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各課専用\環境・エネルギー関係所属\エネルギー政策課\210　自立型計画認定\00 認定手引き、補助金募集要領\01 認定制度\R4手引き\02 起案\施行\"/>
    </mc:Choice>
  </mc:AlternateContent>
  <xr:revisionPtr revIDLastSave="0" documentId="13_ncr:1_{A4F688CC-B563-478D-8351-AB716EB9C227}" xr6:coauthVersionLast="36" xr6:coauthVersionMax="36" xr10:uidLastSave="{00000000-0000-0000-0000-000000000000}"/>
  <bookViews>
    <workbookView xWindow="0" yWindow="0" windowWidth="20490" windowHeight="6705" xr2:uid="{B6BFFE4B-0B98-4534-B880-8F79D5A33915}"/>
  </bookViews>
  <sheets>
    <sheet name="算出シート" sheetId="1" r:id="rId1"/>
    <sheet name="①JISに定められた推計方法" sheetId="4" r:id="rId2"/>
    <sheet name="②簡便な算出方法を用いる場合" sheetId="5" r:id="rId3"/>
  </sheets>
  <definedNames>
    <definedName name="_xlnm.Print_Area" localSheetId="1">①JISに定められた推計方法!$A$1:$N$83</definedName>
    <definedName name="_xlnm.Print_Area" localSheetId="2">②簡便な算出方法を用いる場合!$A$1:$K$10</definedName>
    <definedName name="_xlnm.Print_Area" localSheetId="0">算出シート!$A$1:$E$33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4" l="1"/>
  <c r="L41" i="4" s="1"/>
  <c r="H9" i="4" s="1"/>
  <c r="G9" i="5"/>
  <c r="L62" i="4"/>
  <c r="H21" i="4" s="1"/>
  <c r="L57" i="4"/>
  <c r="H18" i="4" s="1"/>
  <c r="L52" i="4"/>
  <c r="H15" i="4" s="1"/>
  <c r="L47" i="4"/>
  <c r="H12" i="4" s="1"/>
  <c r="L30" i="4"/>
  <c r="L27" i="4"/>
  <c r="L33" i="4" l="1"/>
  <c r="H6" i="4" s="1"/>
</calcChain>
</file>

<file path=xl/sharedStrings.xml><?xml version="1.0" encoding="utf-8"?>
<sst xmlns="http://schemas.openxmlformats.org/spreadsheetml/2006/main" count="106" uniqueCount="76">
  <si>
    <t>×</t>
    <phoneticPr fontId="1"/>
  </si>
  <si>
    <t>＝</t>
    <phoneticPr fontId="1"/>
  </si>
  <si>
    <t>②簡便な算出方法を用いる場合</t>
    <rPh sb="1" eb="3">
      <t>カンベン</t>
    </rPh>
    <rPh sb="4" eb="6">
      <t>サンシュツ</t>
    </rPh>
    <rPh sb="6" eb="8">
      <t>ホウホウ</t>
    </rPh>
    <rPh sb="9" eb="10">
      <t>モチ</t>
    </rPh>
    <rPh sb="12" eb="14">
      <t>バアイ</t>
    </rPh>
    <phoneticPr fontId="1"/>
  </si>
  <si>
    <t>太陽光パネル
の定格出力</t>
    <rPh sb="0" eb="3">
      <t>タイヨウコウ</t>
    </rPh>
    <rPh sb="8" eb="10">
      <t>テイカク</t>
    </rPh>
    <rPh sb="10" eb="12">
      <t>シュツリョク</t>
    </rPh>
    <phoneticPr fontId="1"/>
  </si>
  <si>
    <t>時間</t>
    <rPh sb="0" eb="2">
      <t>ジカン</t>
    </rPh>
    <phoneticPr fontId="1"/>
  </si>
  <si>
    <t>設備利用率</t>
    <rPh sb="0" eb="2">
      <t>セツビ</t>
    </rPh>
    <rPh sb="2" eb="5">
      <t>リヨウリツ</t>
    </rPh>
    <phoneticPr fontId="1"/>
  </si>
  <si>
    <t>年間想定発電量　算出シート</t>
    <rPh sb="0" eb="2">
      <t>ネンカン</t>
    </rPh>
    <rPh sb="2" eb="4">
      <t>ソウテイ</t>
    </rPh>
    <rPh sb="4" eb="7">
      <t>ハツデンリョウ</t>
    </rPh>
    <rPh sb="8" eb="10">
      <t>サンシュツ</t>
    </rPh>
    <phoneticPr fontId="1"/>
  </si>
  <si>
    <t>計</t>
    <rPh sb="0" eb="1">
      <t>ケイ</t>
    </rPh>
    <phoneticPr fontId="1"/>
  </si>
  <si>
    <t>※黄色セルのみ入力してください。</t>
    <rPh sb="1" eb="3">
      <t>キイロ</t>
    </rPh>
    <rPh sb="7" eb="9">
      <t>ニュウリョク</t>
    </rPh>
    <phoneticPr fontId="1"/>
  </si>
  <si>
    <t>　(1)太陽光発電設備</t>
  </si>
  <si>
    <t>年間発電量等</t>
    <rPh sb="0" eb="2">
      <t>ネンカン</t>
    </rPh>
    <rPh sb="2" eb="4">
      <t>ハツデン</t>
    </rPh>
    <rPh sb="4" eb="5">
      <t>リョウ</t>
    </rPh>
    <rPh sb="5" eb="6">
      <t>トウ</t>
    </rPh>
    <phoneticPr fontId="7"/>
  </si>
  <si>
    <r>
      <t>　　E</t>
    </r>
    <r>
      <rPr>
        <vertAlign val="subscript"/>
        <sz val="11"/>
        <color indexed="8"/>
        <rFont val="ＭＳ Ｐゴシック"/>
        <family val="3"/>
        <charset val="128"/>
      </rPr>
      <t>PY</t>
    </r>
    <r>
      <rPr>
        <sz val="11"/>
        <color theme="1"/>
        <rFont val="游ゴシック"/>
        <family val="2"/>
        <charset val="128"/>
        <scheme val="minor"/>
      </rPr>
      <t xml:space="preserve"> = P</t>
    </r>
    <r>
      <rPr>
        <vertAlign val="subscript"/>
        <sz val="11"/>
        <color indexed="8"/>
        <rFont val="ＭＳ Ｐゴシック"/>
        <family val="3"/>
        <charset val="128"/>
      </rPr>
      <t>AS</t>
    </r>
    <r>
      <rPr>
        <sz val="11"/>
        <color theme="1"/>
        <rFont val="游ゴシック"/>
        <family val="2"/>
        <charset val="128"/>
        <scheme val="minor"/>
      </rPr>
      <t xml:space="preserve"> × H</t>
    </r>
    <r>
      <rPr>
        <vertAlign val="subscript"/>
        <sz val="11"/>
        <color indexed="8"/>
        <rFont val="ＭＳ Ｐゴシック"/>
        <family val="3"/>
        <charset val="128"/>
      </rPr>
      <t>AY</t>
    </r>
    <r>
      <rPr>
        <sz val="11"/>
        <color theme="1"/>
        <rFont val="游ゴシック"/>
        <family val="2"/>
        <charset val="128"/>
        <scheme val="minor"/>
      </rPr>
      <t xml:space="preserve"> × K ÷ G  =</t>
    </r>
    <phoneticPr fontId="7"/>
  </si>
  <si>
    <t>　(2)太陽熱利用設備</t>
    <rPh sb="6" eb="7">
      <t>ネツ</t>
    </rPh>
    <rPh sb="7" eb="9">
      <t>リヨウ</t>
    </rPh>
    <phoneticPr fontId="7"/>
  </si>
  <si>
    <r>
      <t>　　E</t>
    </r>
    <r>
      <rPr>
        <vertAlign val="subscript"/>
        <sz val="11"/>
        <color indexed="8"/>
        <rFont val="ＭＳ Ｐゴシック"/>
        <family val="3"/>
        <charset val="128"/>
      </rPr>
      <t>th</t>
    </r>
    <r>
      <rPr>
        <sz val="11"/>
        <color theme="1"/>
        <rFont val="游ゴシック"/>
        <family val="2"/>
        <charset val="128"/>
        <scheme val="minor"/>
      </rPr>
      <t xml:space="preserve"> = A × H</t>
    </r>
    <r>
      <rPr>
        <vertAlign val="subscript"/>
        <sz val="11"/>
        <color indexed="8"/>
        <rFont val="ＭＳ Ｐゴシック"/>
        <family val="3"/>
        <charset val="128"/>
      </rPr>
      <t>AY</t>
    </r>
    <r>
      <rPr>
        <sz val="11"/>
        <color theme="1"/>
        <rFont val="游ゴシック"/>
        <family val="2"/>
        <charset val="128"/>
        <scheme val="minor"/>
      </rPr>
      <t xml:space="preserve"> × K ÷ 100  =</t>
    </r>
    <phoneticPr fontId="7"/>
  </si>
  <si>
    <t>　(3)バイオマス利用設備</t>
    <rPh sb="9" eb="11">
      <t>リヨウ</t>
    </rPh>
    <rPh sb="11" eb="13">
      <t>セツビ</t>
    </rPh>
    <phoneticPr fontId="7"/>
  </si>
  <si>
    <r>
      <t>　　E</t>
    </r>
    <r>
      <rPr>
        <vertAlign val="subscript"/>
        <sz val="11"/>
        <color indexed="8"/>
        <rFont val="ＭＳ Ｐゴシック"/>
        <family val="3"/>
        <charset val="128"/>
      </rPr>
      <t>th</t>
    </r>
    <r>
      <rPr>
        <sz val="11"/>
        <color theme="1"/>
        <rFont val="游ゴシック"/>
        <family val="2"/>
        <charset val="128"/>
        <scheme val="minor"/>
      </rPr>
      <t xml:space="preserve"> = P</t>
    </r>
    <r>
      <rPr>
        <vertAlign val="subscript"/>
        <sz val="11"/>
        <color indexed="8"/>
        <rFont val="ＭＳ Ｐゴシック"/>
        <family val="3"/>
        <charset val="128"/>
      </rPr>
      <t>B</t>
    </r>
    <r>
      <rPr>
        <sz val="11"/>
        <color theme="1"/>
        <rFont val="游ゴシック"/>
        <family val="2"/>
        <charset val="128"/>
        <scheme val="minor"/>
      </rPr>
      <t xml:space="preserve"> × T</t>
    </r>
    <r>
      <rPr>
        <vertAlign val="subscript"/>
        <sz val="11"/>
        <color indexed="8"/>
        <rFont val="ＭＳ Ｐゴシック"/>
        <family val="3"/>
        <charset val="128"/>
      </rPr>
      <t>Y</t>
    </r>
    <r>
      <rPr>
        <sz val="11"/>
        <color theme="1"/>
        <rFont val="游ゴシック"/>
        <family val="2"/>
        <charset val="128"/>
        <scheme val="minor"/>
      </rPr>
      <t xml:space="preserve"> × K ÷ 100 × 0.5 =</t>
    </r>
    <phoneticPr fontId="7"/>
  </si>
  <si>
    <t>　(4)風力発電設備</t>
    <rPh sb="4" eb="6">
      <t>フウリョク</t>
    </rPh>
    <rPh sb="6" eb="8">
      <t>ハツデン</t>
    </rPh>
    <rPh sb="8" eb="10">
      <t>セツビ</t>
    </rPh>
    <phoneticPr fontId="7"/>
  </si>
  <si>
    <r>
      <t>　　E</t>
    </r>
    <r>
      <rPr>
        <vertAlign val="subscript"/>
        <sz val="11"/>
        <color indexed="8"/>
        <rFont val="ＭＳ Ｐゴシック"/>
        <family val="3"/>
        <charset val="128"/>
      </rPr>
      <t>PY</t>
    </r>
    <r>
      <rPr>
        <sz val="11"/>
        <color theme="1"/>
        <rFont val="游ゴシック"/>
        <family val="2"/>
        <charset val="128"/>
        <scheme val="minor"/>
      </rPr>
      <t xml:space="preserve">  = P</t>
    </r>
    <r>
      <rPr>
        <vertAlign val="subscript"/>
        <sz val="11"/>
        <color indexed="8"/>
        <rFont val="ＭＳ Ｐゴシック"/>
        <family val="3"/>
        <charset val="128"/>
      </rPr>
      <t>W</t>
    </r>
    <r>
      <rPr>
        <sz val="11"/>
        <color theme="1"/>
        <rFont val="游ゴシック"/>
        <family val="2"/>
        <charset val="128"/>
        <scheme val="minor"/>
      </rPr>
      <t xml:space="preserve"> × K ÷ 100 × 8,760 =</t>
    </r>
    <phoneticPr fontId="7"/>
  </si>
  <si>
    <t>　(5)水力発電設備</t>
    <rPh sb="4" eb="6">
      <t>スイリョク</t>
    </rPh>
    <rPh sb="6" eb="8">
      <t>ハツデン</t>
    </rPh>
    <rPh sb="8" eb="10">
      <t>セツビ</t>
    </rPh>
    <phoneticPr fontId="7"/>
  </si>
  <si>
    <t>　(6)地熱発電設備</t>
    <rPh sb="4" eb="6">
      <t>チネツ</t>
    </rPh>
    <rPh sb="6" eb="8">
      <t>ハツデン</t>
    </rPh>
    <rPh sb="8" eb="10">
      <t>セツビ</t>
    </rPh>
    <phoneticPr fontId="7"/>
  </si>
  <si>
    <t>２．再生可能エネルギー利用設備の種類に応じたエネルギー量の算出</t>
    <rPh sb="2" eb="4">
      <t>サイセイ</t>
    </rPh>
    <rPh sb="4" eb="6">
      <t>カノウ</t>
    </rPh>
    <rPh sb="11" eb="13">
      <t>リヨウ</t>
    </rPh>
    <rPh sb="13" eb="15">
      <t>セツビ</t>
    </rPh>
    <rPh sb="16" eb="18">
      <t>シュルイ</t>
    </rPh>
    <rPh sb="19" eb="20">
      <t>オウ</t>
    </rPh>
    <rPh sb="27" eb="28">
      <t>リョウ</t>
    </rPh>
    <rPh sb="29" eb="31">
      <t>サンシュツ</t>
    </rPh>
    <phoneticPr fontId="7"/>
  </si>
  <si>
    <t>　(1)太陽光発電設備</t>
    <phoneticPr fontId="7"/>
  </si>
  <si>
    <r>
      <t>P</t>
    </r>
    <r>
      <rPr>
        <vertAlign val="subscript"/>
        <sz val="11"/>
        <color indexed="8"/>
        <rFont val="ＭＳ Ｐゴシック"/>
        <family val="3"/>
        <charset val="128"/>
      </rPr>
      <t>AS</t>
    </r>
    <phoneticPr fontId="7"/>
  </si>
  <si>
    <t>設置する太陽電池モジュールの定格容量（単位：kW）</t>
    <rPh sb="0" eb="2">
      <t>セッチ</t>
    </rPh>
    <rPh sb="4" eb="6">
      <t>タイヨウ</t>
    </rPh>
    <rPh sb="6" eb="8">
      <t>デンチ</t>
    </rPh>
    <rPh sb="14" eb="16">
      <t>テイカク</t>
    </rPh>
    <rPh sb="16" eb="18">
      <t>ヨウリョウ</t>
    </rPh>
    <rPh sb="19" eb="21">
      <t>タンイ</t>
    </rPh>
    <phoneticPr fontId="7"/>
  </si>
  <si>
    <r>
      <t>H</t>
    </r>
    <r>
      <rPr>
        <vertAlign val="subscript"/>
        <sz val="11"/>
        <color indexed="8"/>
        <rFont val="ＭＳ Ｐゴシック"/>
        <family val="3"/>
        <charset val="128"/>
      </rPr>
      <t>AY</t>
    </r>
    <phoneticPr fontId="7"/>
  </si>
  <si>
    <t>年間の日射量（単位：kWh/㎡・年）</t>
    <rPh sb="0" eb="2">
      <t>ネンカン</t>
    </rPh>
    <rPh sb="3" eb="5">
      <t>ニッシャ</t>
    </rPh>
    <rPh sb="5" eb="6">
      <t>リョウ</t>
    </rPh>
    <rPh sb="7" eb="9">
      <t>タンイ</t>
    </rPh>
    <rPh sb="16" eb="17">
      <t>ネン</t>
    </rPh>
    <phoneticPr fontId="7"/>
  </si>
  <si>
    <t>θ</t>
    <phoneticPr fontId="7"/>
  </si>
  <si>
    <r>
      <t xml:space="preserve">傾斜角 </t>
    </r>
    <r>
      <rPr>
        <sz val="8"/>
        <color indexed="8"/>
        <rFont val="ＭＳ Ｐゴシック"/>
        <family val="3"/>
        <charset val="128"/>
      </rPr>
      <t>（モジュール又は集熱部と水平方向との角度）</t>
    </r>
    <r>
      <rPr>
        <sz val="9"/>
        <color indexed="8"/>
        <rFont val="ＭＳ Ｐゴシック"/>
        <family val="3"/>
        <charset val="128"/>
      </rPr>
      <t xml:space="preserve"> </t>
    </r>
    <r>
      <rPr>
        <sz val="11"/>
        <color theme="1"/>
        <rFont val="游ゴシック"/>
        <family val="2"/>
        <charset val="128"/>
        <scheme val="minor"/>
      </rPr>
      <t>（単位：°）</t>
    </r>
    <rPh sb="0" eb="2">
      <t>ケイシャ</t>
    </rPh>
    <rPh sb="2" eb="3">
      <t>カク</t>
    </rPh>
    <phoneticPr fontId="7"/>
  </si>
  <si>
    <t>γ</t>
    <phoneticPr fontId="7"/>
  </si>
  <si>
    <r>
      <t xml:space="preserve">方位角 </t>
    </r>
    <r>
      <rPr>
        <sz val="8"/>
        <color indexed="8"/>
        <rFont val="ＭＳ Ｐゴシック"/>
        <family val="3"/>
        <charset val="128"/>
      </rPr>
      <t>（真南を0°とし，東西方向への回転角）</t>
    </r>
    <r>
      <rPr>
        <sz val="9"/>
        <color indexed="8"/>
        <rFont val="ＭＳ Ｐゴシック"/>
        <family val="3"/>
        <charset val="128"/>
      </rPr>
      <t xml:space="preserve"> </t>
    </r>
    <r>
      <rPr>
        <sz val="11"/>
        <color theme="1"/>
        <rFont val="游ゴシック"/>
        <family val="2"/>
        <charset val="128"/>
        <scheme val="minor"/>
      </rPr>
      <t>（単位：°）</t>
    </r>
    <rPh sb="0" eb="2">
      <t>ホウイ</t>
    </rPh>
    <rPh sb="2" eb="3">
      <t>カク</t>
    </rPh>
    <phoneticPr fontId="7"/>
  </si>
  <si>
    <t>K</t>
    <phoneticPr fontId="7"/>
  </si>
  <si>
    <t>総合設計係数</t>
    <rPh sb="0" eb="2">
      <t>ソウゴウ</t>
    </rPh>
    <rPh sb="2" eb="4">
      <t>セッケイ</t>
    </rPh>
    <rPh sb="4" eb="6">
      <t>ケイスウ</t>
    </rPh>
    <phoneticPr fontId="7"/>
  </si>
  <si>
    <t>太陽電池の種類</t>
    <phoneticPr fontId="7"/>
  </si>
  <si>
    <t>アモルファス系</t>
    <rPh sb="6" eb="7">
      <t>ケイ</t>
    </rPh>
    <phoneticPr fontId="7"/>
  </si>
  <si>
    <t>G</t>
    <phoneticPr fontId="7"/>
  </si>
  <si>
    <t>標準試験強度における日射強度（単位：kW/㎡）</t>
    <rPh sb="0" eb="2">
      <t>ヒョウジュン</t>
    </rPh>
    <rPh sb="2" eb="4">
      <t>シケン</t>
    </rPh>
    <rPh sb="4" eb="6">
      <t>キョウド</t>
    </rPh>
    <rPh sb="10" eb="12">
      <t>ニッシャ</t>
    </rPh>
    <rPh sb="12" eb="14">
      <t>キョウド</t>
    </rPh>
    <rPh sb="15" eb="17">
      <t>タンイ</t>
    </rPh>
    <phoneticPr fontId="7"/>
  </si>
  <si>
    <r>
      <t>E</t>
    </r>
    <r>
      <rPr>
        <vertAlign val="subscript"/>
        <sz val="11"/>
        <color indexed="8"/>
        <rFont val="ＭＳ Ｐゴシック"/>
        <family val="3"/>
        <charset val="128"/>
      </rPr>
      <t>PY</t>
    </r>
    <phoneticPr fontId="7"/>
  </si>
  <si>
    <t>年間の発電量（単位：kWh/年）</t>
    <rPh sb="0" eb="2">
      <t>ネンカン</t>
    </rPh>
    <rPh sb="3" eb="5">
      <t>ハツデン</t>
    </rPh>
    <rPh sb="5" eb="6">
      <t>リョウ</t>
    </rPh>
    <rPh sb="7" eb="9">
      <t>タンイ</t>
    </rPh>
    <rPh sb="14" eb="15">
      <t>ネン</t>
    </rPh>
    <phoneticPr fontId="7"/>
  </si>
  <si>
    <t>A</t>
    <phoneticPr fontId="7"/>
  </si>
  <si>
    <t>太陽熱利用設備の集熱部の面積（単位：㎡）</t>
    <rPh sb="0" eb="3">
      <t>タイヨウネツ</t>
    </rPh>
    <rPh sb="3" eb="5">
      <t>リヨウ</t>
    </rPh>
    <rPh sb="5" eb="7">
      <t>セツビ</t>
    </rPh>
    <rPh sb="8" eb="9">
      <t>シュウ</t>
    </rPh>
    <rPh sb="9" eb="10">
      <t>ネツ</t>
    </rPh>
    <rPh sb="10" eb="11">
      <t>ブ</t>
    </rPh>
    <rPh sb="12" eb="14">
      <t>メンセキ</t>
    </rPh>
    <rPh sb="15" eb="17">
      <t>タンイ</t>
    </rPh>
    <phoneticPr fontId="7"/>
  </si>
  <si>
    <t>太陽熱利用設備の効率</t>
    <phoneticPr fontId="7"/>
  </si>
  <si>
    <r>
      <t>E</t>
    </r>
    <r>
      <rPr>
        <vertAlign val="subscript"/>
        <sz val="11"/>
        <color indexed="8"/>
        <rFont val="ＭＳ Ｐゴシック"/>
        <family val="3"/>
        <charset val="128"/>
      </rPr>
      <t>th</t>
    </r>
    <phoneticPr fontId="7"/>
  </si>
  <si>
    <t>年間の集熱量（単位：kWh/年）</t>
    <rPh sb="0" eb="2">
      <t>ネンカン</t>
    </rPh>
    <rPh sb="3" eb="4">
      <t>シュウ</t>
    </rPh>
    <rPh sb="4" eb="6">
      <t>ネツリョウ</t>
    </rPh>
    <rPh sb="7" eb="9">
      <t>タンイ</t>
    </rPh>
    <rPh sb="14" eb="15">
      <t>ネン</t>
    </rPh>
    <phoneticPr fontId="7"/>
  </si>
  <si>
    <r>
      <t>P</t>
    </r>
    <r>
      <rPr>
        <vertAlign val="subscript"/>
        <sz val="11"/>
        <color indexed="8"/>
        <rFont val="ＭＳ Ｐゴシック"/>
        <family val="3"/>
        <charset val="128"/>
      </rPr>
      <t>B</t>
    </r>
    <phoneticPr fontId="7"/>
  </si>
  <si>
    <t>導入するボイラー設備の定格熱出力（単位：kW）</t>
    <rPh sb="0" eb="2">
      <t>ドウニュウ</t>
    </rPh>
    <rPh sb="8" eb="10">
      <t>セツビ</t>
    </rPh>
    <rPh sb="11" eb="13">
      <t>テイカク</t>
    </rPh>
    <rPh sb="13" eb="16">
      <t>ネツシュツリョク</t>
    </rPh>
    <rPh sb="17" eb="19">
      <t>タンイ</t>
    </rPh>
    <phoneticPr fontId="7"/>
  </si>
  <si>
    <r>
      <t>T</t>
    </r>
    <r>
      <rPr>
        <vertAlign val="subscript"/>
        <sz val="11"/>
        <color indexed="8"/>
        <rFont val="ＭＳ Ｐゴシック"/>
        <family val="3"/>
        <charset val="128"/>
      </rPr>
      <t>Y</t>
    </r>
    <phoneticPr fontId="7"/>
  </si>
  <si>
    <t>年間使用時間（単位：h）</t>
    <rPh sb="0" eb="2">
      <t>ネンカン</t>
    </rPh>
    <rPh sb="2" eb="4">
      <t>シヨウ</t>
    </rPh>
    <rPh sb="4" eb="6">
      <t>ジカン</t>
    </rPh>
    <rPh sb="7" eb="9">
      <t>タンイ</t>
    </rPh>
    <phoneticPr fontId="7"/>
  </si>
  <si>
    <t>導入するボイラー設備の熱効率（単位：％）</t>
    <rPh sb="0" eb="2">
      <t>ドウニュウ</t>
    </rPh>
    <rPh sb="8" eb="10">
      <t>セツビ</t>
    </rPh>
    <rPh sb="11" eb="12">
      <t>ネツ</t>
    </rPh>
    <rPh sb="12" eb="14">
      <t>コウリツ</t>
    </rPh>
    <rPh sb="15" eb="17">
      <t>タンイ</t>
    </rPh>
    <phoneticPr fontId="7"/>
  </si>
  <si>
    <t>年間の発熱量（単位：kWh/年）</t>
    <rPh sb="0" eb="2">
      <t>ネンカン</t>
    </rPh>
    <rPh sb="3" eb="5">
      <t>ハツネツ</t>
    </rPh>
    <rPh sb="5" eb="6">
      <t>リョウ</t>
    </rPh>
    <rPh sb="7" eb="9">
      <t>タンイ</t>
    </rPh>
    <rPh sb="14" eb="15">
      <t>ネン</t>
    </rPh>
    <phoneticPr fontId="7"/>
  </si>
  <si>
    <r>
      <t>P</t>
    </r>
    <r>
      <rPr>
        <vertAlign val="subscript"/>
        <sz val="11"/>
        <color indexed="8"/>
        <rFont val="ＭＳ Ｐゴシック"/>
        <family val="3"/>
        <charset val="128"/>
      </rPr>
      <t>W</t>
    </r>
    <phoneticPr fontId="7"/>
  </si>
  <si>
    <t>導入する風力発電設備の定格出力（単位：kW）</t>
    <rPh sb="0" eb="2">
      <t>ドウニュウ</t>
    </rPh>
    <rPh sb="4" eb="6">
      <t>フウリョク</t>
    </rPh>
    <rPh sb="6" eb="8">
      <t>ハツデン</t>
    </rPh>
    <rPh sb="8" eb="10">
      <t>セツビ</t>
    </rPh>
    <rPh sb="11" eb="13">
      <t>テイカク</t>
    </rPh>
    <rPh sb="13" eb="15">
      <t>シュツリョク</t>
    </rPh>
    <rPh sb="16" eb="18">
      <t>タンイ</t>
    </rPh>
    <phoneticPr fontId="7"/>
  </si>
  <si>
    <t>設備利用率（単位：％）</t>
    <phoneticPr fontId="7"/>
  </si>
  <si>
    <t>導入する水力発電設備の定格出力（単位：kW）</t>
    <rPh sb="0" eb="2">
      <t>ドウニュウ</t>
    </rPh>
    <rPh sb="4" eb="6">
      <t>スイリョク</t>
    </rPh>
    <rPh sb="6" eb="8">
      <t>ハツデン</t>
    </rPh>
    <rPh sb="8" eb="10">
      <t>セツビ</t>
    </rPh>
    <rPh sb="11" eb="13">
      <t>テイカク</t>
    </rPh>
    <rPh sb="13" eb="15">
      <t>シュツリョク</t>
    </rPh>
    <rPh sb="16" eb="18">
      <t>タンイ</t>
    </rPh>
    <phoneticPr fontId="7"/>
  </si>
  <si>
    <t>動力・発電効率（単位：％）</t>
    <rPh sb="0" eb="2">
      <t>ドウリョク</t>
    </rPh>
    <rPh sb="3" eb="5">
      <t>ハツデン</t>
    </rPh>
    <rPh sb="5" eb="7">
      <t>コウリツ</t>
    </rPh>
    <phoneticPr fontId="7"/>
  </si>
  <si>
    <t>導入する地熱発電設備の定格出力（単位：kW）</t>
    <rPh sb="0" eb="2">
      <t>ドウニュウ</t>
    </rPh>
    <rPh sb="4" eb="6">
      <t>チネツ</t>
    </rPh>
    <rPh sb="6" eb="8">
      <t>ハツデン</t>
    </rPh>
    <rPh sb="8" eb="10">
      <t>セツビ</t>
    </rPh>
    <rPh sb="11" eb="13">
      <t>テイカク</t>
    </rPh>
    <rPh sb="13" eb="15">
      <t>シュツリョク</t>
    </rPh>
    <phoneticPr fontId="7"/>
  </si>
  <si>
    <t>設備利用率（単位：％）</t>
    <rPh sb="0" eb="2">
      <t>セツビ</t>
    </rPh>
    <rPh sb="2" eb="5">
      <t>リヨウリツ</t>
    </rPh>
    <phoneticPr fontId="7"/>
  </si>
  <si>
    <t>(参考1)</t>
    <rPh sb="1" eb="3">
      <t>サンコウ</t>
    </rPh>
    <phoneticPr fontId="7"/>
  </si>
  <si>
    <t>第４条に掲げる号数</t>
    <rPh sb="0" eb="1">
      <t>ダイ</t>
    </rPh>
    <rPh sb="2" eb="3">
      <t>ジョウ</t>
    </rPh>
    <rPh sb="4" eb="5">
      <t>カカ</t>
    </rPh>
    <rPh sb="7" eb="8">
      <t>ゴウ</t>
    </rPh>
    <rPh sb="8" eb="9">
      <t>スウ</t>
    </rPh>
    <phoneticPr fontId="7"/>
  </si>
  <si>
    <t>得られたエネルギー</t>
    <rPh sb="0" eb="1">
      <t>エ</t>
    </rPh>
    <phoneticPr fontId="7"/>
  </si>
  <si>
    <t>換算係数　(MJ/kWh)</t>
    <rPh sb="0" eb="2">
      <t>カンサン</t>
    </rPh>
    <rPh sb="2" eb="4">
      <t>ケイスウ</t>
    </rPh>
    <phoneticPr fontId="7"/>
  </si>
  <si>
    <t>(1)，(4)，(5)，(6)</t>
    <phoneticPr fontId="7"/>
  </si>
  <si>
    <t>電力</t>
    <rPh sb="0" eb="2">
      <t>デンリョク</t>
    </rPh>
    <phoneticPr fontId="7"/>
  </si>
  <si>
    <t>(2)，(3)</t>
    <phoneticPr fontId="7"/>
  </si>
  <si>
    <t>熱</t>
    <rPh sb="0" eb="1">
      <t>ネツ</t>
    </rPh>
    <phoneticPr fontId="7"/>
  </si>
  <si>
    <t>(参考2)</t>
    <rPh sb="1" eb="3">
      <t>サンコウ</t>
    </rPh>
    <phoneticPr fontId="7"/>
  </si>
  <si>
    <t>太陽電池の種類</t>
    <rPh sb="0" eb="2">
      <t>タイヨウ</t>
    </rPh>
    <rPh sb="2" eb="4">
      <t>デンチ</t>
    </rPh>
    <rPh sb="5" eb="7">
      <t>シュルイ</t>
    </rPh>
    <phoneticPr fontId="7"/>
  </si>
  <si>
    <t>結晶系</t>
    <rPh sb="0" eb="2">
      <t>ケッショウ</t>
    </rPh>
    <rPh sb="2" eb="3">
      <t>ケイ</t>
    </rPh>
    <phoneticPr fontId="7"/>
  </si>
  <si>
    <t>単位：</t>
    <rPh sb="0" eb="2">
      <t>タンイ</t>
    </rPh>
    <phoneticPr fontId="7"/>
  </si>
  <si>
    <t>kWh/㎡・日</t>
    <rPh sb="6" eb="7">
      <t>ニチ</t>
    </rPh>
    <phoneticPr fontId="7"/>
  </si>
  <si>
    <t>傾斜角θ°</t>
    <rPh sb="0" eb="2">
      <t>ケイシャ</t>
    </rPh>
    <rPh sb="2" eb="3">
      <t>カク</t>
    </rPh>
    <phoneticPr fontId="7"/>
  </si>
  <si>
    <t>方位角γ°</t>
    <rPh sb="0" eb="2">
      <t>ホウイ</t>
    </rPh>
    <rPh sb="2" eb="3">
      <t>カク</t>
    </rPh>
    <phoneticPr fontId="7"/>
  </si>
  <si>
    <t>①日本工業規格(JIS)に定められた推計方法を用いる場合</t>
    <rPh sb="1" eb="3">
      <t>ニッポン</t>
    </rPh>
    <rPh sb="3" eb="5">
      <t>コウギョウ</t>
    </rPh>
    <rPh sb="5" eb="7">
      <t>キカク</t>
    </rPh>
    <rPh sb="13" eb="14">
      <t>サダ</t>
    </rPh>
    <rPh sb="18" eb="20">
      <t>スイケイ</t>
    </rPh>
    <rPh sb="20" eb="22">
      <t>ホウホウ</t>
    </rPh>
    <rPh sb="23" eb="24">
      <t>モチ</t>
    </rPh>
    <rPh sb="26" eb="28">
      <t>バアイ</t>
    </rPh>
    <phoneticPr fontId="7"/>
  </si>
  <si>
    <r>
      <t>１．再生可能エネルギーの利用の量　</t>
    </r>
    <r>
      <rPr>
        <sz val="11"/>
        <color rgb="FFFF0000"/>
        <rFont val="游ゴシック"/>
        <family val="3"/>
        <charset val="128"/>
        <scheme val="minor"/>
      </rPr>
      <t>※自動計算</t>
    </r>
    <rPh sb="2" eb="4">
      <t>サイセイ</t>
    </rPh>
    <rPh sb="4" eb="6">
      <t>カノウ</t>
    </rPh>
    <rPh sb="12" eb="14">
      <t>リヨウ</t>
    </rPh>
    <rPh sb="15" eb="16">
      <t>リョウ</t>
    </rPh>
    <rPh sb="18" eb="20">
      <t>ジドウ</t>
    </rPh>
    <rPh sb="20" eb="22">
      <t>ケイサン</t>
    </rPh>
    <phoneticPr fontId="7"/>
  </si>
  <si>
    <t>※該当設備の黄色セルのみ入力してください。</t>
    <rPh sb="1" eb="3">
      <t>ガイトウ</t>
    </rPh>
    <rPh sb="3" eb="5">
      <t>セツビ</t>
    </rPh>
    <rPh sb="6" eb="8">
      <t>キイロ</t>
    </rPh>
    <rPh sb="12" eb="14">
      <t>ニュウリョク</t>
    </rPh>
    <phoneticPr fontId="1"/>
  </si>
  <si>
    <t>別表</t>
    <rPh sb="0" eb="2">
      <t>ベッピョウ</t>
    </rPh>
    <phoneticPr fontId="7"/>
  </si>
  <si>
    <r>
      <t>◆シート①もしくはシート②のいずれかにより算出してください。
　</t>
    </r>
    <r>
      <rPr>
        <b/>
        <u/>
        <sz val="11"/>
        <color rgb="FFFF0000"/>
        <rFont val="游ゴシック"/>
        <family val="3"/>
        <charset val="128"/>
        <scheme val="minor"/>
      </rPr>
      <t>※黄色セルのみ入力してください</t>
    </r>
    <r>
      <rPr>
        <sz val="11"/>
        <color rgb="FFFF0000"/>
        <rFont val="游ゴシック"/>
        <family val="3"/>
        <charset val="128"/>
        <scheme val="minor"/>
      </rPr>
      <t>。</t>
    </r>
    <r>
      <rPr>
        <sz val="11"/>
        <rFont val="游ゴシック"/>
        <family val="2"/>
        <charset val="128"/>
        <scheme val="minor"/>
      </rPr>
      <t xml:space="preserve">
　※算出方法にあたっては、京都府再生可能エネルギーの導入等の促進に関する指針
　　別表（以下、参照）を準用しています。</t>
    </r>
    <rPh sb="93" eb="95">
      <t>イカ</t>
    </rPh>
    <rPh sb="96" eb="98">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</si>
</sst>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26" formatCode="\$#,##0.00_);[Red]\(\$#,##0.00\)"/>
    <numFmt numFmtId="176" formatCode="0&quot;kwh&quot;"/>
    <numFmt numFmtId="177" formatCode="#\k\w"/>
    <numFmt numFmtId="178" formatCode="General&quot; kWh/年&quot;"/>
    <numFmt numFmtId="179" formatCode="General\ &quot;MJ&quot;"/>
    <numFmt numFmtId="180" formatCode="0.0_ "/>
    <numFmt numFmtId="181" formatCode="0.0&quot;kW&quot;"/>
    <numFmt numFmtId="182" formatCode="0.00_ "/>
  </numFmts>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6"/>
      <name val="ＭＳ Ｐゴシック"/>
      <family val="3"/>
      <charset val="128"/>
    </font>
    <font>
      <vertAlign val="subscript"/>
      <sz val="11"/>
      <color indexed="8"/>
      <name val="ＭＳ Ｐゴシック"/>
      <family val="3"/>
      <charset val="128"/>
    </font>
    <font>
      <sz val="8"/>
      <color indexed="8"/>
      <name val="ＭＳ Ｐゴシック"/>
      <family val="3"/>
      <charset val="128"/>
    </font>
    <font>
      <sz val="9"/>
      <color indexed="8"/>
      <name val="ＭＳ Ｐゴシック"/>
      <family val="3"/>
      <charset val="128"/>
    </font>
    <font>
      <sz val="8"/>
      <color theme="1"/>
      <name val="游ゴシック"/>
      <family val="3"/>
      <charset val="128"/>
      <scheme val="minor"/>
    </font>
    <font>
      <b/>
      <u/>
      <sz val="11"/>
      <color rgb="FFFF0000"/>
      <name val="游ゴシック"/>
      <family val="3"/>
      <charset val="128"/>
      <scheme val="minor"/>
    </font>
    <font>
      <sz val="11"/>
      <name val="游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bottom style="thin">
        <color indexed="64"/>
      </bottom>
      <diagonal/>
    </border>
    <border diagonalDown="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6" fillId="0" borderId="0">
      <alignment vertical="center"/>
    </xf>
  </cellStyleXfs>
  <cellXfs count="92">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176" fontId="3" fillId="0" borderId="1" xfId="0" applyNumberFormat="1" applyFont="1" applyBorder="1">
      <alignment vertical="center"/>
    </xf>
    <xf numFmtId="0" fontId="4" fillId="0" borderId="0" xfId="0" applyFont="1">
      <alignment vertical="center"/>
    </xf>
    <xf numFmtId="0" fontId="3" fillId="0" borderId="0" xfId="0" applyFont="1">
      <alignment vertical="center"/>
    </xf>
    <xf numFmtId="0" fontId="6" fillId="0" borderId="0" xfId="1">
      <alignment vertical="center"/>
    </xf>
    <xf numFmtId="0" fontId="6" fillId="0" borderId="0" xfId="1" applyAlignment="1">
      <alignment horizontal="center" vertical="center"/>
    </xf>
    <xf numFmtId="26" fontId="6" fillId="0" borderId="0" xfId="1" applyNumberFormat="1">
      <alignment vertical="center"/>
    </xf>
    <xf numFmtId="0" fontId="6" fillId="0" borderId="0" xfId="1" applyBorder="1" applyAlignment="1">
      <alignment horizontal="center" vertical="center"/>
    </xf>
    <xf numFmtId="0" fontId="6" fillId="0" borderId="0" xfId="1" applyBorder="1">
      <alignment vertical="center"/>
    </xf>
    <xf numFmtId="181" fontId="6" fillId="0" borderId="0" xfId="1" applyNumberFormat="1" applyBorder="1" applyAlignment="1">
      <alignment horizontal="center" vertical="center"/>
    </xf>
    <xf numFmtId="0" fontId="6" fillId="0" borderId="13" xfId="1" applyBorder="1">
      <alignment vertical="center"/>
    </xf>
    <xf numFmtId="0" fontId="11" fillId="0" borderId="14" xfId="1" applyFont="1" applyBorder="1" applyAlignment="1">
      <alignment vertical="center"/>
    </xf>
    <xf numFmtId="0" fontId="11" fillId="0" borderId="15" xfId="1" applyFont="1" applyBorder="1" applyAlignment="1">
      <alignment horizontal="left" vertical="center"/>
    </xf>
    <xf numFmtId="0" fontId="6" fillId="0" borderId="16" xfId="1" applyBorder="1" applyAlignment="1">
      <alignment horizontal="center" vertical="center"/>
    </xf>
    <xf numFmtId="182" fontId="6" fillId="0" borderId="1" xfId="1" applyNumberFormat="1" applyBorder="1" applyAlignment="1">
      <alignment horizontal="center" vertical="center"/>
    </xf>
    <xf numFmtId="179" fontId="6" fillId="0" borderId="0" xfId="1" applyNumberFormat="1" applyBorder="1" applyAlignment="1">
      <alignment horizontal="left" vertical="center"/>
    </xf>
    <xf numFmtId="0" fontId="6" fillId="0" borderId="0" xfId="1" applyFill="1" applyAlignment="1" applyProtection="1">
      <alignment vertical="center"/>
      <protection locked="0"/>
    </xf>
    <xf numFmtId="0" fontId="6" fillId="4" borderId="17" xfId="1" applyFill="1" applyBorder="1">
      <alignment vertical="center"/>
    </xf>
    <xf numFmtId="0" fontId="6" fillId="4" borderId="18" xfId="1" applyFill="1" applyBorder="1">
      <alignment vertical="center"/>
    </xf>
    <xf numFmtId="0" fontId="6" fillId="4" borderId="14" xfId="1" applyFill="1" applyBorder="1">
      <alignment vertical="center"/>
    </xf>
    <xf numFmtId="0" fontId="6" fillId="4" borderId="20" xfId="1" applyFill="1" applyBorder="1" applyAlignment="1">
      <alignment horizontal="center" vertical="center"/>
    </xf>
    <xf numFmtId="0" fontId="6" fillId="4" borderId="15" xfId="1" applyFill="1" applyBorder="1">
      <alignment vertical="center"/>
    </xf>
    <xf numFmtId="0" fontId="6" fillId="4" borderId="21" xfId="1" applyFill="1" applyBorder="1">
      <alignment vertical="center"/>
    </xf>
    <xf numFmtId="0" fontId="6" fillId="4" borderId="12" xfId="1" applyFill="1" applyBorder="1">
      <alignment vertical="center"/>
    </xf>
    <xf numFmtId="0" fontId="6" fillId="4" borderId="21" xfId="1" applyFill="1" applyBorder="1" applyAlignment="1">
      <alignment horizontal="left" vertical="center"/>
    </xf>
    <xf numFmtId="0" fontId="6" fillId="4" borderId="19" xfId="1" applyFill="1" applyBorder="1">
      <alignment vertical="center"/>
    </xf>
    <xf numFmtId="0" fontId="6" fillId="4" borderId="0" xfId="1" applyFill="1" applyBorder="1">
      <alignment vertical="center"/>
    </xf>
    <xf numFmtId="0" fontId="6" fillId="4" borderId="20" xfId="1" applyFill="1" applyBorder="1">
      <alignment vertical="center"/>
    </xf>
    <xf numFmtId="0" fontId="6" fillId="4" borderId="9" xfId="1" applyFill="1" applyBorder="1" applyAlignment="1">
      <alignment horizontal="center" vertical="center"/>
    </xf>
    <xf numFmtId="0" fontId="6" fillId="4" borderId="1" xfId="1" applyFill="1" applyBorder="1" applyAlignment="1">
      <alignment horizontal="center" vertical="center"/>
    </xf>
    <xf numFmtId="0" fontId="6" fillId="4" borderId="9" xfId="1" applyFill="1" applyBorder="1" applyAlignment="1">
      <alignment vertical="center"/>
    </xf>
    <xf numFmtId="0" fontId="6" fillId="4" borderId="10" xfId="1" applyFill="1" applyBorder="1" applyAlignment="1">
      <alignment vertical="center"/>
    </xf>
    <xf numFmtId="0" fontId="6" fillId="4" borderId="11" xfId="1" applyFill="1" applyBorder="1" applyAlignment="1">
      <alignment vertical="center"/>
    </xf>
    <xf numFmtId="0" fontId="6" fillId="0" borderId="0" xfId="1" applyFill="1" applyBorder="1">
      <alignment vertical="center"/>
    </xf>
    <xf numFmtId="0" fontId="2" fillId="0" borderId="0" xfId="1" applyFont="1" applyFill="1" applyBorder="1">
      <alignment vertical="center"/>
    </xf>
    <xf numFmtId="0" fontId="6" fillId="4" borderId="15" xfId="1" applyFill="1" applyBorder="1" applyAlignment="1">
      <alignment horizontal="left" vertical="center"/>
    </xf>
    <xf numFmtId="0" fontId="12" fillId="0" borderId="0" xfId="1" applyFont="1">
      <alignment vertical="center"/>
    </xf>
    <xf numFmtId="0" fontId="13" fillId="0" borderId="0" xfId="0" applyFont="1" applyAlignment="1">
      <alignment vertical="top" wrapText="1"/>
    </xf>
    <xf numFmtId="0" fontId="3" fillId="0" borderId="0" xfId="0" applyFont="1" applyAlignment="1">
      <alignment vertical="center"/>
    </xf>
    <xf numFmtId="0" fontId="6" fillId="4" borderId="10" xfId="1" applyFill="1" applyBorder="1" applyAlignment="1" applyProtection="1">
      <alignment vertical="center"/>
      <protection locked="0"/>
    </xf>
    <xf numFmtId="0" fontId="0" fillId="0" borderId="11" xfId="0" applyBorder="1" applyAlignment="1">
      <alignment horizontal="center" vertical="center"/>
    </xf>
    <xf numFmtId="177" fontId="0" fillId="3" borderId="28" xfId="0" applyNumberFormat="1" applyFill="1" applyBorder="1" applyProtection="1">
      <alignment vertical="center"/>
      <protection locked="0"/>
    </xf>
    <xf numFmtId="0" fontId="12"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13" fillId="0" borderId="0" xfId="0" applyFont="1" applyAlignment="1">
      <alignment horizontal="left" vertical="top" wrapText="1"/>
    </xf>
    <xf numFmtId="0" fontId="6" fillId="4" borderId="19" xfId="1" applyFill="1" applyBorder="1" applyAlignment="1">
      <alignment horizontal="left" vertical="center"/>
    </xf>
    <xf numFmtId="0" fontId="6" fillId="4" borderId="0" xfId="1" applyFill="1" applyBorder="1" applyAlignment="1">
      <alignment horizontal="left" vertical="center"/>
    </xf>
    <xf numFmtId="0" fontId="6" fillId="4" borderId="5" xfId="1" applyFill="1" applyBorder="1" applyAlignment="1">
      <alignment horizontal="left" vertical="center"/>
    </xf>
    <xf numFmtId="178" fontId="6" fillId="4" borderId="6" xfId="1" applyNumberFormat="1" applyFill="1" applyBorder="1" applyAlignment="1">
      <alignment horizontal="center" vertical="center"/>
    </xf>
    <xf numFmtId="178" fontId="6" fillId="4" borderId="7" xfId="1" applyNumberFormat="1" applyFill="1" applyBorder="1" applyAlignment="1">
      <alignment horizontal="center" vertical="center"/>
    </xf>
    <xf numFmtId="178" fontId="6" fillId="4" borderId="8" xfId="1" applyNumberFormat="1" applyFill="1" applyBorder="1" applyAlignment="1">
      <alignment horizontal="center" vertical="center"/>
    </xf>
    <xf numFmtId="0" fontId="6" fillId="0" borderId="0" xfId="1" applyNumberFormat="1" applyBorder="1" applyAlignment="1">
      <alignment vertical="center"/>
    </xf>
    <xf numFmtId="0" fontId="6" fillId="4" borderId="2" xfId="1" applyFill="1" applyBorder="1" applyAlignment="1">
      <alignment horizontal="center" vertical="center"/>
    </xf>
    <xf numFmtId="0" fontId="6" fillId="4" borderId="3" xfId="1" applyFill="1" applyBorder="1" applyAlignment="1">
      <alignment horizontal="center" vertical="center"/>
    </xf>
    <xf numFmtId="0" fontId="6" fillId="4" borderId="9" xfId="1" applyFill="1" applyBorder="1" applyAlignment="1">
      <alignment horizontal="left" vertical="center"/>
    </xf>
    <xf numFmtId="0" fontId="6" fillId="4" borderId="10" xfId="1" applyFill="1" applyBorder="1" applyAlignment="1">
      <alignment horizontal="left" vertical="center"/>
    </xf>
    <xf numFmtId="0" fontId="6" fillId="4" borderId="11" xfId="1" applyFill="1" applyBorder="1" applyAlignment="1">
      <alignment horizontal="left" vertical="center"/>
    </xf>
    <xf numFmtId="0" fontId="6" fillId="4" borderId="20" xfId="1" applyFill="1" applyBorder="1" applyAlignment="1">
      <alignment horizontal="center" vertical="center"/>
    </xf>
    <xf numFmtId="0" fontId="6" fillId="4" borderId="4" xfId="1" applyFill="1" applyBorder="1" applyAlignment="1">
      <alignment horizontal="center" vertical="center"/>
    </xf>
    <xf numFmtId="0" fontId="6" fillId="3" borderId="25" xfId="1" applyFill="1" applyBorder="1" applyAlignment="1" applyProtection="1">
      <alignment horizontal="center" vertical="center"/>
      <protection locked="0"/>
    </xf>
    <xf numFmtId="0" fontId="6" fillId="3" borderId="26" xfId="1" applyFill="1" applyBorder="1" applyAlignment="1" applyProtection="1">
      <alignment horizontal="center" vertical="center"/>
      <protection locked="0"/>
    </xf>
    <xf numFmtId="0" fontId="6" fillId="3" borderId="27" xfId="1" applyFill="1" applyBorder="1" applyAlignment="1" applyProtection="1">
      <alignment horizontal="center" vertical="center"/>
      <protection locked="0"/>
    </xf>
    <xf numFmtId="0" fontId="6" fillId="4" borderId="12" xfId="1" applyFill="1" applyBorder="1" applyAlignment="1">
      <alignment horizontal="center" vertical="center"/>
    </xf>
    <xf numFmtId="0" fontId="6" fillId="3" borderId="6" xfId="1" applyFill="1" applyBorder="1" applyAlignment="1" applyProtection="1">
      <alignment horizontal="center" vertical="center"/>
      <protection locked="0"/>
    </xf>
    <xf numFmtId="0" fontId="6" fillId="3" borderId="7" xfId="1" applyFill="1" applyBorder="1" applyAlignment="1" applyProtection="1">
      <alignment horizontal="center" vertical="center"/>
      <protection locked="0"/>
    </xf>
    <xf numFmtId="0" fontId="6" fillId="3" borderId="8" xfId="1" applyFill="1" applyBorder="1" applyAlignment="1" applyProtection="1">
      <alignment horizontal="center" vertical="center"/>
      <protection locked="0"/>
    </xf>
    <xf numFmtId="0" fontId="6" fillId="3" borderId="22" xfId="1" applyFill="1" applyBorder="1" applyAlignment="1" applyProtection="1">
      <alignment horizontal="center" vertical="center"/>
      <protection locked="0"/>
    </xf>
    <xf numFmtId="0" fontId="6" fillId="3" borderId="23" xfId="1" applyFill="1" applyBorder="1" applyAlignment="1" applyProtection="1">
      <alignment horizontal="center" vertical="center"/>
      <protection locked="0"/>
    </xf>
    <xf numFmtId="0" fontId="6" fillId="3" borderId="24" xfId="1" applyFill="1" applyBorder="1" applyAlignment="1" applyProtection="1">
      <alignment horizontal="center" vertical="center"/>
      <protection locked="0"/>
    </xf>
    <xf numFmtId="0" fontId="6" fillId="4" borderId="1" xfId="1" applyFont="1" applyFill="1" applyBorder="1" applyAlignment="1">
      <alignment horizontal="center" vertical="center"/>
    </xf>
    <xf numFmtId="0" fontId="6" fillId="4" borderId="9" xfId="1" applyFill="1" applyBorder="1" applyAlignment="1">
      <alignment vertical="center"/>
    </xf>
    <xf numFmtId="0" fontId="6" fillId="4" borderId="10" xfId="1" applyFill="1" applyBorder="1" applyAlignment="1">
      <alignment vertical="center"/>
    </xf>
    <xf numFmtId="180" fontId="6" fillId="3" borderId="25" xfId="1" applyNumberFormat="1" applyFill="1" applyBorder="1" applyAlignment="1" applyProtection="1">
      <alignment horizontal="center" vertical="center"/>
      <protection locked="0"/>
    </xf>
    <xf numFmtId="180" fontId="6" fillId="3" borderId="26" xfId="1" applyNumberFormat="1" applyFill="1" applyBorder="1" applyAlignment="1" applyProtection="1">
      <alignment horizontal="center" vertical="center"/>
      <protection locked="0"/>
    </xf>
    <xf numFmtId="180" fontId="6" fillId="3" borderId="27" xfId="1" applyNumberFormat="1" applyFill="1" applyBorder="1" applyAlignment="1" applyProtection="1">
      <alignment horizontal="center" vertical="center"/>
      <protection locked="0"/>
    </xf>
    <xf numFmtId="0" fontId="6" fillId="4" borderId="11" xfId="1" applyFill="1" applyBorder="1" applyAlignment="1">
      <alignment vertical="center"/>
    </xf>
    <xf numFmtId="0" fontId="6" fillId="4" borderId="3" xfId="1" applyFont="1" applyFill="1" applyBorder="1" applyAlignment="1">
      <alignment horizontal="center" vertical="center"/>
    </xf>
    <xf numFmtId="0" fontId="6" fillId="0" borderId="1" xfId="1" applyBorder="1" applyAlignment="1">
      <alignment horizontal="center" vertical="center"/>
    </xf>
    <xf numFmtId="0" fontId="6" fillId="0" borderId="0" xfId="1" applyFill="1" applyAlignment="1" applyProtection="1">
      <alignment horizontal="left" vertical="center"/>
      <protection locked="0"/>
    </xf>
    <xf numFmtId="0" fontId="6" fillId="0" borderId="2" xfId="1" applyBorder="1" applyAlignment="1">
      <alignment horizontal="center" vertical="center"/>
    </xf>
    <xf numFmtId="0" fontId="6" fillId="0" borderId="3" xfId="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xf>
  </cellXfs>
  <cellStyles count="2">
    <cellStyle name="標準" xfId="0" builtinId="0"/>
    <cellStyle name="標準 2" xfId="1" xr:uid="{89E02439-0101-4085-A746-35EA8E2288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microsoft.com/office/2007/relationships/hdphoto" Target="../media/hdphoto3.wdp"/><Relationship Id="rId5" Type="http://schemas.openxmlformats.org/officeDocument/2006/relationships/image" Target="../media/image3.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0</xdr:col>
      <xdr:colOff>287906</xdr:colOff>
      <xdr:row>3</xdr:row>
      <xdr:rowOff>770189</xdr:rowOff>
    </xdr:from>
    <xdr:to>
      <xdr:col>4</xdr:col>
      <xdr:colOff>2252268</xdr:colOff>
      <xdr:row>3</xdr:row>
      <xdr:rowOff>4921169</xdr:rowOff>
    </xdr:to>
    <xdr:pic>
      <xdr:nvPicPr>
        <xdr:cNvPr id="4" name="図 3">
          <a:extLst>
            <a:ext uri="{FF2B5EF4-FFF2-40B4-BE49-F238E27FC236}">
              <a16:creationId xmlns:a16="http://schemas.microsoft.com/office/drawing/2014/main" id="{D47364E0-82BE-476F-B3C0-F39B103DE5B4}"/>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saturation sat="400000"/>
                  </a14:imgEffect>
                </a14:imgLayer>
              </a14:imgProps>
            </a:ext>
          </a:extLst>
        </a:blip>
        <a:stretch>
          <a:fillRect/>
        </a:stretch>
      </xdr:blipFill>
      <xdr:spPr>
        <a:xfrm>
          <a:off x="287906" y="1397718"/>
          <a:ext cx="4799450" cy="4150980"/>
        </a:xfrm>
        <a:prstGeom prst="rect">
          <a:avLst/>
        </a:prstGeom>
      </xdr:spPr>
    </xdr:pic>
    <xdr:clientData/>
  </xdr:twoCellAnchor>
  <xdr:twoCellAnchor editAs="oneCell">
    <xdr:from>
      <xdr:col>0</xdr:col>
      <xdr:colOff>283482</xdr:colOff>
      <xdr:row>3</xdr:row>
      <xdr:rowOff>4946196</xdr:rowOff>
    </xdr:from>
    <xdr:to>
      <xdr:col>4</xdr:col>
      <xdr:colOff>2249314</xdr:colOff>
      <xdr:row>13</xdr:row>
      <xdr:rowOff>165652</xdr:rowOff>
    </xdr:to>
    <xdr:pic>
      <xdr:nvPicPr>
        <xdr:cNvPr id="5" name="図 4">
          <a:extLst>
            <a:ext uri="{FF2B5EF4-FFF2-40B4-BE49-F238E27FC236}">
              <a16:creationId xmlns:a16="http://schemas.microsoft.com/office/drawing/2014/main" id="{E0ADDF61-0B3D-4DEC-A8C2-C2072FF88F5A}"/>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saturation sat="400000"/>
                  </a14:imgEffect>
                </a14:imgLayer>
              </a14:imgProps>
            </a:ext>
          </a:extLst>
        </a:blip>
        <a:srcRect b="4414"/>
        <a:stretch/>
      </xdr:blipFill>
      <xdr:spPr>
        <a:xfrm>
          <a:off x="283482" y="5575674"/>
          <a:ext cx="4806767" cy="2574413"/>
        </a:xfrm>
        <a:prstGeom prst="rect">
          <a:avLst/>
        </a:prstGeom>
      </xdr:spPr>
    </xdr:pic>
    <xdr:clientData/>
  </xdr:twoCellAnchor>
  <xdr:twoCellAnchor editAs="oneCell">
    <xdr:from>
      <xdr:col>0</xdr:col>
      <xdr:colOff>285750</xdr:colOff>
      <xdr:row>15</xdr:row>
      <xdr:rowOff>8474</xdr:rowOff>
    </xdr:from>
    <xdr:to>
      <xdr:col>4</xdr:col>
      <xdr:colOff>2210760</xdr:colOff>
      <xdr:row>32</xdr:row>
      <xdr:rowOff>137921</xdr:rowOff>
    </xdr:to>
    <xdr:pic>
      <xdr:nvPicPr>
        <xdr:cNvPr id="6" name="図 5">
          <a:extLst>
            <a:ext uri="{FF2B5EF4-FFF2-40B4-BE49-F238E27FC236}">
              <a16:creationId xmlns:a16="http://schemas.microsoft.com/office/drawing/2014/main" id="{AD26F6D6-E732-4C64-B6FF-806482EFAE4D}"/>
            </a:ext>
          </a:extLst>
        </xdr:cNvPr>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sharpenSoften amount="50000"/>
                  </a14:imgEffect>
                  <a14:imgEffect>
                    <a14:saturation sat="400000"/>
                  </a14:imgEffect>
                </a14:imgLayer>
              </a14:imgProps>
            </a:ext>
          </a:extLst>
        </a:blip>
        <a:stretch>
          <a:fillRect/>
        </a:stretch>
      </xdr:blipFill>
      <xdr:spPr>
        <a:xfrm>
          <a:off x="285750" y="8536150"/>
          <a:ext cx="4760098" cy="42420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4941E-0769-4B2B-A2CD-44AF92AE7157}">
  <dimension ref="A1:J33"/>
  <sheetViews>
    <sheetView tabSelected="1" view="pageBreakPreview" zoomScale="115" zoomScaleNormal="100" zoomScaleSheetLayoutView="115" workbookViewId="0">
      <selection activeCell="H4" sqref="H4"/>
    </sheetView>
  </sheetViews>
  <sheetFormatPr defaultRowHeight="18.75" x14ac:dyDescent="0.4"/>
  <cols>
    <col min="1" max="1" width="12.625" customWidth="1"/>
    <col min="3" max="3" width="11.625" customWidth="1"/>
    <col min="4" max="4" width="4" style="1" customWidth="1"/>
    <col min="5" max="5" width="35.875" customWidth="1"/>
    <col min="6" max="6" width="4" customWidth="1"/>
    <col min="7" max="7" width="13" customWidth="1"/>
    <col min="8" max="8" width="9" customWidth="1"/>
    <col min="9" max="9" width="13" bestFit="1" customWidth="1"/>
    <col min="10" max="10" width="15.125" hidden="1" customWidth="1"/>
  </cols>
  <sheetData>
    <row r="1" spans="1:8" ht="24" customHeight="1" x14ac:dyDescent="0.4">
      <c r="A1" s="49" t="s">
        <v>6</v>
      </c>
      <c r="B1" s="49"/>
      <c r="C1" s="49"/>
      <c r="D1" s="49"/>
      <c r="E1" s="49"/>
      <c r="F1" s="42"/>
      <c r="G1" s="42"/>
      <c r="H1" s="42"/>
    </row>
    <row r="2" spans="1:8" ht="6.75" customHeight="1" x14ac:dyDescent="0.4">
      <c r="A2" s="47"/>
      <c r="B2" s="47"/>
      <c r="C2" s="47"/>
      <c r="D2" s="47"/>
      <c r="E2" s="47"/>
      <c r="F2" s="47"/>
      <c r="G2" s="47"/>
      <c r="H2" s="47"/>
    </row>
    <row r="3" spans="1:8" ht="18.75" customHeight="1" x14ac:dyDescent="0.4">
      <c r="A3" s="50" t="s">
        <v>75</v>
      </c>
      <c r="B3" s="50"/>
      <c r="C3" s="50"/>
      <c r="D3" s="50"/>
      <c r="E3" s="50"/>
      <c r="F3" s="41"/>
      <c r="G3" s="41"/>
      <c r="H3" s="41"/>
    </row>
    <row r="4" spans="1:8" ht="408.95" customHeight="1" x14ac:dyDescent="0.4">
      <c r="A4" s="50"/>
      <c r="B4" s="50"/>
      <c r="C4" s="50"/>
      <c r="D4" s="50"/>
      <c r="E4" s="50"/>
      <c r="F4" s="41"/>
      <c r="G4" s="41"/>
      <c r="H4" s="41"/>
    </row>
    <row r="5" spans="1:8" x14ac:dyDescent="0.4">
      <c r="A5" s="41"/>
      <c r="B5" s="41"/>
      <c r="C5" s="41"/>
      <c r="D5" s="41"/>
      <c r="E5" s="41"/>
      <c r="F5" s="41"/>
      <c r="G5" s="41"/>
      <c r="H5" s="41"/>
    </row>
    <row r="6" spans="1:8" x14ac:dyDescent="0.4">
      <c r="A6" s="41"/>
      <c r="B6" s="41"/>
      <c r="C6" s="41"/>
      <c r="D6" s="41"/>
      <c r="E6" s="41"/>
      <c r="F6" s="41"/>
      <c r="G6" s="41"/>
      <c r="H6" s="41"/>
    </row>
    <row r="7" spans="1:8" x14ac:dyDescent="0.4">
      <c r="A7" s="41"/>
      <c r="B7" s="41"/>
      <c r="C7" s="41"/>
      <c r="D7" s="41"/>
      <c r="E7" s="41"/>
      <c r="F7" s="41"/>
      <c r="G7" s="41"/>
      <c r="H7" s="41"/>
    </row>
    <row r="8" spans="1:8" x14ac:dyDescent="0.4">
      <c r="A8" s="41"/>
      <c r="B8" s="41"/>
      <c r="C8" s="41"/>
      <c r="D8" s="41"/>
      <c r="E8" s="41"/>
      <c r="F8" s="41"/>
      <c r="G8" s="41"/>
      <c r="H8" s="41"/>
    </row>
    <row r="9" spans="1:8" x14ac:dyDescent="0.4">
      <c r="A9" s="41"/>
      <c r="B9" s="41"/>
      <c r="C9" s="41"/>
      <c r="D9" s="41"/>
      <c r="E9" s="41"/>
      <c r="F9" s="41"/>
      <c r="G9" s="41"/>
      <c r="H9" s="41"/>
    </row>
    <row r="10" spans="1:8" x14ac:dyDescent="0.4">
      <c r="A10" s="41"/>
      <c r="B10" s="41"/>
      <c r="C10" s="41"/>
      <c r="D10" s="41"/>
      <c r="E10" s="41"/>
      <c r="F10" s="41"/>
      <c r="G10" s="41"/>
      <c r="H10" s="41"/>
    </row>
    <row r="11" spans="1:8" x14ac:dyDescent="0.4">
      <c r="A11" s="41"/>
      <c r="B11" s="41"/>
      <c r="C11" s="41"/>
      <c r="D11" s="41"/>
      <c r="E11" s="41"/>
      <c r="F11" s="41"/>
      <c r="G11" s="41"/>
      <c r="H11" s="41"/>
    </row>
    <row r="12" spans="1:8" x14ac:dyDescent="0.4">
      <c r="A12" s="41"/>
      <c r="B12" s="41"/>
      <c r="C12" s="41"/>
      <c r="D12" s="41"/>
      <c r="E12" s="41"/>
      <c r="F12" s="41"/>
      <c r="G12" s="41"/>
      <c r="H12" s="41"/>
    </row>
    <row r="13" spans="1:8" x14ac:dyDescent="0.4">
      <c r="A13" s="41"/>
      <c r="B13" s="41"/>
      <c r="C13" s="41"/>
      <c r="D13" s="41"/>
      <c r="E13" s="41"/>
      <c r="F13" s="41"/>
      <c r="G13" s="41"/>
      <c r="H13" s="41"/>
    </row>
    <row r="14" spans="1:8" ht="15.75" customHeight="1" x14ac:dyDescent="0.4">
      <c r="A14" s="41"/>
      <c r="B14" s="41"/>
      <c r="C14" s="41"/>
      <c r="D14" s="41"/>
      <c r="E14" s="41"/>
      <c r="F14" s="41"/>
      <c r="G14" s="41"/>
      <c r="H14" s="41"/>
    </row>
    <row r="15" spans="1:8" x14ac:dyDescent="0.4">
      <c r="A15" s="48"/>
      <c r="B15" s="48"/>
      <c r="C15" s="48"/>
      <c r="D15" s="48"/>
      <c r="E15" s="48"/>
      <c r="F15" s="48"/>
      <c r="G15" s="48"/>
      <c r="H15" s="48"/>
    </row>
    <row r="16" spans="1:8" x14ac:dyDescent="0.4">
      <c r="A16" s="48"/>
      <c r="B16" s="48"/>
      <c r="C16" s="48"/>
      <c r="D16" s="48"/>
      <c r="E16" s="48"/>
      <c r="F16" s="48"/>
      <c r="G16" s="48"/>
      <c r="H16" s="48"/>
    </row>
    <row r="17" spans="1:8" x14ac:dyDescent="0.4">
      <c r="A17" s="48"/>
      <c r="B17" s="48"/>
      <c r="C17" s="48"/>
      <c r="D17" s="48"/>
      <c r="E17" s="48"/>
      <c r="F17" s="48"/>
      <c r="G17" s="48"/>
      <c r="H17" s="48"/>
    </row>
    <row r="18" spans="1:8" x14ac:dyDescent="0.4">
      <c r="A18" s="48"/>
      <c r="B18" s="48"/>
      <c r="C18" s="48"/>
      <c r="D18" s="48"/>
      <c r="E18" s="48"/>
      <c r="F18" s="48"/>
      <c r="G18" s="48"/>
      <c r="H18" s="48"/>
    </row>
    <row r="19" spans="1:8" x14ac:dyDescent="0.4">
      <c r="A19" s="48"/>
      <c r="B19" s="48"/>
      <c r="C19" s="48"/>
      <c r="D19" s="48"/>
      <c r="E19" s="48"/>
      <c r="F19" s="48"/>
      <c r="G19" s="48"/>
      <c r="H19" s="48"/>
    </row>
    <row r="20" spans="1:8" x14ac:dyDescent="0.4">
      <c r="A20" s="48"/>
      <c r="B20" s="48"/>
      <c r="C20" s="48"/>
      <c r="D20" s="48"/>
      <c r="E20" s="48"/>
      <c r="F20" s="48"/>
      <c r="G20" s="48"/>
      <c r="H20" s="48"/>
    </row>
    <row r="21" spans="1:8" x14ac:dyDescent="0.4">
      <c r="A21" s="48"/>
      <c r="B21" s="48"/>
      <c r="C21" s="48"/>
      <c r="D21" s="48"/>
      <c r="E21" s="48"/>
      <c r="F21" s="48"/>
      <c r="G21" s="48"/>
      <c r="H21" s="48"/>
    </row>
    <row r="22" spans="1:8" x14ac:dyDescent="0.4">
      <c r="A22" s="48"/>
      <c r="B22" s="48"/>
      <c r="C22" s="48"/>
      <c r="D22" s="48"/>
      <c r="E22" s="48"/>
      <c r="F22" s="48"/>
      <c r="G22" s="48"/>
      <c r="H22" s="48"/>
    </row>
    <row r="23" spans="1:8" ht="27.75" customHeight="1" x14ac:dyDescent="0.4">
      <c r="A23" s="48"/>
      <c r="B23" s="48"/>
      <c r="C23" s="48"/>
      <c r="D23" s="48"/>
      <c r="E23" s="48"/>
      <c r="F23" s="48"/>
      <c r="G23" s="48"/>
      <c r="H23" s="48"/>
    </row>
    <row r="24" spans="1:8" x14ac:dyDescent="0.4">
      <c r="A24" s="48"/>
      <c r="B24" s="48"/>
      <c r="C24" s="48"/>
      <c r="D24" s="48"/>
      <c r="E24" s="48"/>
      <c r="F24" s="48"/>
      <c r="G24" s="48"/>
      <c r="H24" s="48"/>
    </row>
    <row r="25" spans="1:8" x14ac:dyDescent="0.4">
      <c r="A25" s="48"/>
      <c r="B25" s="48"/>
      <c r="C25" s="48"/>
      <c r="D25" s="48"/>
      <c r="E25" s="48"/>
      <c r="F25" s="48"/>
      <c r="G25" s="48"/>
      <c r="H25" s="48"/>
    </row>
    <row r="26" spans="1:8" x14ac:dyDescent="0.4">
      <c r="A26" s="48"/>
      <c r="B26" s="48"/>
      <c r="C26" s="48"/>
      <c r="D26" s="48"/>
      <c r="E26" s="48"/>
      <c r="F26" s="48"/>
      <c r="G26" s="48"/>
      <c r="H26" s="48"/>
    </row>
    <row r="27" spans="1:8" x14ac:dyDescent="0.4">
      <c r="A27" s="48"/>
      <c r="B27" s="48"/>
      <c r="C27" s="48"/>
      <c r="D27" s="48"/>
      <c r="E27" s="48"/>
      <c r="F27" s="48"/>
      <c r="G27" s="48"/>
      <c r="H27" s="48"/>
    </row>
    <row r="28" spans="1:8" x14ac:dyDescent="0.4">
      <c r="A28" s="48"/>
      <c r="B28" s="48"/>
      <c r="C28" s="48"/>
      <c r="D28" s="48"/>
      <c r="E28" s="48"/>
      <c r="F28" s="48"/>
      <c r="G28" s="48"/>
      <c r="H28" s="48"/>
    </row>
    <row r="29" spans="1:8" x14ac:dyDescent="0.4">
      <c r="A29" s="48"/>
      <c r="B29" s="48"/>
      <c r="C29" s="48"/>
      <c r="D29" s="48"/>
      <c r="E29" s="48"/>
      <c r="F29" s="48"/>
      <c r="G29" s="48"/>
      <c r="H29" s="48"/>
    </row>
    <row r="30" spans="1:8" x14ac:dyDescent="0.4">
      <c r="A30" s="48"/>
      <c r="B30" s="48"/>
      <c r="C30" s="48"/>
      <c r="D30" s="48"/>
      <c r="E30" s="48"/>
      <c r="F30" s="48"/>
      <c r="G30" s="48"/>
      <c r="H30" s="48"/>
    </row>
    <row r="31" spans="1:8" x14ac:dyDescent="0.4">
      <c r="A31" s="48"/>
      <c r="B31" s="48"/>
      <c r="C31" s="48"/>
      <c r="D31" s="48"/>
      <c r="E31" s="48"/>
      <c r="F31" s="48"/>
      <c r="G31" s="48"/>
      <c r="H31" s="48"/>
    </row>
    <row r="32" spans="1:8" x14ac:dyDescent="0.4">
      <c r="A32" s="48"/>
      <c r="B32" s="48"/>
      <c r="C32" s="48"/>
      <c r="D32" s="48"/>
      <c r="E32" s="48"/>
      <c r="F32" s="48"/>
      <c r="G32" s="48"/>
      <c r="H32" s="48"/>
    </row>
    <row r="33" spans="1:8" x14ac:dyDescent="0.4">
      <c r="A33" s="48"/>
      <c r="B33" s="48"/>
      <c r="C33" s="48"/>
      <c r="D33" s="48"/>
      <c r="E33" s="48"/>
      <c r="F33" s="48"/>
      <c r="G33" s="48"/>
      <c r="H33" s="48"/>
    </row>
  </sheetData>
  <sheetProtection algorithmName="SHA-512" hashValue="fwh2vyMxczhHogZLwiEt27fybi1uQwEr8uiR9E0wBBH5uZn8B065uYcKHBfvySveTcquGVNMuLu/kuMPMnETiQ==" saltValue="j58MLhRNHoApqlSidi1cDA==" spinCount="100000" sheet="1" objects="1" scenarios="1"/>
  <mergeCells count="4">
    <mergeCell ref="A2:H2"/>
    <mergeCell ref="A15:H33"/>
    <mergeCell ref="A1:E1"/>
    <mergeCell ref="A3:E4"/>
  </mergeCells>
  <phoneticPr fontId="1"/>
  <printOptions horizontalCentered="1"/>
  <pageMargins left="3.937007874015748E-2" right="3.937007874015748E-2" top="0.15748031496062992" bottom="0.15748031496062992" header="0.31496062992125984" footer="0.31496062992125984"/>
  <pageSetup paperSize="9" fitToHeight="2" orientation="portrait" r:id="rId1"/>
  <rowBreaks count="1" manualBreakCount="1">
    <brk id="14"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764B8-6276-47C4-A008-2D54886DC680}">
  <dimension ref="A1:Q114"/>
  <sheetViews>
    <sheetView showGridLines="0" view="pageBreakPreview" topLeftCell="A19" zoomScale="115" zoomScaleNormal="100" zoomScaleSheetLayoutView="115" workbookViewId="0">
      <selection activeCell="L26" sqref="L26:N26"/>
    </sheetView>
  </sheetViews>
  <sheetFormatPr defaultColWidth="0" defaultRowHeight="18.75" zeroHeight="1" x14ac:dyDescent="0.4"/>
  <cols>
    <col min="1" max="1" width="1.25" style="8" customWidth="1"/>
    <col min="2" max="10" width="5.625" style="8" customWidth="1"/>
    <col min="11" max="11" width="5.5" style="8" customWidth="1"/>
    <col min="12" max="12" width="4.125" style="8" customWidth="1"/>
    <col min="13" max="13" width="5" style="8" customWidth="1"/>
    <col min="14" max="14" width="4.125" style="8" customWidth="1"/>
    <col min="15" max="15" width="5.625" style="8" customWidth="1"/>
    <col min="16" max="16" width="5.625" style="8" hidden="1" customWidth="1"/>
    <col min="17" max="256" width="0" style="8" hidden="1"/>
    <col min="257" max="271" width="5.625" style="8" customWidth="1"/>
    <col min="272" max="512" width="0" style="8" hidden="1"/>
    <col min="513" max="527" width="5.625" style="8" customWidth="1"/>
    <col min="528" max="768" width="0" style="8" hidden="1"/>
    <col min="769" max="783" width="5.625" style="8" customWidth="1"/>
    <col min="784" max="1024" width="0" style="8" hidden="1"/>
    <col min="1025" max="1039" width="5.625" style="8" customWidth="1"/>
    <col min="1040" max="1280" width="0" style="8" hidden="1"/>
    <col min="1281" max="1295" width="5.625" style="8" customWidth="1"/>
    <col min="1296" max="1536" width="0" style="8" hidden="1"/>
    <col min="1537" max="1551" width="5.625" style="8" customWidth="1"/>
    <col min="1552" max="1792" width="0" style="8" hidden="1"/>
    <col min="1793" max="1807" width="5.625" style="8" customWidth="1"/>
    <col min="1808" max="2048" width="0" style="8" hidden="1"/>
    <col min="2049" max="2063" width="5.625" style="8" customWidth="1"/>
    <col min="2064" max="2304" width="0" style="8" hidden="1"/>
    <col min="2305" max="2319" width="5.625" style="8" customWidth="1"/>
    <col min="2320" max="2560" width="0" style="8" hidden="1"/>
    <col min="2561" max="2575" width="5.625" style="8" customWidth="1"/>
    <col min="2576" max="2816" width="0" style="8" hidden="1"/>
    <col min="2817" max="2831" width="5.625" style="8" customWidth="1"/>
    <col min="2832" max="3072" width="0" style="8" hidden="1"/>
    <col min="3073" max="3087" width="5.625" style="8" customWidth="1"/>
    <col min="3088" max="3328" width="0" style="8" hidden="1"/>
    <col min="3329" max="3343" width="5.625" style="8" customWidth="1"/>
    <col min="3344" max="3584" width="0" style="8" hidden="1"/>
    <col min="3585" max="3599" width="5.625" style="8" customWidth="1"/>
    <col min="3600" max="3840" width="0" style="8" hidden="1"/>
    <col min="3841" max="3855" width="5.625" style="8" customWidth="1"/>
    <col min="3856" max="4096" width="0" style="8" hidden="1"/>
    <col min="4097" max="4111" width="5.625" style="8" customWidth="1"/>
    <col min="4112" max="4352" width="0" style="8" hidden="1"/>
    <col min="4353" max="4367" width="5.625" style="8" customWidth="1"/>
    <col min="4368" max="4608" width="0" style="8" hidden="1"/>
    <col min="4609" max="4623" width="5.625" style="8" customWidth="1"/>
    <col min="4624" max="4864" width="0" style="8" hidden="1"/>
    <col min="4865" max="4879" width="5.625" style="8" customWidth="1"/>
    <col min="4880" max="5120" width="0" style="8" hidden="1"/>
    <col min="5121" max="5135" width="5.625" style="8" customWidth="1"/>
    <col min="5136" max="5376" width="0" style="8" hidden="1"/>
    <col min="5377" max="5391" width="5.625" style="8" customWidth="1"/>
    <col min="5392" max="5632" width="0" style="8" hidden="1"/>
    <col min="5633" max="5647" width="5.625" style="8" customWidth="1"/>
    <col min="5648" max="5888" width="0" style="8" hidden="1"/>
    <col min="5889" max="5903" width="5.625" style="8" customWidth="1"/>
    <col min="5904" max="6144" width="0" style="8" hidden="1"/>
    <col min="6145" max="6159" width="5.625" style="8" customWidth="1"/>
    <col min="6160" max="6400" width="0" style="8" hidden="1"/>
    <col min="6401" max="6415" width="5.625" style="8" customWidth="1"/>
    <col min="6416" max="6656" width="0" style="8" hidden="1"/>
    <col min="6657" max="6671" width="5.625" style="8" customWidth="1"/>
    <col min="6672" max="6912" width="0" style="8" hidden="1"/>
    <col min="6913" max="6927" width="5.625" style="8" customWidth="1"/>
    <col min="6928" max="7168" width="0" style="8" hidden="1"/>
    <col min="7169" max="7183" width="5.625" style="8" customWidth="1"/>
    <col min="7184" max="7424" width="0" style="8" hidden="1"/>
    <col min="7425" max="7439" width="5.625" style="8" customWidth="1"/>
    <col min="7440" max="7680" width="0" style="8" hidden="1"/>
    <col min="7681" max="7695" width="5.625" style="8" customWidth="1"/>
    <col min="7696" max="7936" width="0" style="8" hidden="1"/>
    <col min="7937" max="7951" width="5.625" style="8" customWidth="1"/>
    <col min="7952" max="8192" width="0" style="8" hidden="1"/>
    <col min="8193" max="8207" width="5.625" style="8" customWidth="1"/>
    <col min="8208" max="8448" width="0" style="8" hidden="1"/>
    <col min="8449" max="8463" width="5.625" style="8" customWidth="1"/>
    <col min="8464" max="8704" width="0" style="8" hidden="1"/>
    <col min="8705" max="8719" width="5.625" style="8" customWidth="1"/>
    <col min="8720" max="8960" width="0" style="8" hidden="1"/>
    <col min="8961" max="8975" width="5.625" style="8" customWidth="1"/>
    <col min="8976" max="9216" width="0" style="8" hidden="1"/>
    <col min="9217" max="9231" width="5.625" style="8" customWidth="1"/>
    <col min="9232" max="9472" width="0" style="8" hidden="1"/>
    <col min="9473" max="9487" width="5.625" style="8" customWidth="1"/>
    <col min="9488" max="9728" width="0" style="8" hidden="1"/>
    <col min="9729" max="9743" width="5.625" style="8" customWidth="1"/>
    <col min="9744" max="9984" width="0" style="8" hidden="1"/>
    <col min="9985" max="9999" width="5.625" style="8" customWidth="1"/>
    <col min="10000" max="10240" width="0" style="8" hidden="1"/>
    <col min="10241" max="10255" width="5.625" style="8" customWidth="1"/>
    <col min="10256" max="10496" width="0" style="8" hidden="1"/>
    <col min="10497" max="10511" width="5.625" style="8" customWidth="1"/>
    <col min="10512" max="10752" width="0" style="8" hidden="1"/>
    <col min="10753" max="10767" width="5.625" style="8" customWidth="1"/>
    <col min="10768" max="11008" width="0" style="8" hidden="1"/>
    <col min="11009" max="11023" width="5.625" style="8" customWidth="1"/>
    <col min="11024" max="11264" width="0" style="8" hidden="1"/>
    <col min="11265" max="11279" width="5.625" style="8" customWidth="1"/>
    <col min="11280" max="11520" width="0" style="8" hidden="1"/>
    <col min="11521" max="11535" width="5.625" style="8" customWidth="1"/>
    <col min="11536" max="11776" width="0" style="8" hidden="1"/>
    <col min="11777" max="11791" width="5.625" style="8" customWidth="1"/>
    <col min="11792" max="12032" width="0" style="8" hidden="1"/>
    <col min="12033" max="12047" width="5.625" style="8" customWidth="1"/>
    <col min="12048" max="12288" width="0" style="8" hidden="1"/>
    <col min="12289" max="12303" width="5.625" style="8" customWidth="1"/>
    <col min="12304" max="12544" width="0" style="8" hidden="1"/>
    <col min="12545" max="12559" width="5.625" style="8" customWidth="1"/>
    <col min="12560" max="12800" width="0" style="8" hidden="1"/>
    <col min="12801" max="12815" width="5.625" style="8" customWidth="1"/>
    <col min="12816" max="13056" width="0" style="8" hidden="1"/>
    <col min="13057" max="13071" width="5.625" style="8" customWidth="1"/>
    <col min="13072" max="13312" width="0" style="8" hidden="1"/>
    <col min="13313" max="13327" width="5.625" style="8" customWidth="1"/>
    <col min="13328" max="13568" width="0" style="8" hidden="1"/>
    <col min="13569" max="13583" width="5.625" style="8" customWidth="1"/>
    <col min="13584" max="13824" width="0" style="8" hidden="1"/>
    <col min="13825" max="13839" width="5.625" style="8" customWidth="1"/>
    <col min="13840" max="14080" width="0" style="8" hidden="1"/>
    <col min="14081" max="14095" width="5.625" style="8" customWidth="1"/>
    <col min="14096" max="14336" width="0" style="8" hidden="1"/>
    <col min="14337" max="14351" width="5.625" style="8" customWidth="1"/>
    <col min="14352" max="14592" width="0" style="8" hidden="1"/>
    <col min="14593" max="14607" width="5.625" style="8" customWidth="1"/>
    <col min="14608" max="14848" width="0" style="8" hidden="1"/>
    <col min="14849" max="14863" width="5.625" style="8" customWidth="1"/>
    <col min="14864" max="15104" width="0" style="8" hidden="1"/>
    <col min="15105" max="15119" width="5.625" style="8" customWidth="1"/>
    <col min="15120" max="15360" width="0" style="8" hidden="1"/>
    <col min="15361" max="15375" width="5.625" style="8" customWidth="1"/>
    <col min="15376" max="15616" width="0" style="8" hidden="1"/>
    <col min="15617" max="15631" width="5.625" style="8" customWidth="1"/>
    <col min="15632" max="15872" width="0" style="8" hidden="1"/>
    <col min="15873" max="15887" width="5.625" style="8" customWidth="1"/>
    <col min="15888" max="16128" width="0" style="8" hidden="1"/>
    <col min="16129" max="16143" width="5.625" style="8" customWidth="1"/>
    <col min="16144" max="16384" width="0" style="8" hidden="1"/>
  </cols>
  <sheetData>
    <row r="1" spans="1:17" x14ac:dyDescent="0.4">
      <c r="A1" s="84" t="s">
        <v>71</v>
      </c>
      <c r="B1" s="84"/>
      <c r="C1" s="84"/>
      <c r="D1" s="84"/>
      <c r="E1" s="84"/>
      <c r="F1" s="84"/>
      <c r="G1" s="84"/>
      <c r="H1" s="84"/>
      <c r="I1" s="84"/>
      <c r="J1" s="84"/>
      <c r="K1" s="84"/>
      <c r="L1" s="84"/>
      <c r="M1" s="84"/>
      <c r="N1" s="84"/>
      <c r="O1" s="20"/>
    </row>
    <row r="2" spans="1:17" ht="19.5" customHeight="1" x14ac:dyDescent="0.4">
      <c r="A2" s="40" t="s">
        <v>73</v>
      </c>
    </row>
    <row r="3" spans="1:17" ht="15" customHeight="1" x14ac:dyDescent="0.4">
      <c r="A3" s="40"/>
    </row>
    <row r="4" spans="1:17" x14ac:dyDescent="0.4">
      <c r="A4" s="37"/>
      <c r="B4" s="34" t="s">
        <v>72</v>
      </c>
      <c r="C4" s="35"/>
      <c r="D4" s="35"/>
      <c r="E4" s="35"/>
      <c r="F4" s="35"/>
      <c r="G4" s="35"/>
      <c r="H4" s="35"/>
      <c r="I4" s="35"/>
      <c r="J4" s="43"/>
      <c r="K4" s="36"/>
    </row>
    <row r="5" spans="1:17" ht="19.5" thickBot="1" x14ac:dyDescent="0.45">
      <c r="A5" s="37"/>
      <c r="B5" s="21" t="s">
        <v>9</v>
      </c>
      <c r="C5" s="22"/>
      <c r="D5" s="22"/>
      <c r="E5" s="22"/>
      <c r="F5" s="22"/>
      <c r="G5" s="22"/>
      <c r="H5" s="22" t="s">
        <v>10</v>
      </c>
      <c r="I5" s="22"/>
      <c r="J5" s="22"/>
      <c r="K5" s="23"/>
      <c r="L5" s="12"/>
      <c r="M5" s="12"/>
      <c r="N5" s="12"/>
    </row>
    <row r="6" spans="1:17" ht="19.5" thickBot="1" x14ac:dyDescent="0.45">
      <c r="A6" s="38"/>
      <c r="B6" s="51" t="s">
        <v>11</v>
      </c>
      <c r="C6" s="52"/>
      <c r="D6" s="52"/>
      <c r="E6" s="52"/>
      <c r="F6" s="52"/>
      <c r="G6" s="53"/>
      <c r="H6" s="54" t="e">
        <f>L33</f>
        <v>#N/A</v>
      </c>
      <c r="I6" s="55"/>
      <c r="J6" s="56"/>
      <c r="K6" s="24"/>
      <c r="L6" s="57"/>
      <c r="M6" s="57"/>
      <c r="N6" s="19"/>
    </row>
    <row r="7" spans="1:17" ht="6.75" customHeight="1" x14ac:dyDescent="0.4">
      <c r="A7" s="37"/>
      <c r="B7" s="25"/>
      <c r="C7" s="26"/>
      <c r="D7" s="26"/>
      <c r="E7" s="26"/>
      <c r="F7" s="26"/>
      <c r="G7" s="26"/>
      <c r="H7" s="26"/>
      <c r="I7" s="26"/>
      <c r="J7" s="26"/>
      <c r="K7" s="27"/>
      <c r="L7" s="12"/>
      <c r="M7" s="12"/>
      <c r="N7" s="12"/>
    </row>
    <row r="8" spans="1:17" ht="19.5" thickBot="1" x14ac:dyDescent="0.45">
      <c r="A8" s="37"/>
      <c r="B8" s="21" t="s">
        <v>12</v>
      </c>
      <c r="C8" s="22"/>
      <c r="D8" s="22"/>
      <c r="E8" s="22"/>
      <c r="F8" s="22"/>
      <c r="G8" s="22"/>
      <c r="H8" s="22"/>
      <c r="I8" s="22"/>
      <c r="J8" s="22"/>
      <c r="K8" s="23"/>
      <c r="L8" s="12"/>
      <c r="M8" s="12"/>
      <c r="N8" s="12"/>
    </row>
    <row r="9" spans="1:17" ht="19.5" thickBot="1" x14ac:dyDescent="0.45">
      <c r="A9" s="38"/>
      <c r="B9" s="51" t="s">
        <v>13</v>
      </c>
      <c r="C9" s="52"/>
      <c r="D9" s="52"/>
      <c r="E9" s="52"/>
      <c r="F9" s="52"/>
      <c r="G9" s="53"/>
      <c r="H9" s="54">
        <f>L41</f>
        <v>0</v>
      </c>
      <c r="I9" s="55"/>
      <c r="J9" s="56"/>
      <c r="K9" s="24"/>
      <c r="L9" s="57"/>
      <c r="M9" s="57"/>
      <c r="N9" s="19"/>
    </row>
    <row r="10" spans="1:17" ht="6.75" customHeight="1" x14ac:dyDescent="0.4">
      <c r="A10" s="37"/>
      <c r="B10" s="25"/>
      <c r="C10" s="26"/>
      <c r="D10" s="26"/>
      <c r="E10" s="26"/>
      <c r="F10" s="26"/>
      <c r="G10" s="26"/>
      <c r="H10" s="26"/>
      <c r="I10" s="26"/>
      <c r="J10" s="26"/>
      <c r="K10" s="27"/>
      <c r="L10" s="12"/>
      <c r="M10" s="12"/>
      <c r="N10" s="12"/>
    </row>
    <row r="11" spans="1:17" ht="19.5" thickBot="1" x14ac:dyDescent="0.45">
      <c r="A11" s="37"/>
      <c r="B11" s="21" t="s">
        <v>14</v>
      </c>
      <c r="C11" s="22"/>
      <c r="D11" s="22"/>
      <c r="E11" s="22"/>
      <c r="F11" s="22"/>
      <c r="G11" s="22"/>
      <c r="H11" s="22"/>
      <c r="I11" s="22"/>
      <c r="J11" s="22"/>
      <c r="K11" s="23"/>
      <c r="L11" s="12"/>
      <c r="M11" s="12"/>
      <c r="N11" s="12"/>
    </row>
    <row r="12" spans="1:17" ht="19.5" thickBot="1" x14ac:dyDescent="0.45">
      <c r="A12" s="38"/>
      <c r="B12" s="51" t="s">
        <v>15</v>
      </c>
      <c r="C12" s="52"/>
      <c r="D12" s="52"/>
      <c r="E12" s="52"/>
      <c r="F12" s="52"/>
      <c r="G12" s="53"/>
      <c r="H12" s="54">
        <f>L47</f>
        <v>0</v>
      </c>
      <c r="I12" s="55"/>
      <c r="J12" s="56"/>
      <c r="K12" s="24"/>
      <c r="L12" s="57"/>
      <c r="M12" s="57"/>
      <c r="N12" s="19"/>
      <c r="Q12" s="10"/>
    </row>
    <row r="13" spans="1:17" ht="6.75" customHeight="1" x14ac:dyDescent="0.4">
      <c r="A13" s="38"/>
      <c r="B13" s="25"/>
      <c r="C13" s="26"/>
      <c r="D13" s="26"/>
      <c r="E13" s="26"/>
      <c r="F13" s="26"/>
      <c r="G13" s="26"/>
      <c r="H13" s="26"/>
      <c r="I13" s="26"/>
      <c r="J13" s="26"/>
      <c r="K13" s="27"/>
      <c r="L13" s="12"/>
      <c r="M13" s="12"/>
      <c r="N13" s="12"/>
    </row>
    <row r="14" spans="1:17" ht="19.5" thickBot="1" x14ac:dyDescent="0.45">
      <c r="A14" s="37"/>
      <c r="B14" s="21" t="s">
        <v>16</v>
      </c>
      <c r="C14" s="22"/>
      <c r="D14" s="22"/>
      <c r="E14" s="22"/>
      <c r="F14" s="22"/>
      <c r="G14" s="22"/>
      <c r="H14" s="22"/>
      <c r="I14" s="22"/>
      <c r="J14" s="22"/>
      <c r="K14" s="23"/>
      <c r="L14" s="12"/>
      <c r="M14" s="12"/>
      <c r="N14" s="12"/>
    </row>
    <row r="15" spans="1:17" ht="19.5" thickBot="1" x14ac:dyDescent="0.45">
      <c r="A15" s="38"/>
      <c r="B15" s="51" t="s">
        <v>17</v>
      </c>
      <c r="C15" s="52"/>
      <c r="D15" s="52"/>
      <c r="E15" s="52"/>
      <c r="F15" s="52"/>
      <c r="G15" s="53"/>
      <c r="H15" s="54">
        <f>L52</f>
        <v>0</v>
      </c>
      <c r="I15" s="55"/>
      <c r="J15" s="56"/>
      <c r="K15" s="24"/>
      <c r="L15" s="57"/>
      <c r="M15" s="57"/>
      <c r="N15" s="19"/>
    </row>
    <row r="16" spans="1:17" ht="6.75" customHeight="1" x14ac:dyDescent="0.4">
      <c r="A16" s="38"/>
      <c r="B16" s="25"/>
      <c r="C16" s="26"/>
      <c r="D16" s="26"/>
      <c r="E16" s="26"/>
      <c r="F16" s="26"/>
      <c r="G16" s="26"/>
      <c r="H16" s="26"/>
      <c r="I16" s="26"/>
      <c r="J16" s="26"/>
      <c r="K16" s="27"/>
      <c r="L16" s="12"/>
      <c r="M16" s="12"/>
      <c r="N16" s="12"/>
    </row>
    <row r="17" spans="1:14" ht="19.5" thickBot="1" x14ac:dyDescent="0.45">
      <c r="A17" s="37"/>
      <c r="B17" s="21" t="s">
        <v>18</v>
      </c>
      <c r="C17" s="22"/>
      <c r="D17" s="22"/>
      <c r="E17" s="22"/>
      <c r="F17" s="22"/>
      <c r="G17" s="22"/>
      <c r="H17" s="22"/>
      <c r="I17" s="22"/>
      <c r="J17" s="22"/>
      <c r="K17" s="23"/>
      <c r="L17" s="12"/>
      <c r="M17" s="12"/>
      <c r="N17" s="12"/>
    </row>
    <row r="18" spans="1:14" ht="19.5" thickBot="1" x14ac:dyDescent="0.45">
      <c r="A18" s="38"/>
      <c r="B18" s="51" t="s">
        <v>17</v>
      </c>
      <c r="C18" s="52"/>
      <c r="D18" s="52"/>
      <c r="E18" s="52"/>
      <c r="F18" s="52"/>
      <c r="G18" s="53"/>
      <c r="H18" s="54">
        <f>L57</f>
        <v>0</v>
      </c>
      <c r="I18" s="55"/>
      <c r="J18" s="56"/>
      <c r="K18" s="24"/>
      <c r="L18" s="57"/>
      <c r="M18" s="57"/>
      <c r="N18" s="19"/>
    </row>
    <row r="19" spans="1:14" ht="6.75" customHeight="1" x14ac:dyDescent="0.4">
      <c r="A19" s="38"/>
      <c r="B19" s="39"/>
      <c r="C19" s="28"/>
      <c r="D19" s="28"/>
      <c r="E19" s="28"/>
      <c r="F19" s="28"/>
      <c r="G19" s="28"/>
      <c r="H19" s="26"/>
      <c r="I19" s="26"/>
      <c r="J19" s="26"/>
      <c r="K19" s="27"/>
      <c r="L19" s="12"/>
      <c r="M19" s="12"/>
      <c r="N19" s="12"/>
    </row>
    <row r="20" spans="1:14" ht="19.5" thickBot="1" x14ac:dyDescent="0.45">
      <c r="A20" s="37"/>
      <c r="B20" s="29" t="s">
        <v>19</v>
      </c>
      <c r="C20" s="30"/>
      <c r="D20" s="30"/>
      <c r="E20" s="30"/>
      <c r="F20" s="30"/>
      <c r="G20" s="30"/>
      <c r="H20" s="30"/>
      <c r="I20" s="30"/>
      <c r="J20" s="30"/>
      <c r="K20" s="31"/>
      <c r="L20" s="12"/>
      <c r="M20" s="12"/>
      <c r="N20" s="12"/>
    </row>
    <row r="21" spans="1:14" ht="19.5" thickBot="1" x14ac:dyDescent="0.45">
      <c r="A21" s="37"/>
      <c r="B21" s="51" t="s">
        <v>17</v>
      </c>
      <c r="C21" s="52"/>
      <c r="D21" s="52"/>
      <c r="E21" s="52"/>
      <c r="F21" s="52"/>
      <c r="G21" s="53"/>
      <c r="H21" s="54">
        <f>L62</f>
        <v>0</v>
      </c>
      <c r="I21" s="55"/>
      <c r="J21" s="56"/>
      <c r="K21" s="24"/>
      <c r="L21" s="57"/>
      <c r="M21" s="57"/>
      <c r="N21" s="19"/>
    </row>
    <row r="22" spans="1:14" ht="6.75" customHeight="1" x14ac:dyDescent="0.4">
      <c r="A22" s="37"/>
      <c r="B22" s="25"/>
      <c r="C22" s="26"/>
      <c r="D22" s="26"/>
      <c r="E22" s="26"/>
      <c r="F22" s="26"/>
      <c r="G22" s="26"/>
      <c r="H22" s="26"/>
      <c r="I22" s="26"/>
      <c r="J22" s="26"/>
      <c r="K22" s="27"/>
    </row>
    <row r="23" spans="1:14" ht="13.5" customHeight="1" x14ac:dyDescent="0.4"/>
    <row r="24" spans="1:14" x14ac:dyDescent="0.4">
      <c r="A24" s="8" t="s">
        <v>20</v>
      </c>
    </row>
    <row r="25" spans="1:14" ht="19.5" thickBot="1" x14ac:dyDescent="0.45">
      <c r="A25" s="8" t="s">
        <v>21</v>
      </c>
      <c r="L25" s="9"/>
      <c r="M25" s="9"/>
      <c r="N25" s="9"/>
    </row>
    <row r="26" spans="1:14" ht="19.5" thickBot="1" x14ac:dyDescent="0.45">
      <c r="B26" s="33" t="s">
        <v>22</v>
      </c>
      <c r="C26" s="60" t="s">
        <v>23</v>
      </c>
      <c r="D26" s="61"/>
      <c r="E26" s="61"/>
      <c r="F26" s="61"/>
      <c r="G26" s="61"/>
      <c r="H26" s="61"/>
      <c r="I26" s="61"/>
      <c r="J26" s="61"/>
      <c r="K26" s="61"/>
      <c r="L26" s="69">
        <v>0</v>
      </c>
      <c r="M26" s="70"/>
      <c r="N26" s="71"/>
    </row>
    <row r="27" spans="1:14" ht="16.5" customHeight="1" thickBot="1" x14ac:dyDescent="0.45">
      <c r="B27" s="58" t="s">
        <v>24</v>
      </c>
      <c r="C27" s="60" t="s">
        <v>25</v>
      </c>
      <c r="D27" s="61"/>
      <c r="E27" s="61"/>
      <c r="F27" s="61"/>
      <c r="G27" s="61"/>
      <c r="H27" s="61"/>
      <c r="I27" s="61"/>
      <c r="J27" s="61"/>
      <c r="K27" s="62"/>
      <c r="L27" s="63">
        <f>365*INDEX($D$77:$K$83,MATCH(IF(L29&lt;=14,0,IF(L29&lt;=44,30,IF(L29&lt;=74,60,IF(L29&lt;=104,90,IF(L29&lt;=134,120,IF(L29&lt;=164,150,180)))))),$B$77:$B$83,0),MATCH(IF(L28&lt;65,ROUND(L28,-1),IF(L28&lt;=74,60,90)),$D$75:$K$75,0))</f>
        <v>1251.95</v>
      </c>
      <c r="M27" s="64"/>
      <c r="N27" s="64"/>
    </row>
    <row r="28" spans="1:14" ht="19.5" thickBot="1" x14ac:dyDescent="0.45">
      <c r="B28" s="64"/>
      <c r="C28" s="33" t="s">
        <v>26</v>
      </c>
      <c r="D28" s="34" t="s">
        <v>27</v>
      </c>
      <c r="E28" s="35"/>
      <c r="F28" s="35"/>
      <c r="G28" s="35"/>
      <c r="H28" s="35"/>
      <c r="I28" s="35"/>
      <c r="J28" s="35"/>
      <c r="K28" s="35"/>
      <c r="L28" s="65">
        <v>0</v>
      </c>
      <c r="M28" s="66"/>
      <c r="N28" s="67"/>
    </row>
    <row r="29" spans="1:14" ht="19.5" thickBot="1" x14ac:dyDescent="0.45">
      <c r="B29" s="59"/>
      <c r="C29" s="33" t="s">
        <v>28</v>
      </c>
      <c r="D29" s="34" t="s">
        <v>29</v>
      </c>
      <c r="E29" s="35"/>
      <c r="F29" s="35"/>
      <c r="G29" s="35"/>
      <c r="H29" s="35"/>
      <c r="I29" s="35"/>
      <c r="J29" s="35"/>
      <c r="K29" s="35"/>
      <c r="L29" s="72">
        <v>0</v>
      </c>
      <c r="M29" s="73"/>
      <c r="N29" s="74"/>
    </row>
    <row r="30" spans="1:14" ht="19.5" thickBot="1" x14ac:dyDescent="0.45">
      <c r="B30" s="58" t="s">
        <v>30</v>
      </c>
      <c r="C30" s="60" t="s">
        <v>31</v>
      </c>
      <c r="D30" s="61"/>
      <c r="E30" s="61"/>
      <c r="F30" s="61"/>
      <c r="G30" s="61"/>
      <c r="H30" s="61"/>
      <c r="I30" s="61"/>
      <c r="J30" s="61"/>
      <c r="K30" s="62"/>
      <c r="L30" s="63" t="e">
        <f>VLOOKUP(L31,$B$71:$G$72,4,FALSE)</f>
        <v>#N/A</v>
      </c>
      <c r="M30" s="64"/>
      <c r="N30" s="64"/>
    </row>
    <row r="31" spans="1:14" ht="19.5" thickBot="1" x14ac:dyDescent="0.45">
      <c r="B31" s="59"/>
      <c r="C31" s="60" t="s">
        <v>32</v>
      </c>
      <c r="D31" s="61"/>
      <c r="E31" s="61"/>
      <c r="F31" s="61"/>
      <c r="G31" s="61"/>
      <c r="H31" s="61"/>
      <c r="I31" s="61"/>
      <c r="J31" s="61"/>
      <c r="K31" s="61"/>
      <c r="L31" s="65"/>
      <c r="M31" s="66"/>
      <c r="N31" s="67"/>
    </row>
    <row r="32" spans="1:14" x14ac:dyDescent="0.4">
      <c r="B32" s="33" t="s">
        <v>34</v>
      </c>
      <c r="C32" s="60" t="s">
        <v>35</v>
      </c>
      <c r="D32" s="61"/>
      <c r="E32" s="61"/>
      <c r="F32" s="61"/>
      <c r="G32" s="61"/>
      <c r="H32" s="61"/>
      <c r="I32" s="61"/>
      <c r="J32" s="61"/>
      <c r="K32" s="62"/>
      <c r="L32" s="68">
        <v>1</v>
      </c>
      <c r="M32" s="59"/>
      <c r="N32" s="59"/>
    </row>
    <row r="33" spans="1:15" x14ac:dyDescent="0.4">
      <c r="B33" s="33" t="s">
        <v>36</v>
      </c>
      <c r="C33" s="60" t="s">
        <v>37</v>
      </c>
      <c r="D33" s="61"/>
      <c r="E33" s="61"/>
      <c r="F33" s="61"/>
      <c r="G33" s="61"/>
      <c r="H33" s="61"/>
      <c r="I33" s="61"/>
      <c r="J33" s="61"/>
      <c r="K33" s="62"/>
      <c r="L33" s="75" t="e">
        <f>L26*L27*L30/L32</f>
        <v>#N/A</v>
      </c>
      <c r="M33" s="75"/>
      <c r="N33" s="75"/>
    </row>
    <row r="34" spans="1:15" ht="9.9499999999999993" customHeight="1" x14ac:dyDescent="0.4"/>
    <row r="35" spans="1:15" ht="19.5" thickBot="1" x14ac:dyDescent="0.45">
      <c r="A35" s="8" t="s">
        <v>12</v>
      </c>
      <c r="L35" s="9"/>
      <c r="M35" s="9"/>
      <c r="N35" s="9"/>
      <c r="O35" s="11"/>
    </row>
    <row r="36" spans="1:15" ht="19.5" thickBot="1" x14ac:dyDescent="0.45">
      <c r="B36" s="32" t="s">
        <v>38</v>
      </c>
      <c r="C36" s="76" t="s">
        <v>39</v>
      </c>
      <c r="D36" s="77"/>
      <c r="E36" s="77"/>
      <c r="F36" s="77"/>
      <c r="G36" s="77"/>
      <c r="H36" s="77"/>
      <c r="I36" s="77"/>
      <c r="J36" s="77"/>
      <c r="K36" s="77"/>
      <c r="L36" s="78">
        <v>0</v>
      </c>
      <c r="M36" s="79"/>
      <c r="N36" s="80"/>
    </row>
    <row r="37" spans="1:15" ht="19.5" thickBot="1" x14ac:dyDescent="0.45">
      <c r="B37" s="58" t="s">
        <v>24</v>
      </c>
      <c r="C37" s="76" t="s">
        <v>25</v>
      </c>
      <c r="D37" s="77"/>
      <c r="E37" s="77"/>
      <c r="F37" s="77"/>
      <c r="G37" s="77"/>
      <c r="H37" s="77"/>
      <c r="I37" s="77"/>
      <c r="J37" s="77"/>
      <c r="K37" s="81"/>
      <c r="L37" s="64">
        <f>365*INDEX($D$77:$K$83,MATCH(IF(L39&lt;=14,0,IF(L39&lt;=44,30,IF(L39&lt;=74,60,IF(L39&lt;=104,90,IF(L39&lt;=134,120,IF(L39&lt;=164,150,180)))))),$B$77:$B$83,0),MATCH(IF(L38&lt;65,ROUND(L38,-1),IF(L38&lt;=74,60,90)),$D$75:$K$75,0))</f>
        <v>1251.95</v>
      </c>
      <c r="M37" s="64"/>
      <c r="N37" s="64"/>
      <c r="O37" s="12"/>
    </row>
    <row r="38" spans="1:15" ht="19.5" thickBot="1" x14ac:dyDescent="0.45">
      <c r="B38" s="64"/>
      <c r="C38" s="33" t="s">
        <v>26</v>
      </c>
      <c r="D38" s="34" t="s">
        <v>27</v>
      </c>
      <c r="E38" s="35"/>
      <c r="F38" s="35"/>
      <c r="G38" s="35"/>
      <c r="H38" s="35"/>
      <c r="I38" s="35"/>
      <c r="J38" s="35"/>
      <c r="K38" s="35"/>
      <c r="L38" s="65">
        <v>0</v>
      </c>
      <c r="M38" s="66"/>
      <c r="N38" s="67"/>
      <c r="O38" s="13"/>
    </row>
    <row r="39" spans="1:15" ht="19.5" thickBot="1" x14ac:dyDescent="0.45">
      <c r="B39" s="59"/>
      <c r="C39" s="33" t="s">
        <v>28</v>
      </c>
      <c r="D39" s="34" t="s">
        <v>29</v>
      </c>
      <c r="E39" s="35"/>
      <c r="F39" s="35"/>
      <c r="G39" s="35"/>
      <c r="H39" s="35"/>
      <c r="I39" s="35"/>
      <c r="J39" s="35"/>
      <c r="K39" s="35"/>
      <c r="L39" s="65">
        <v>0</v>
      </c>
      <c r="M39" s="66"/>
      <c r="N39" s="67"/>
      <c r="O39" s="12"/>
    </row>
    <row r="40" spans="1:15" x14ac:dyDescent="0.4">
      <c r="B40" s="32" t="s">
        <v>30</v>
      </c>
      <c r="C40" s="76" t="s">
        <v>40</v>
      </c>
      <c r="D40" s="77"/>
      <c r="E40" s="77"/>
      <c r="F40" s="77"/>
      <c r="G40" s="77"/>
      <c r="H40" s="77"/>
      <c r="I40" s="77"/>
      <c r="J40" s="77"/>
      <c r="K40" s="81"/>
      <c r="L40" s="59">
        <v>40</v>
      </c>
      <c r="M40" s="59"/>
      <c r="N40" s="59"/>
    </row>
    <row r="41" spans="1:15" x14ac:dyDescent="0.4">
      <c r="B41" s="32" t="s">
        <v>41</v>
      </c>
      <c r="C41" s="76" t="s">
        <v>42</v>
      </c>
      <c r="D41" s="77"/>
      <c r="E41" s="77"/>
      <c r="F41" s="77"/>
      <c r="G41" s="77"/>
      <c r="H41" s="77"/>
      <c r="I41" s="77"/>
      <c r="J41" s="77"/>
      <c r="K41" s="81"/>
      <c r="L41" s="75">
        <f>L36*L37*L40/100</f>
        <v>0</v>
      </c>
      <c r="M41" s="75"/>
      <c r="N41" s="75"/>
    </row>
    <row r="42" spans="1:15" ht="9.9499999999999993" customHeight="1" x14ac:dyDescent="0.4"/>
    <row r="43" spans="1:15" ht="19.5" thickBot="1" x14ac:dyDescent="0.45">
      <c r="A43" s="8" t="s">
        <v>14</v>
      </c>
      <c r="L43" s="9"/>
      <c r="M43" s="9"/>
      <c r="N43" s="9"/>
    </row>
    <row r="44" spans="1:15" ht="19.5" thickBot="1" x14ac:dyDescent="0.45">
      <c r="B44" s="32" t="s">
        <v>43</v>
      </c>
      <c r="C44" s="76" t="s">
        <v>44</v>
      </c>
      <c r="D44" s="77"/>
      <c r="E44" s="77"/>
      <c r="F44" s="77"/>
      <c r="G44" s="77"/>
      <c r="H44" s="77"/>
      <c r="I44" s="77"/>
      <c r="J44" s="77"/>
      <c r="K44" s="77"/>
      <c r="L44" s="78">
        <v>0</v>
      </c>
      <c r="M44" s="79"/>
      <c r="N44" s="80"/>
    </row>
    <row r="45" spans="1:15" ht="19.5" thickBot="1" x14ac:dyDescent="0.45">
      <c r="B45" s="32" t="s">
        <v>45</v>
      </c>
      <c r="C45" s="76" t="s">
        <v>46</v>
      </c>
      <c r="D45" s="77"/>
      <c r="E45" s="77"/>
      <c r="F45" s="77"/>
      <c r="G45" s="77"/>
      <c r="H45" s="77"/>
      <c r="I45" s="77"/>
      <c r="J45" s="77"/>
      <c r="K45" s="77"/>
      <c r="L45" s="65">
        <v>0</v>
      </c>
      <c r="M45" s="66"/>
      <c r="N45" s="67"/>
    </row>
    <row r="46" spans="1:15" ht="19.5" thickBot="1" x14ac:dyDescent="0.45">
      <c r="B46" s="32" t="s">
        <v>30</v>
      </c>
      <c r="C46" s="76" t="s">
        <v>47</v>
      </c>
      <c r="D46" s="77"/>
      <c r="E46" s="77"/>
      <c r="F46" s="77"/>
      <c r="G46" s="77"/>
      <c r="H46" s="77"/>
      <c r="I46" s="77"/>
      <c r="J46" s="77"/>
      <c r="K46" s="77"/>
      <c r="L46" s="65">
        <v>0</v>
      </c>
      <c r="M46" s="66"/>
      <c r="N46" s="67"/>
    </row>
    <row r="47" spans="1:15" x14ac:dyDescent="0.4">
      <c r="B47" s="32" t="s">
        <v>41</v>
      </c>
      <c r="C47" s="76" t="s">
        <v>48</v>
      </c>
      <c r="D47" s="77"/>
      <c r="E47" s="77"/>
      <c r="F47" s="77"/>
      <c r="G47" s="77"/>
      <c r="H47" s="77"/>
      <c r="I47" s="77"/>
      <c r="J47" s="77"/>
      <c r="K47" s="81"/>
      <c r="L47" s="82">
        <f>L44*L45*L46/100*0.5</f>
        <v>0</v>
      </c>
      <c r="M47" s="82"/>
      <c r="N47" s="82"/>
    </row>
    <row r="48" spans="1:15" ht="9.9499999999999993" customHeight="1" x14ac:dyDescent="0.4"/>
    <row r="49" spans="1:15" ht="19.5" thickBot="1" x14ac:dyDescent="0.45">
      <c r="A49" s="8" t="s">
        <v>16</v>
      </c>
      <c r="O49" s="9"/>
    </row>
    <row r="50" spans="1:15" ht="19.5" thickBot="1" x14ac:dyDescent="0.45">
      <c r="B50" s="32" t="s">
        <v>49</v>
      </c>
      <c r="C50" s="76" t="s">
        <v>50</v>
      </c>
      <c r="D50" s="77"/>
      <c r="E50" s="77"/>
      <c r="F50" s="77"/>
      <c r="G50" s="77"/>
      <c r="H50" s="77"/>
      <c r="I50" s="77"/>
      <c r="J50" s="77"/>
      <c r="K50" s="77"/>
      <c r="L50" s="78">
        <v>0</v>
      </c>
      <c r="M50" s="79"/>
      <c r="N50" s="80"/>
    </row>
    <row r="51" spans="1:15" x14ac:dyDescent="0.4">
      <c r="B51" s="32" t="s">
        <v>30</v>
      </c>
      <c r="C51" s="76" t="s">
        <v>51</v>
      </c>
      <c r="D51" s="77"/>
      <c r="E51" s="77"/>
      <c r="F51" s="77"/>
      <c r="G51" s="77"/>
      <c r="H51" s="77"/>
      <c r="I51" s="77"/>
      <c r="J51" s="77"/>
      <c r="K51" s="81"/>
      <c r="L51" s="59">
        <v>9.1</v>
      </c>
      <c r="M51" s="59"/>
      <c r="N51" s="59"/>
    </row>
    <row r="52" spans="1:15" x14ac:dyDescent="0.4">
      <c r="B52" s="32" t="s">
        <v>36</v>
      </c>
      <c r="C52" s="76" t="s">
        <v>37</v>
      </c>
      <c r="D52" s="77"/>
      <c r="E52" s="77"/>
      <c r="F52" s="77"/>
      <c r="G52" s="77"/>
      <c r="H52" s="77"/>
      <c r="I52" s="77"/>
      <c r="J52" s="77"/>
      <c r="K52" s="81"/>
      <c r="L52" s="75">
        <f>L50*L51/100*8760</f>
        <v>0</v>
      </c>
      <c r="M52" s="75"/>
      <c r="N52" s="75"/>
    </row>
    <row r="53" spans="1:15" ht="9.9499999999999993" customHeight="1" x14ac:dyDescent="0.4"/>
    <row r="54" spans="1:15" ht="19.5" thickBot="1" x14ac:dyDescent="0.45">
      <c r="A54" s="8" t="s">
        <v>18</v>
      </c>
      <c r="O54" s="9"/>
    </row>
    <row r="55" spans="1:15" ht="19.5" thickBot="1" x14ac:dyDescent="0.45">
      <c r="B55" s="32" t="s">
        <v>49</v>
      </c>
      <c r="C55" s="76" t="s">
        <v>52</v>
      </c>
      <c r="D55" s="77"/>
      <c r="E55" s="77"/>
      <c r="F55" s="77"/>
      <c r="G55" s="77"/>
      <c r="H55" s="77"/>
      <c r="I55" s="77"/>
      <c r="J55" s="77"/>
      <c r="K55" s="77"/>
      <c r="L55" s="78">
        <v>0</v>
      </c>
      <c r="M55" s="79"/>
      <c r="N55" s="80"/>
    </row>
    <row r="56" spans="1:15" x14ac:dyDescent="0.4">
      <c r="B56" s="32" t="s">
        <v>30</v>
      </c>
      <c r="C56" s="76" t="s">
        <v>53</v>
      </c>
      <c r="D56" s="77"/>
      <c r="E56" s="77"/>
      <c r="F56" s="77"/>
      <c r="G56" s="77"/>
      <c r="H56" s="77"/>
      <c r="I56" s="77"/>
      <c r="J56" s="77"/>
      <c r="K56" s="81"/>
      <c r="L56" s="64">
        <v>40</v>
      </c>
      <c r="M56" s="64"/>
      <c r="N56" s="64"/>
    </row>
    <row r="57" spans="1:15" x14ac:dyDescent="0.4">
      <c r="B57" s="32" t="s">
        <v>36</v>
      </c>
      <c r="C57" s="76" t="s">
        <v>37</v>
      </c>
      <c r="D57" s="77"/>
      <c r="E57" s="77"/>
      <c r="F57" s="77"/>
      <c r="G57" s="77"/>
      <c r="H57" s="77"/>
      <c r="I57" s="77"/>
      <c r="J57" s="77"/>
      <c r="K57" s="81"/>
      <c r="L57" s="75">
        <f>L55*L56/100*8760</f>
        <v>0</v>
      </c>
      <c r="M57" s="75"/>
      <c r="N57" s="75"/>
    </row>
    <row r="58" spans="1:15" ht="9.9499999999999993" customHeight="1" x14ac:dyDescent="0.4"/>
    <row r="59" spans="1:15" ht="19.5" thickBot="1" x14ac:dyDescent="0.45">
      <c r="A59" s="8" t="s">
        <v>19</v>
      </c>
      <c r="O59" s="9"/>
    </row>
    <row r="60" spans="1:15" ht="19.5" thickBot="1" x14ac:dyDescent="0.45">
      <c r="B60" s="32" t="s">
        <v>49</v>
      </c>
      <c r="C60" s="76" t="s">
        <v>54</v>
      </c>
      <c r="D60" s="77"/>
      <c r="E60" s="77"/>
      <c r="F60" s="77"/>
      <c r="G60" s="77"/>
      <c r="H60" s="77"/>
      <c r="I60" s="77"/>
      <c r="J60" s="77"/>
      <c r="K60" s="77"/>
      <c r="L60" s="78">
        <v>0</v>
      </c>
      <c r="M60" s="79"/>
      <c r="N60" s="80"/>
    </row>
    <row r="61" spans="1:15" x14ac:dyDescent="0.4">
      <c r="B61" s="32" t="s">
        <v>30</v>
      </c>
      <c r="C61" s="76" t="s">
        <v>55</v>
      </c>
      <c r="D61" s="77"/>
      <c r="E61" s="77"/>
      <c r="F61" s="77"/>
      <c r="G61" s="77"/>
      <c r="H61" s="77"/>
      <c r="I61" s="77"/>
      <c r="J61" s="77"/>
      <c r="K61" s="81"/>
      <c r="L61" s="64">
        <v>70</v>
      </c>
      <c r="M61" s="64"/>
      <c r="N61" s="64"/>
    </row>
    <row r="62" spans="1:15" x14ac:dyDescent="0.4">
      <c r="B62" s="32" t="s">
        <v>36</v>
      </c>
      <c r="C62" s="76" t="s">
        <v>37</v>
      </c>
      <c r="D62" s="77"/>
      <c r="E62" s="77"/>
      <c r="F62" s="77"/>
      <c r="G62" s="77"/>
      <c r="H62" s="77"/>
      <c r="I62" s="77"/>
      <c r="J62" s="77"/>
      <c r="K62" s="81"/>
      <c r="L62" s="75">
        <f>L60*L61/100*8760</f>
        <v>0</v>
      </c>
      <c r="M62" s="75"/>
      <c r="N62" s="75"/>
    </row>
    <row r="63" spans="1:15" ht="9.9499999999999993" customHeight="1" x14ac:dyDescent="0.4"/>
    <row r="64" spans="1:15" x14ac:dyDescent="0.4">
      <c r="B64" s="8" t="s">
        <v>56</v>
      </c>
    </row>
    <row r="65" spans="2:13" x14ac:dyDescent="0.4">
      <c r="B65" s="83" t="s">
        <v>57</v>
      </c>
      <c r="C65" s="83"/>
      <c r="D65" s="83"/>
      <c r="E65" s="83"/>
      <c r="F65" s="83" t="s">
        <v>58</v>
      </c>
      <c r="G65" s="83"/>
      <c r="H65" s="83"/>
      <c r="I65" s="83"/>
      <c r="J65" s="83" t="s">
        <v>59</v>
      </c>
      <c r="K65" s="83"/>
      <c r="L65" s="83"/>
      <c r="M65" s="83"/>
    </row>
    <row r="66" spans="2:13" x14ac:dyDescent="0.4">
      <c r="B66" s="83" t="s">
        <v>60</v>
      </c>
      <c r="C66" s="83"/>
      <c r="D66" s="83"/>
      <c r="E66" s="83"/>
      <c r="F66" s="83" t="s">
        <v>61</v>
      </c>
      <c r="G66" s="83"/>
      <c r="H66" s="83"/>
      <c r="I66" s="83"/>
      <c r="J66" s="83">
        <v>9.76</v>
      </c>
      <c r="K66" s="83"/>
      <c r="L66" s="83"/>
      <c r="M66" s="83"/>
    </row>
    <row r="67" spans="2:13" x14ac:dyDescent="0.4">
      <c r="B67" s="83" t="s">
        <v>62</v>
      </c>
      <c r="C67" s="83"/>
      <c r="D67" s="83"/>
      <c r="E67" s="83"/>
      <c r="F67" s="83" t="s">
        <v>63</v>
      </c>
      <c r="G67" s="83"/>
      <c r="H67" s="83"/>
      <c r="I67" s="83"/>
      <c r="J67" s="83">
        <v>3.6</v>
      </c>
      <c r="K67" s="83"/>
      <c r="L67" s="83"/>
      <c r="M67" s="83"/>
    </row>
    <row r="68" spans="2:13" ht="9.9499999999999993" customHeight="1" x14ac:dyDescent="0.4">
      <c r="B68" s="11"/>
      <c r="C68" s="11"/>
      <c r="D68" s="11"/>
      <c r="E68" s="11"/>
      <c r="F68" s="11"/>
      <c r="G68" s="11"/>
      <c r="H68" s="11"/>
      <c r="I68" s="11"/>
    </row>
    <row r="69" spans="2:13" x14ac:dyDescent="0.4">
      <c r="B69" s="8" t="s">
        <v>64</v>
      </c>
    </row>
    <row r="70" spans="2:13" x14ac:dyDescent="0.4">
      <c r="B70" s="83" t="s">
        <v>65</v>
      </c>
      <c r="C70" s="83"/>
      <c r="D70" s="83"/>
      <c r="E70" s="83" t="s">
        <v>31</v>
      </c>
      <c r="F70" s="83"/>
      <c r="G70" s="83"/>
    </row>
    <row r="71" spans="2:13" x14ac:dyDescent="0.4">
      <c r="B71" s="83" t="s">
        <v>66</v>
      </c>
      <c r="C71" s="83"/>
      <c r="D71" s="83"/>
      <c r="E71" s="83">
        <v>0.81</v>
      </c>
      <c r="F71" s="83"/>
      <c r="G71" s="83"/>
    </row>
    <row r="72" spans="2:13" x14ac:dyDescent="0.4">
      <c r="B72" s="83" t="s">
        <v>33</v>
      </c>
      <c r="C72" s="83"/>
      <c r="D72" s="83"/>
      <c r="E72" s="83">
        <v>0.82</v>
      </c>
      <c r="F72" s="83"/>
      <c r="G72" s="83"/>
    </row>
    <row r="73" spans="2:13" ht="9.9499999999999993" customHeight="1" x14ac:dyDescent="0.4">
      <c r="B73" s="11"/>
      <c r="C73" s="11"/>
      <c r="D73" s="11"/>
      <c r="E73" s="11"/>
      <c r="F73" s="11"/>
      <c r="G73" s="11"/>
    </row>
    <row r="74" spans="2:13" x14ac:dyDescent="0.4">
      <c r="B74" s="8" t="s">
        <v>74</v>
      </c>
      <c r="I74" s="8" t="s">
        <v>67</v>
      </c>
      <c r="J74" s="8" t="s">
        <v>68</v>
      </c>
    </row>
    <row r="75" spans="2:13" hidden="1" x14ac:dyDescent="0.4">
      <c r="B75" s="14"/>
      <c r="C75" s="15" t="s">
        <v>69</v>
      </c>
      <c r="D75" s="83">
        <v>0</v>
      </c>
      <c r="E75" s="83">
        <v>10</v>
      </c>
      <c r="F75" s="83">
        <v>20</v>
      </c>
      <c r="G75" s="83">
        <v>30</v>
      </c>
      <c r="H75" s="83">
        <v>40</v>
      </c>
      <c r="I75" s="83">
        <v>50</v>
      </c>
      <c r="J75" s="83">
        <v>60</v>
      </c>
      <c r="K75" s="85">
        <v>90</v>
      </c>
    </row>
    <row r="76" spans="2:13" hidden="1" x14ac:dyDescent="0.4">
      <c r="B76" s="16" t="s">
        <v>70</v>
      </c>
      <c r="C76" s="17"/>
      <c r="D76" s="83"/>
      <c r="E76" s="83"/>
      <c r="F76" s="83"/>
      <c r="G76" s="83"/>
      <c r="H76" s="83"/>
      <c r="I76" s="83"/>
      <c r="J76" s="83"/>
      <c r="K76" s="86"/>
    </row>
    <row r="77" spans="2:13" x14ac:dyDescent="0.4">
      <c r="B77" s="83">
        <v>180</v>
      </c>
      <c r="C77" s="83"/>
      <c r="D77" s="18">
        <v>3.43</v>
      </c>
      <c r="E77" s="18">
        <v>3.18</v>
      </c>
      <c r="F77" s="18">
        <v>2.87</v>
      </c>
      <c r="G77" s="18">
        <v>2.5299999999999998</v>
      </c>
      <c r="H77" s="18">
        <v>2.21</v>
      </c>
      <c r="I77" s="18">
        <v>1.93</v>
      </c>
      <c r="J77" s="18">
        <v>1.67</v>
      </c>
      <c r="K77" s="18">
        <v>1.18</v>
      </c>
    </row>
    <row r="78" spans="2:13" x14ac:dyDescent="0.4">
      <c r="B78" s="83">
        <v>150</v>
      </c>
      <c r="C78" s="83"/>
      <c r="D78" s="18">
        <v>3.43</v>
      </c>
      <c r="E78" s="18">
        <v>3.21</v>
      </c>
      <c r="F78" s="18">
        <v>2.94</v>
      </c>
      <c r="G78" s="18">
        <v>2.64</v>
      </c>
      <c r="H78" s="18">
        <v>2.34</v>
      </c>
      <c r="I78" s="18">
        <v>2.06</v>
      </c>
      <c r="J78" s="18">
        <v>1.81</v>
      </c>
      <c r="K78" s="18">
        <v>1.31</v>
      </c>
    </row>
    <row r="79" spans="2:13" x14ac:dyDescent="0.4">
      <c r="B79" s="83">
        <v>120</v>
      </c>
      <c r="C79" s="83"/>
      <c r="D79" s="18">
        <v>3.43</v>
      </c>
      <c r="E79" s="18">
        <v>3.29</v>
      </c>
      <c r="F79" s="18">
        <v>3.11</v>
      </c>
      <c r="G79" s="18">
        <v>2.9</v>
      </c>
      <c r="H79" s="18">
        <v>2.67</v>
      </c>
      <c r="I79" s="18">
        <v>2.44</v>
      </c>
      <c r="J79" s="18">
        <v>2.2200000000000002</v>
      </c>
      <c r="K79" s="18">
        <v>1.61</v>
      </c>
    </row>
    <row r="80" spans="2:13" x14ac:dyDescent="0.4">
      <c r="B80" s="83">
        <v>90</v>
      </c>
      <c r="C80" s="83"/>
      <c r="D80" s="18">
        <v>3.43</v>
      </c>
      <c r="E80" s="18">
        <v>3.4</v>
      </c>
      <c r="F80" s="18">
        <v>3.32</v>
      </c>
      <c r="G80" s="18">
        <v>3.2</v>
      </c>
      <c r="H80" s="18">
        <v>3.05</v>
      </c>
      <c r="I80" s="18">
        <v>2.87</v>
      </c>
      <c r="J80" s="18">
        <v>2.66</v>
      </c>
      <c r="K80" s="18">
        <v>1.96</v>
      </c>
    </row>
    <row r="81" spans="2:11" x14ac:dyDescent="0.4">
      <c r="B81" s="83">
        <v>60</v>
      </c>
      <c r="C81" s="83"/>
      <c r="D81" s="18">
        <v>3.43</v>
      </c>
      <c r="E81" s="18">
        <v>3.5</v>
      </c>
      <c r="F81" s="18">
        <v>3.52</v>
      </c>
      <c r="G81" s="18">
        <v>3.48</v>
      </c>
      <c r="H81" s="18">
        <v>3.38</v>
      </c>
      <c r="I81" s="18">
        <v>3.23</v>
      </c>
      <c r="J81" s="18">
        <v>3.03</v>
      </c>
      <c r="K81" s="18">
        <v>2.23</v>
      </c>
    </row>
    <row r="82" spans="2:11" x14ac:dyDescent="0.4">
      <c r="B82" s="83">
        <v>30</v>
      </c>
      <c r="C82" s="83"/>
      <c r="D82" s="18">
        <v>3.43</v>
      </c>
      <c r="E82" s="18">
        <v>3.58</v>
      </c>
      <c r="F82" s="18">
        <v>3.66</v>
      </c>
      <c r="G82" s="18">
        <v>3.67</v>
      </c>
      <c r="H82" s="18">
        <v>3.61</v>
      </c>
      <c r="I82" s="18">
        <v>3.47</v>
      </c>
      <c r="J82" s="18">
        <v>3.28</v>
      </c>
      <c r="K82" s="18">
        <v>2.38</v>
      </c>
    </row>
    <row r="83" spans="2:11" x14ac:dyDescent="0.4">
      <c r="B83" s="83">
        <v>0</v>
      </c>
      <c r="C83" s="83"/>
      <c r="D83" s="18">
        <v>3.43</v>
      </c>
      <c r="E83" s="18">
        <v>3.61</v>
      </c>
      <c r="F83" s="18">
        <v>3.71</v>
      </c>
      <c r="G83" s="18">
        <v>3.74</v>
      </c>
      <c r="H83" s="18">
        <v>3.69</v>
      </c>
      <c r="I83" s="18">
        <v>3.56</v>
      </c>
      <c r="J83" s="18">
        <v>3.36</v>
      </c>
      <c r="K83" s="18">
        <v>2.41</v>
      </c>
    </row>
    <row r="84" spans="2:11" x14ac:dyDescent="0.4"/>
    <row r="85" spans="2:11" x14ac:dyDescent="0.4"/>
    <row r="86" spans="2:11" x14ac:dyDescent="0.4"/>
    <row r="87" spans="2:11" x14ac:dyDescent="0.4"/>
    <row r="88" spans="2:11" x14ac:dyDescent="0.4"/>
    <row r="89" spans="2:11" x14ac:dyDescent="0.4"/>
    <row r="90" spans="2:11" x14ac:dyDescent="0.4"/>
    <row r="91" spans="2:11" x14ac:dyDescent="0.4"/>
    <row r="92" spans="2:11" x14ac:dyDescent="0.4"/>
    <row r="93" spans="2:11" x14ac:dyDescent="0.4"/>
    <row r="94" spans="2:11" x14ac:dyDescent="0.4"/>
    <row r="95" spans="2:11" x14ac:dyDescent="0.4"/>
    <row r="96" spans="2:11" x14ac:dyDescent="0.4"/>
    <row r="97" x14ac:dyDescent="0.4"/>
    <row r="98" x14ac:dyDescent="0.4"/>
    <row r="99" x14ac:dyDescent="0.4"/>
    <row r="100" x14ac:dyDescent="0.4"/>
    <row r="101" x14ac:dyDescent="0.4"/>
    <row r="102" x14ac:dyDescent="0.4"/>
    <row r="103" x14ac:dyDescent="0.4"/>
    <row r="104" x14ac:dyDescent="0.4"/>
    <row r="105" x14ac:dyDescent="0.4"/>
    <row r="106" x14ac:dyDescent="0.4"/>
    <row r="107" x14ac:dyDescent="0.4"/>
    <row r="108" x14ac:dyDescent="0.4"/>
    <row r="109" x14ac:dyDescent="0.4"/>
    <row r="110" x14ac:dyDescent="0.4"/>
    <row r="111" x14ac:dyDescent="0.4"/>
    <row r="112" x14ac:dyDescent="0.4"/>
    <row r="113" x14ac:dyDescent="0.4"/>
    <row r="114" x14ac:dyDescent="0.4"/>
  </sheetData>
  <sheetProtection algorithmName="SHA-512" hashValue="AbJb0GmCai00CMFRbYA4UeesQpfV/GT/T1tK5mskoNlFy9u7LWEw7R2vE7bF3HZ8zMh63YEZY5WW6/sFx6bzHg==" saltValue="OYXkChnnZTBCpW38eTFlng==" spinCount="100000" sheet="1"/>
  <mergeCells count="102">
    <mergeCell ref="B79:C79"/>
    <mergeCell ref="B80:C80"/>
    <mergeCell ref="B81:C81"/>
    <mergeCell ref="B82:C82"/>
    <mergeCell ref="B83:C83"/>
    <mergeCell ref="A1:N1"/>
    <mergeCell ref="C31:K31"/>
    <mergeCell ref="K75:K76"/>
    <mergeCell ref="H75:H76"/>
    <mergeCell ref="I75:I76"/>
    <mergeCell ref="J75:J76"/>
    <mergeCell ref="B77:C77"/>
    <mergeCell ref="B78:C78"/>
    <mergeCell ref="B72:D72"/>
    <mergeCell ref="E72:G72"/>
    <mergeCell ref="D75:D76"/>
    <mergeCell ref="E75:E76"/>
    <mergeCell ref="F75:F76"/>
    <mergeCell ref="G75:G76"/>
    <mergeCell ref="B67:E67"/>
    <mergeCell ref="F67:I67"/>
    <mergeCell ref="J67:M67"/>
    <mergeCell ref="B70:D70"/>
    <mergeCell ref="E70:G70"/>
    <mergeCell ref="B71:D71"/>
    <mergeCell ref="E71:G71"/>
    <mergeCell ref="B65:E65"/>
    <mergeCell ref="F65:I65"/>
    <mergeCell ref="J65:M65"/>
    <mergeCell ref="B66:E66"/>
    <mergeCell ref="F66:I66"/>
    <mergeCell ref="J66:M66"/>
    <mergeCell ref="C60:K60"/>
    <mergeCell ref="L60:N60"/>
    <mergeCell ref="C61:K61"/>
    <mergeCell ref="L61:N61"/>
    <mergeCell ref="C62:K62"/>
    <mergeCell ref="L62:N62"/>
    <mergeCell ref="C55:K55"/>
    <mergeCell ref="L55:N55"/>
    <mergeCell ref="C56:K56"/>
    <mergeCell ref="L56:N56"/>
    <mergeCell ref="C57:K57"/>
    <mergeCell ref="L57:N57"/>
    <mergeCell ref="C50:K50"/>
    <mergeCell ref="L50:N50"/>
    <mergeCell ref="C51:K51"/>
    <mergeCell ref="L51:N51"/>
    <mergeCell ref="C52:K52"/>
    <mergeCell ref="L52:N52"/>
    <mergeCell ref="C45:K45"/>
    <mergeCell ref="L45:N45"/>
    <mergeCell ref="C46:K46"/>
    <mergeCell ref="L46:N46"/>
    <mergeCell ref="C47:K47"/>
    <mergeCell ref="L47:N47"/>
    <mergeCell ref="C40:K40"/>
    <mergeCell ref="L40:N40"/>
    <mergeCell ref="C41:K41"/>
    <mergeCell ref="L41:N41"/>
    <mergeCell ref="C44:K44"/>
    <mergeCell ref="L44:N44"/>
    <mergeCell ref="C33:K33"/>
    <mergeCell ref="L33:N33"/>
    <mergeCell ref="C36:K36"/>
    <mergeCell ref="L36:N36"/>
    <mergeCell ref="B37:B39"/>
    <mergeCell ref="C37:K37"/>
    <mergeCell ref="L37:N37"/>
    <mergeCell ref="L38:N38"/>
    <mergeCell ref="L39:N39"/>
    <mergeCell ref="B30:B31"/>
    <mergeCell ref="C30:K30"/>
    <mergeCell ref="L30:N30"/>
    <mergeCell ref="L31:N31"/>
    <mergeCell ref="C32:K32"/>
    <mergeCell ref="L32:N32"/>
    <mergeCell ref="C26:K26"/>
    <mergeCell ref="L26:N26"/>
    <mergeCell ref="B27:B29"/>
    <mergeCell ref="C27:K27"/>
    <mergeCell ref="L27:N27"/>
    <mergeCell ref="L28:N28"/>
    <mergeCell ref="L29:N29"/>
    <mergeCell ref="B21:G21"/>
    <mergeCell ref="H21:J21"/>
    <mergeCell ref="L21:M21"/>
    <mergeCell ref="B12:G12"/>
    <mergeCell ref="H12:J12"/>
    <mergeCell ref="L12:M12"/>
    <mergeCell ref="B15:G15"/>
    <mergeCell ref="H15:J15"/>
    <mergeCell ref="L15:M15"/>
    <mergeCell ref="B6:G6"/>
    <mergeCell ref="H6:J6"/>
    <mergeCell ref="L6:M6"/>
    <mergeCell ref="B9:G9"/>
    <mergeCell ref="H9:J9"/>
    <mergeCell ref="L9:M9"/>
    <mergeCell ref="B18:G18"/>
    <mergeCell ref="H18:J18"/>
    <mergeCell ref="L18:M18"/>
  </mergeCells>
  <phoneticPr fontId="1"/>
  <dataValidations count="1">
    <dataValidation type="list" allowBlank="1" showInputMessage="1" showErrorMessage="1" sqref="L31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xr:uid="{FE356974-6E73-47E4-8063-AA9FCC5F9336}">
      <formula1>$B$71:$B$72</formula1>
    </dataValidation>
  </dataValidations>
  <pageMargins left="0.7" right="0.7" top="0.75" bottom="0.75" header="0.3" footer="0.3"/>
  <pageSetup paperSize="9" orientation="portrait" r:id="rId1"/>
  <rowBreaks count="1" manualBreakCount="1">
    <brk id="42"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1156E-423B-49AF-A3B5-FBF9155AEAAB}">
  <sheetPr>
    <pageSetUpPr fitToPage="1"/>
  </sheetPr>
  <dimension ref="A1:M9"/>
  <sheetViews>
    <sheetView view="pageBreakPreview" zoomScaleNormal="100" zoomScaleSheetLayoutView="100" workbookViewId="0">
      <selection activeCell="I5" sqref="I5"/>
    </sheetView>
  </sheetViews>
  <sheetFormatPr defaultRowHeight="18.75" x14ac:dyDescent="0.4"/>
  <cols>
    <col min="1" max="1" width="12.625" customWidth="1"/>
    <col min="3" max="3" width="11.625" customWidth="1"/>
    <col min="4" max="4" width="4" style="1" customWidth="1"/>
    <col min="5" max="5" width="14.5" customWidth="1"/>
    <col min="6" max="6" width="4" customWidth="1"/>
    <col min="7" max="7" width="24.625" customWidth="1"/>
    <col min="8" max="8" width="4" customWidth="1"/>
    <col min="9" max="9" width="13.375" customWidth="1"/>
    <col min="10" max="10" width="4.375" customWidth="1"/>
    <col min="11" max="11" width="13" customWidth="1"/>
    <col min="12" max="12" width="13" bestFit="1" customWidth="1"/>
    <col min="13" max="13" width="15.125" hidden="1" customWidth="1"/>
  </cols>
  <sheetData>
    <row r="1" spans="1:7" ht="29.25" customHeight="1" x14ac:dyDescent="0.4">
      <c r="A1" s="7" t="s">
        <v>6</v>
      </c>
    </row>
    <row r="2" spans="1:7" ht="17.25" customHeight="1" x14ac:dyDescent="0.4">
      <c r="A2" s="2"/>
    </row>
    <row r="3" spans="1:7" x14ac:dyDescent="0.4">
      <c r="A3" s="46" t="s">
        <v>8</v>
      </c>
    </row>
    <row r="4" spans="1:7" ht="8.25" customHeight="1" x14ac:dyDescent="0.4">
      <c r="A4" s="6"/>
    </row>
    <row r="5" spans="1:7" ht="9" customHeight="1" x14ac:dyDescent="0.4"/>
    <row r="6" spans="1:7" x14ac:dyDescent="0.4">
      <c r="A6" t="s">
        <v>2</v>
      </c>
    </row>
    <row r="7" spans="1:7" ht="18.75" customHeight="1" x14ac:dyDescent="0.4">
      <c r="A7" s="89" t="s">
        <v>3</v>
      </c>
      <c r="B7" s="87"/>
      <c r="C7" s="89" t="s">
        <v>4</v>
      </c>
      <c r="D7" s="87"/>
      <c r="E7" s="91" t="s">
        <v>5</v>
      </c>
      <c r="F7" s="87"/>
      <c r="G7" s="87" t="s">
        <v>7</v>
      </c>
    </row>
    <row r="8" spans="1:7" ht="19.5" thickBot="1" x14ac:dyDescent="0.45">
      <c r="A8" s="90"/>
      <c r="B8" s="88"/>
      <c r="C8" s="89"/>
      <c r="D8" s="88"/>
      <c r="E8" s="91"/>
      <c r="F8" s="88"/>
      <c r="G8" s="88"/>
    </row>
    <row r="9" spans="1:7" ht="20.25" thickBot="1" x14ac:dyDescent="0.45">
      <c r="A9" s="45">
        <v>0</v>
      </c>
      <c r="B9" s="44" t="s">
        <v>0</v>
      </c>
      <c r="C9" s="3">
        <v>8760</v>
      </c>
      <c r="D9" s="4" t="s">
        <v>0</v>
      </c>
      <c r="E9" s="3">
        <v>0.14000000000000001</v>
      </c>
      <c r="F9" s="4" t="s">
        <v>1</v>
      </c>
      <c r="G9" s="5">
        <f>A9*C9*E9</f>
        <v>0</v>
      </c>
    </row>
  </sheetData>
  <sheetProtection algorithmName="SHA-512" hashValue="VbI3n6M3XWXlnGtiPyLKz0MwiDPuEHosC9xUAhYVub23hXl9VtD080OHWlbViFXf66tdDG2gt+FFL40+hYYY7w==" saltValue="JCqBwHkrD/HCevMrANhZzA==" spinCount="100000" sheet="1" objects="1" scenarios="1"/>
  <mergeCells count="7">
    <mergeCell ref="F7:F8"/>
    <mergeCell ref="G7:G8"/>
    <mergeCell ref="A7:A8"/>
    <mergeCell ref="B7:B8"/>
    <mergeCell ref="C7:C8"/>
    <mergeCell ref="D7:D8"/>
    <mergeCell ref="E7:E8"/>
  </mergeCells>
  <phoneticPr fontId="1"/>
  <printOptions horizontalCentered="1"/>
  <pageMargins left="0.11811023622047245" right="0.11811023622047245" top="0.55118110236220474" bottom="0.55118110236220474"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算出シート</vt:lpstr>
      <vt:lpstr>①JISに定められた推計方法</vt:lpstr>
      <vt:lpstr>②簡便な算出方法を用いる場合</vt:lpstr>
      <vt:lpstr>①JISに定められた推計方法!Print_Area</vt:lpstr>
      <vt:lpstr>②簡便な算出方法を用いる場合!Print_Area</vt:lpstr>
      <vt:lpstr>算出シート!Print_Area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大樹</dc:creator>
  <cp:lastModifiedBy>藤田　大樹</cp:lastModifiedBy>
  <cp:lastPrinted>2022-03-17T08:36:07Z</cp:lastPrinted>
  <dcterms:created xsi:type="dcterms:W3CDTF">2022-02-21T06:57:28Z</dcterms:created>
  <dcterms:modified xsi:type="dcterms:W3CDTF">2022-03-29T03:59:59Z</dcterms:modified>
</cp:coreProperties>
</file>