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15390" windowHeight="4155" activeTab="0"/>
  </bookViews>
  <sheets>
    <sheet name="地域人材育成事業計画書" sheetId="1" r:id="rId1"/>
  </sheets>
  <definedNames>
    <definedName name="_xlnm.Print_Area" localSheetId="0">'地域人材育成事業計画書'!$A$1:$Q$54</definedName>
  </definedNames>
  <calcPr fullCalcOnLoad="1"/>
</workbook>
</file>

<file path=xl/sharedStrings.xml><?xml version="1.0" encoding="utf-8"?>
<sst xmlns="http://schemas.openxmlformats.org/spreadsheetml/2006/main" count="90" uniqueCount="66">
  <si>
    <t>　　　　〔事業区分〕　　　１：委託事業　　２：直接実施事業</t>
  </si>
  <si>
    <t>　　　　〔実施区分〕　　　１：都道府県事業　　２：市町村事業</t>
  </si>
  <si>
    <t>総　　　　　計</t>
  </si>
  <si>
    <t>周知・広報及び管理運営等に要する経費</t>
  </si>
  <si>
    <t>合　　　　　計</t>
  </si>
  <si>
    <t>③ 新規雇用の失業者
に係る人件費</t>
  </si>
  <si>
    <t>⑥ 新規雇用の失業者
の人数</t>
  </si>
  <si>
    <t xml:space="preserve">② 人件費 </t>
  </si>
  <si>
    <t>⑤ 事業に従事する
全労働者数</t>
  </si>
  <si>
    <t xml:space="preserve">① 事業費 </t>
  </si>
  <si>
    <t>事　　業　　内　　容</t>
  </si>
  <si>
    <t>分野
区分</t>
  </si>
  <si>
    <t>事業
区分</t>
  </si>
  <si>
    <t>実施市町村名</t>
  </si>
  <si>
    <t>実施
区分</t>
  </si>
  <si>
    <t>整理
番号</t>
  </si>
  <si>
    <t>（単位：千円、％、人）</t>
  </si>
  <si>
    <t>　　　　〔未就職卒業者対象〕 　未就職卒業者を対象とする事業は、未就職卒業者対象欄に「○」を記載すること。</t>
  </si>
  <si>
    <t>⑦ 割合
（⑥／⑤）</t>
  </si>
  <si>
    <t>未就職卒業者対象</t>
  </si>
  <si>
    <t>追加設定
分野名</t>
  </si>
  <si>
    <t>　　　　〔介護雇用プログラム〕　介護分野の事業（分野区分＝１）で、介護雇用プログラムに該当する場合は、介護雇用プログラム欄に「○」を記載すること。</t>
  </si>
  <si>
    <t>　　　　〔追加設定分野名〕　　 都道府県において追加設定した分野の事業（分野区分＝７～１０）は、追加設定分野名欄に各分野コードに該当する分野名を記載すること。</t>
  </si>
  <si>
    <t>　　　　　　　　　　　　　１１：未就職卒業者を対象とする事業のうち１～１０及び１２の分野に該当しないもの　　１２：教育・研究</t>
  </si>
  <si>
    <t>④ 割合
（③／①）</t>
  </si>
  <si>
    <t>介護雇用
ﾌﾟﾛｸﾞﾗﾑ</t>
  </si>
  <si>
    <t>　　　　〔分野区分〕　　　１：介護　　２：医療　　３：観光　　４：環境、エネルギー　　５：農林水産　　６：地域社会雇用　　７：ものづくり・伝統産業等製造分野　　８：ＩＴ・情報通信・物流分野　　９：教育・福祉分野　　１０：流通・サービス分野</t>
  </si>
  <si>
    <t>地域人材育成事業計画書（平成２３年度）</t>
  </si>
  <si>
    <t>ものづくり・伝統産業等製造分野</t>
  </si>
  <si>
    <t>中小企業への高度技術人材（ポスドク等）のインターンシップ派遣により、府内企業の研究開発を支援するとともに、企業とのマッチングを図る事業</t>
  </si>
  <si>
    <t>○</t>
  </si>
  <si>
    <t>新規学卒未就職者（既卒３年以内を含む）を雇用し、センターでの意識改革研修や企業での実践研修等を通じてマッチングし、中小企業の中核人材を確保する事業</t>
  </si>
  <si>
    <t>若年求職者を雇用し、センターでの意識改革研修や大学での人財養成講座、企業での実践研修等を通じてマッチングし、中小企業の中核人材を確保する事業</t>
  </si>
  <si>
    <t>若年障害者にOJT、Off-JT研修を行い、地元企業への就職を支援する事業</t>
  </si>
  <si>
    <t>「京の名工」等の指導を通じた伝統産業の職人の技術力向上を図る事業</t>
  </si>
  <si>
    <t>地域社会における公共活動を産・官・学・民の各セクターで広く担うための新たな人材である「地域公共人材」のキャリアパスを開発し、新たな雇用を創出する事業</t>
  </si>
  <si>
    <t>将来の地域農業を担い手となりうる人材を確保・育成するため、府農業開発公社に設置した「担い手づくりサポートセンター」において、実施研修等を実施する事業</t>
  </si>
  <si>
    <t>将来の漁業の担い手となりうる人材を確保・育成するため、関係団体で構成する「サポート体制」を活用し、定置網漁業、底びき網漁業を実際に経験してもらう中で、未来の担い手づくりを推進する事業</t>
  </si>
  <si>
    <t>将来の地域林業の担い手となりうる人材を確保・育成するため、「担い手づくりサポートセンター」を設置し、入門講座・OJT研修等を実施する事業</t>
  </si>
  <si>
    <t>○</t>
  </si>
  <si>
    <t>○</t>
  </si>
  <si>
    <t>介護・福祉職場の未経験者が派遣職員として働きながらホームペルパー２級の資格を取得し、派遣期間終了後も引き続き介護・福祉職場への定着できる人材を育成する事業【継続】</t>
  </si>
  <si>
    <t>介護・福祉職場の未経験者が派遣職員として働きながらホームペルパー２級の資格を取得し、派遣期間終了後も引き続き介護・福祉職場への定着できる人材を育成する事業【新規】</t>
  </si>
  <si>
    <t>○</t>
  </si>
  <si>
    <t>高校新卒未就職者を「京都府高校生緊急就職支援センター」で雇用し、早期就職内定及び就業後の定着に結びつく人材の育成を支援する事業</t>
  </si>
  <si>
    <t>中小企業における障害者雇用促進のため、はあとふるジョブコーチの養成する事業</t>
  </si>
  <si>
    <t>ＫＴＲの運行を行うとともに、丹後地域のＰＲができる人材を育成する事業</t>
  </si>
  <si>
    <t>農商工連携等の新たな農業ビジネス創出に寄与する人材を育成する事業</t>
  </si>
  <si>
    <t>地域企業と教育関係者、学生等をコーディネイトする人材を育成する事業</t>
  </si>
  <si>
    <t>京都市</t>
  </si>
  <si>
    <t>インターンシップ制度を活用できない学生等に対し、就職に向けての人材育成研修を実施する事業</t>
  </si>
  <si>
    <t>特色ある大原地域の農業生産体制を確立するため、有機農業等で自立できる人材の育成を図る事業</t>
  </si>
  <si>
    <t>栽培農家等の講師の指導を受け、失業者を新たな農業の担い手として養成する事業</t>
  </si>
  <si>
    <t>舞鶴市</t>
  </si>
  <si>
    <t>働きながらホームヘルパー２級の資格を取得する事業</t>
  </si>
  <si>
    <t>地域農業の重要な特産品である茶の生産者の高齢化や後継者不足に対応するため、後継者を育成する事業</t>
  </si>
  <si>
    <t>綾部市</t>
  </si>
  <si>
    <t>宮津市</t>
  </si>
  <si>
    <t>○</t>
  </si>
  <si>
    <t>平成２３年４月開設の有料老人ホームについて、雇用を確保し介護職員を育成する事業</t>
  </si>
  <si>
    <t>恒常的に不足が生じている介護職員を確保し、円滑な介護サービスの提供を行う事業</t>
  </si>
  <si>
    <t>○</t>
  </si>
  <si>
    <t>京田辺市</t>
  </si>
  <si>
    <t>失業者等を雇用した上で、養成機関等での介護資格取得を支援する事業を介護施設に委託する。</t>
  </si>
  <si>
    <t>被災者
対策</t>
  </si>
  <si>
    <t>京都府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</si>
</sst>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Red]\-#,##0"/>
    <numFmt numFmtId="178" formatCode="&quot;(&quot;??0.0&quot; )&quot;;[Red]\-#,##0"/>
  </numFmts>
  <fonts count="45">
    <font>
      <sz val="11"/>
      <name val="ＭＳ Ｐ明朝"/>
      <family val="1"/>
    </font>
    <font>
      <sz val="11"/>
      <color indexed="8"/>
      <name val="ＭＳ Ｐゴシック"/>
      <family val="3"/>
    </font>
    <font>
      <sz val="11"/>
      <name val="ＪＳＰゴシック"/>
      <family val="3"/>
    </font>
    <font>
      <sz val="6"/>
      <name val="ＭＳ Ｐゴシック"/>
      <family val="3"/>
    </font>
    <font>
      <sz val="6"/>
      <name val="ＭＳ Ｐ明朝"/>
      <family val="1"/>
    </font>
    <font>
      <sz val="12"/>
      <name val="ＪＳＰゴシック"/>
      <family val="3"/>
    </font>
    <font>
      <sz val="10"/>
      <name val="ＪＳＰゴシック"/>
      <family val="3"/>
    </font>
    <font>
      <sz val="16"/>
      <name val="ＪＳＰゴシック"/>
      <family val="3"/>
    </font>
    <font>
      <sz val="11"/>
      <name val="ＭＳ Ｐゴシック"/>
      <family val="3"/>
    </font>
    <font>
      <sz val="9"/>
      <name val="ＪＳ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ＪＳ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double"/>
      <bottom style="medium"/>
    </border>
    <border>
      <left style="medium"/>
      <right>
        <color indexed="63"/>
      </right>
      <top style="medium"/>
      <bottom>
        <color indexed="63"/>
      </bottom>
    </border>
    <border>
      <left style="hair"/>
      <right style="medium"/>
      <top style="double"/>
      <bottom style="medium"/>
    </border>
    <border>
      <left style="thin"/>
      <right>
        <color indexed="63"/>
      </right>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style="double"/>
      <bottom style="medium"/>
    </border>
    <border>
      <left style="hair"/>
      <right style="thin"/>
      <top style="double"/>
      <bottom style="medium"/>
    </border>
    <border>
      <left style="hair"/>
      <right style="medium"/>
      <top>
        <color indexed="63"/>
      </top>
      <bottom style="thin"/>
    </border>
    <border>
      <left style="medium"/>
      <right>
        <color indexed="63"/>
      </right>
      <top style="thin"/>
      <bottom>
        <color indexed="63"/>
      </bottom>
    </border>
    <border>
      <left style="thin"/>
      <right style="thin"/>
      <top style="thin"/>
      <bottom>
        <color indexed="63"/>
      </bottom>
    </border>
    <border>
      <left style="medium"/>
      <right style="thin"/>
      <top style="thin"/>
      <bottom style="thin"/>
    </border>
    <border>
      <left style="hair"/>
      <right style="medium"/>
      <top style="thin"/>
      <bottom style="medium"/>
    </border>
    <border>
      <left style="thin"/>
      <right>
        <color indexed="63"/>
      </right>
      <top style="thin"/>
      <bottom style="medium"/>
    </border>
    <border>
      <left style="thin"/>
      <right style="thin"/>
      <top style="medium"/>
      <bottom>
        <color indexed="63"/>
      </bottom>
    </border>
    <border>
      <left>
        <color indexed="63"/>
      </left>
      <right>
        <color indexed="63"/>
      </right>
      <top style="double"/>
      <bottom style="medium"/>
    </border>
    <border>
      <left style="hair"/>
      <right style="medium"/>
      <top style="thin"/>
      <bottom>
        <color indexed="63"/>
      </bottom>
    </border>
    <border>
      <left style="thin"/>
      <right style="medium"/>
      <top style="medium"/>
      <bottom>
        <color indexed="63"/>
      </bottom>
    </border>
    <border>
      <left style="thin"/>
      <right style="medium"/>
      <top>
        <color indexed="63"/>
      </top>
      <bottom>
        <color indexed="63"/>
      </bottom>
    </border>
    <border diagonalUp="1">
      <left style="thin"/>
      <right>
        <color indexed="63"/>
      </right>
      <top style="medium"/>
      <bottom style="double"/>
      <diagonal style="thin"/>
    </border>
    <border diagonalUp="1">
      <left>
        <color indexed="63"/>
      </left>
      <right>
        <color indexed="63"/>
      </right>
      <top style="medium"/>
      <bottom style="double"/>
      <diagonal style="thin"/>
    </border>
    <border diagonalUp="1">
      <left>
        <color indexed="63"/>
      </left>
      <right style="medium"/>
      <top style="medium"/>
      <bottom style="double"/>
      <diagonal style="thin"/>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medium"/>
      <top style="double"/>
      <bottom style="medium"/>
      <diagonal style="thin"/>
    </border>
    <border>
      <left style="thin"/>
      <right style="thin"/>
      <top>
        <color indexed="63"/>
      </top>
      <bottom style="medium"/>
    </border>
    <border>
      <left>
        <color indexed="63"/>
      </left>
      <right>
        <color indexed="63"/>
      </right>
      <top style="medium"/>
      <bottom style="thin"/>
    </border>
    <border>
      <left>
        <color indexed="63"/>
      </left>
      <right style="thin"/>
      <top style="medium"/>
      <bottom style="thin"/>
    </border>
    <border>
      <left style="hair"/>
      <right style="medium"/>
      <top>
        <color indexed="63"/>
      </top>
      <bottom style="medium"/>
    </border>
    <border>
      <left style="medium"/>
      <right>
        <color indexed="63"/>
      </right>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thin"/>
      <right style="medium"/>
      <top>
        <color indexed="63"/>
      </top>
      <bottom style="mediu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38" fontId="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8" fillId="0" borderId="0">
      <alignment vertical="center"/>
      <protection/>
    </xf>
    <xf numFmtId="0" fontId="44" fillId="32" borderId="0" applyNumberFormat="0" applyBorder="0" applyAlignment="0" applyProtection="0"/>
  </cellStyleXfs>
  <cellXfs count="89">
    <xf numFmtId="0" fontId="0" fillId="0" borderId="0" xfId="0" applyAlignment="1">
      <alignment/>
    </xf>
    <xf numFmtId="38" fontId="2" fillId="0" borderId="0" xfId="48" applyFont="1" applyFill="1" applyAlignment="1">
      <alignment/>
    </xf>
    <xf numFmtId="38" fontId="2" fillId="0" borderId="0" xfId="48" applyFont="1" applyFill="1" applyAlignment="1">
      <alignment vertical="center"/>
    </xf>
    <xf numFmtId="38" fontId="2" fillId="0" borderId="0" xfId="48" applyFont="1" applyFill="1" applyBorder="1" applyAlignment="1">
      <alignment vertical="center"/>
    </xf>
    <xf numFmtId="177" fontId="2" fillId="0" borderId="0" xfId="48" applyNumberFormat="1" applyFont="1" applyFill="1" applyBorder="1" applyAlignment="1">
      <alignment vertical="center"/>
    </xf>
    <xf numFmtId="38" fontId="2" fillId="0" borderId="0" xfId="48" applyFont="1" applyFill="1" applyBorder="1" applyAlignment="1">
      <alignment horizontal="center" vertical="center"/>
    </xf>
    <xf numFmtId="177" fontId="5" fillId="33" borderId="10" xfId="48" applyNumberFormat="1" applyFont="1" applyFill="1" applyBorder="1" applyAlignment="1">
      <alignment vertical="center"/>
    </xf>
    <xf numFmtId="178" fontId="2" fillId="0" borderId="0" xfId="48" applyNumberFormat="1" applyFont="1" applyFill="1" applyBorder="1" applyAlignment="1">
      <alignment vertical="center"/>
    </xf>
    <xf numFmtId="177" fontId="5" fillId="0" borderId="11" xfId="48" applyNumberFormat="1" applyFont="1" applyFill="1" applyBorder="1" applyAlignment="1">
      <alignment vertical="center"/>
    </xf>
    <xf numFmtId="176" fontId="5" fillId="34" borderId="12" xfId="48" applyNumberFormat="1" applyFont="1" applyFill="1" applyBorder="1" applyAlignment="1">
      <alignment vertical="center"/>
    </xf>
    <xf numFmtId="38" fontId="2" fillId="0" borderId="13" xfId="48" applyFont="1" applyFill="1" applyBorder="1" applyAlignment="1">
      <alignment horizontal="center" vertical="center"/>
    </xf>
    <xf numFmtId="177" fontId="5" fillId="0" borderId="13" xfId="48" applyNumberFormat="1" applyFont="1" applyFill="1" applyBorder="1" applyAlignment="1">
      <alignment vertical="center"/>
    </xf>
    <xf numFmtId="177" fontId="5" fillId="0" borderId="14" xfId="48" applyNumberFormat="1" applyFont="1" applyFill="1" applyBorder="1" applyAlignment="1">
      <alignment vertical="center"/>
    </xf>
    <xf numFmtId="38" fontId="2" fillId="0" borderId="0" xfId="48" applyFont="1" applyFill="1" applyBorder="1" applyAlignment="1">
      <alignment/>
    </xf>
    <xf numFmtId="176" fontId="2" fillId="0" borderId="15" xfId="48" applyNumberFormat="1" applyFont="1" applyFill="1" applyBorder="1" applyAlignment="1">
      <alignment horizontal="center"/>
    </xf>
    <xf numFmtId="38" fontId="2" fillId="0" borderId="15" xfId="48" applyFont="1" applyFill="1" applyBorder="1" applyAlignment="1">
      <alignment horizontal="center"/>
    </xf>
    <xf numFmtId="38" fontId="2" fillId="0" borderId="16" xfId="48" applyFont="1" applyFill="1" applyBorder="1" applyAlignment="1">
      <alignment/>
    </xf>
    <xf numFmtId="38" fontId="2" fillId="0" borderId="17" xfId="48" applyFont="1" applyFill="1" applyBorder="1" applyAlignment="1">
      <alignment/>
    </xf>
    <xf numFmtId="176" fontId="2" fillId="0" borderId="17" xfId="48" applyNumberFormat="1" applyFont="1" applyFill="1" applyBorder="1" applyAlignment="1">
      <alignment horizontal="center"/>
    </xf>
    <xf numFmtId="38" fontId="2" fillId="0" borderId="17" xfId="48" applyFont="1" applyFill="1" applyBorder="1" applyAlignment="1">
      <alignment horizontal="center"/>
    </xf>
    <xf numFmtId="38" fontId="2" fillId="0" borderId="0" xfId="48" applyFont="1" applyFill="1" applyAlignment="1">
      <alignment horizontal="right" vertical="center"/>
    </xf>
    <xf numFmtId="38" fontId="7" fillId="0" borderId="0" xfId="48" applyFont="1" applyFill="1" applyAlignment="1">
      <alignment horizontal="center" vertical="center"/>
    </xf>
    <xf numFmtId="177" fontId="5" fillId="0" borderId="18" xfId="48" applyNumberFormat="1" applyFont="1" applyFill="1" applyBorder="1" applyAlignment="1">
      <alignment vertical="center"/>
    </xf>
    <xf numFmtId="38" fontId="2" fillId="0" borderId="19" xfId="48" applyFont="1" applyFill="1" applyBorder="1" applyAlignment="1">
      <alignment horizontal="center" vertical="center"/>
    </xf>
    <xf numFmtId="38" fontId="2" fillId="0" borderId="20" xfId="48" applyFont="1" applyFill="1" applyBorder="1" applyAlignment="1">
      <alignment horizontal="center" vertical="center"/>
    </xf>
    <xf numFmtId="38" fontId="2" fillId="0" borderId="0" xfId="48" applyFont="1" applyFill="1" applyAlignment="1">
      <alignment horizontal="left" vertical="center"/>
    </xf>
    <xf numFmtId="38" fontId="5" fillId="0" borderId="21" xfId="48" applyFont="1" applyFill="1" applyBorder="1" applyAlignment="1">
      <alignment horizontal="center" vertical="center"/>
    </xf>
    <xf numFmtId="38" fontId="5" fillId="0" borderId="22" xfId="48" applyFont="1" applyFill="1" applyBorder="1" applyAlignment="1">
      <alignment horizontal="center" vertical="center"/>
    </xf>
    <xf numFmtId="177" fontId="5" fillId="33" borderId="23" xfId="48" applyNumberFormat="1" applyFont="1" applyFill="1" applyBorder="1" applyAlignment="1">
      <alignment vertical="center"/>
    </xf>
    <xf numFmtId="176" fontId="5" fillId="33" borderId="24" xfId="48" applyNumberFormat="1" applyFont="1" applyFill="1" applyBorder="1" applyAlignment="1">
      <alignment vertical="center"/>
    </xf>
    <xf numFmtId="176" fontId="5" fillId="0" borderId="25" xfId="48" applyNumberFormat="1" applyFont="1" applyFill="1" applyBorder="1" applyAlignment="1">
      <alignment vertical="center"/>
    </xf>
    <xf numFmtId="177" fontId="5" fillId="0" borderId="19" xfId="48" applyNumberFormat="1" applyFont="1" applyFill="1" applyBorder="1" applyAlignment="1">
      <alignment vertical="center"/>
    </xf>
    <xf numFmtId="177" fontId="5" fillId="0" borderId="26" xfId="48" applyNumberFormat="1" applyFont="1" applyFill="1" applyBorder="1" applyAlignment="1">
      <alignment vertical="center"/>
    </xf>
    <xf numFmtId="38" fontId="5" fillId="0" borderId="27" xfId="48" applyFont="1" applyFill="1" applyBorder="1" applyAlignment="1">
      <alignment horizontal="center" vertical="center"/>
    </xf>
    <xf numFmtId="38" fontId="5" fillId="0" borderId="19" xfId="48" applyFont="1" applyFill="1" applyBorder="1" applyAlignment="1">
      <alignment horizontal="center" vertical="center"/>
    </xf>
    <xf numFmtId="38" fontId="5" fillId="0" borderId="13" xfId="48" applyFont="1" applyFill="1" applyBorder="1" applyAlignment="1">
      <alignment horizontal="center" vertical="center"/>
    </xf>
    <xf numFmtId="177" fontId="5" fillId="0" borderId="28" xfId="48" applyNumberFormat="1" applyFont="1" applyFill="1" applyBorder="1" applyAlignment="1">
      <alignment horizontal="center" vertical="center"/>
    </xf>
    <xf numFmtId="177" fontId="5" fillId="0" borderId="20" xfId="48" applyNumberFormat="1" applyFont="1" applyFill="1" applyBorder="1" applyAlignment="1">
      <alignment vertical="center"/>
    </xf>
    <xf numFmtId="38" fontId="5" fillId="0" borderId="20" xfId="48" applyFont="1" applyFill="1" applyBorder="1" applyAlignment="1">
      <alignment horizontal="center" vertical="center"/>
    </xf>
    <xf numFmtId="177" fontId="5" fillId="0" borderId="18" xfId="48" applyNumberFormat="1" applyFont="1" applyFill="1" applyBorder="1" applyAlignment="1">
      <alignment horizontal="center" vertical="center"/>
    </xf>
    <xf numFmtId="176" fontId="6" fillId="0" borderId="29" xfId="48" applyNumberFormat="1" applyFont="1" applyFill="1" applyBorder="1" applyAlignment="1">
      <alignment horizontal="center" vertical="center" wrapText="1"/>
    </xf>
    <xf numFmtId="38" fontId="6" fillId="0" borderId="30" xfId="48" applyFont="1" applyFill="1" applyBorder="1" applyAlignment="1">
      <alignment horizontal="center" vertical="center" wrapText="1" shrinkToFit="1"/>
    </xf>
    <xf numFmtId="38" fontId="2" fillId="0" borderId="20" xfId="48" applyFont="1" applyFill="1" applyBorder="1" applyAlignment="1">
      <alignment vertical="center" wrapText="1"/>
    </xf>
    <xf numFmtId="38" fontId="2" fillId="0" borderId="13" xfId="48" applyFont="1" applyFill="1" applyBorder="1" applyAlignment="1">
      <alignment vertical="center" wrapText="1"/>
    </xf>
    <xf numFmtId="38" fontId="2" fillId="0" borderId="19" xfId="48" applyFont="1" applyFill="1" applyBorder="1" applyAlignment="1">
      <alignment vertical="center" wrapText="1"/>
    </xf>
    <xf numFmtId="38" fontId="9" fillId="0" borderId="22" xfId="48" applyFont="1" applyFill="1" applyBorder="1" applyAlignment="1">
      <alignment horizontal="center" vertical="center" wrapText="1"/>
    </xf>
    <xf numFmtId="38" fontId="9" fillId="0" borderId="21" xfId="48" applyFont="1" applyFill="1" applyBorder="1" applyAlignment="1">
      <alignment horizontal="center" vertical="center" wrapText="1"/>
    </xf>
    <xf numFmtId="38" fontId="9" fillId="0" borderId="27" xfId="48" applyFont="1" applyFill="1" applyBorder="1" applyAlignment="1">
      <alignment horizontal="center" vertical="center" wrapText="1"/>
    </xf>
    <xf numFmtId="38" fontId="2" fillId="0" borderId="21" xfId="48" applyFont="1" applyFill="1" applyBorder="1" applyAlignment="1">
      <alignment horizontal="center" vertical="center"/>
    </xf>
    <xf numFmtId="38" fontId="7" fillId="0" borderId="0" xfId="48" applyFont="1" applyFill="1" applyAlignment="1">
      <alignment horizontal="center" vertical="center"/>
    </xf>
    <xf numFmtId="38" fontId="2" fillId="0" borderId="31" xfId="48" applyFont="1" applyFill="1" applyBorder="1" applyAlignment="1">
      <alignment horizontal="center" vertical="center"/>
    </xf>
    <xf numFmtId="38" fontId="2" fillId="0" borderId="22" xfId="48" applyFont="1" applyFill="1" applyBorder="1" applyAlignment="1">
      <alignment horizontal="center" vertical="center"/>
    </xf>
    <xf numFmtId="38" fontId="2" fillId="33" borderId="10" xfId="48" applyFont="1" applyFill="1" applyBorder="1" applyAlignment="1">
      <alignment horizontal="center" vertical="center"/>
    </xf>
    <xf numFmtId="38" fontId="2" fillId="33" borderId="32" xfId="48" applyFont="1" applyFill="1" applyBorder="1" applyAlignment="1">
      <alignment horizontal="center" vertical="center"/>
    </xf>
    <xf numFmtId="38" fontId="6" fillId="0" borderId="19" xfId="48" applyFont="1" applyFill="1" applyBorder="1" applyAlignment="1">
      <alignment horizontal="center" vertical="center" wrapText="1" shrinkToFit="1"/>
    </xf>
    <xf numFmtId="38" fontId="6" fillId="0" borderId="33" xfId="48" applyFont="1" applyFill="1" applyBorder="1" applyAlignment="1">
      <alignment horizontal="center" vertical="center" wrapText="1"/>
    </xf>
    <xf numFmtId="38" fontId="6" fillId="0" borderId="11" xfId="48" applyFont="1" applyFill="1" applyBorder="1" applyAlignment="1">
      <alignment horizontal="center" vertical="center" wrapText="1" shrinkToFit="1"/>
    </xf>
    <xf numFmtId="38" fontId="6" fillId="0" borderId="18" xfId="48" applyFont="1" applyFill="1" applyBorder="1" applyAlignment="1">
      <alignment horizontal="center" vertical="center" wrapText="1" shrinkToFit="1"/>
    </xf>
    <xf numFmtId="38" fontId="2" fillId="0" borderId="19" xfId="48" applyFont="1" applyFill="1" applyBorder="1" applyAlignment="1">
      <alignment horizontal="center" vertical="center"/>
    </xf>
    <xf numFmtId="38" fontId="2" fillId="0" borderId="34" xfId="48" applyFont="1" applyFill="1" applyBorder="1" applyAlignment="1">
      <alignment horizontal="center" vertical="center"/>
    </xf>
    <xf numFmtId="38" fontId="2" fillId="0" borderId="35" xfId="48" applyFont="1" applyFill="1" applyBorder="1" applyAlignment="1">
      <alignment horizontal="center" vertical="center"/>
    </xf>
    <xf numFmtId="38" fontId="2" fillId="0" borderId="11" xfId="48" applyFont="1" applyFill="1" applyBorder="1" applyAlignment="1">
      <alignment horizontal="center" vertical="center"/>
    </xf>
    <xf numFmtId="38" fontId="2" fillId="0" borderId="18" xfId="48" applyFont="1" applyFill="1" applyBorder="1" applyAlignment="1">
      <alignment horizontal="center" vertical="center"/>
    </xf>
    <xf numFmtId="178" fontId="5" fillId="0" borderId="36" xfId="48" applyNumberFormat="1" applyFont="1" applyFill="1" applyBorder="1" applyAlignment="1">
      <alignment horizontal="center" vertical="center"/>
    </xf>
    <xf numFmtId="178" fontId="5" fillId="0" borderId="37" xfId="48" applyNumberFormat="1" applyFont="1" applyFill="1" applyBorder="1" applyAlignment="1">
      <alignment horizontal="center" vertical="center"/>
    </xf>
    <xf numFmtId="178" fontId="5" fillId="0" borderId="38" xfId="48" applyNumberFormat="1" applyFont="1" applyFill="1" applyBorder="1" applyAlignment="1">
      <alignment horizontal="center" vertical="center"/>
    </xf>
    <xf numFmtId="177" fontId="5" fillId="33" borderId="39" xfId="48" applyNumberFormat="1" applyFont="1" applyFill="1" applyBorder="1" applyAlignment="1">
      <alignment horizontal="center" vertical="center"/>
    </xf>
    <xf numFmtId="177" fontId="5" fillId="33" borderId="40" xfId="48" applyNumberFormat="1" applyFont="1" applyFill="1" applyBorder="1" applyAlignment="1">
      <alignment horizontal="center" vertical="center"/>
    </xf>
    <xf numFmtId="177" fontId="5" fillId="33" borderId="41" xfId="48" applyNumberFormat="1" applyFont="1" applyFill="1" applyBorder="1" applyAlignment="1">
      <alignment horizontal="center" vertical="center"/>
    </xf>
    <xf numFmtId="38" fontId="2" fillId="0" borderId="27" xfId="48" applyFont="1" applyFill="1" applyBorder="1" applyAlignment="1">
      <alignment horizontal="center" vertical="center" wrapText="1"/>
    </xf>
    <xf numFmtId="38" fontId="2" fillId="0" borderId="42" xfId="48" applyFont="1" applyFill="1" applyBorder="1" applyAlignment="1">
      <alignment horizontal="center" vertical="center" wrapText="1"/>
    </xf>
    <xf numFmtId="38" fontId="2" fillId="0" borderId="43" xfId="48" applyFont="1" applyFill="1" applyBorder="1" applyAlignment="1">
      <alignment horizontal="center" vertical="center" wrapText="1"/>
    </xf>
    <xf numFmtId="38" fontId="2" fillId="0" borderId="44" xfId="48" applyFont="1" applyFill="1" applyBorder="1" applyAlignment="1">
      <alignment horizontal="center" vertical="center" wrapText="1"/>
    </xf>
    <xf numFmtId="38" fontId="6" fillId="0" borderId="45" xfId="48" applyFont="1" applyFill="1" applyBorder="1" applyAlignment="1">
      <alignment horizontal="center" vertical="center"/>
    </xf>
    <xf numFmtId="38" fontId="6" fillId="0" borderId="46" xfId="48" applyFont="1" applyFill="1" applyBorder="1" applyAlignment="1">
      <alignment horizontal="center" vertical="center" wrapText="1" shrinkToFit="1"/>
    </xf>
    <xf numFmtId="177" fontId="2" fillId="0" borderId="47" xfId="48" applyNumberFormat="1" applyFont="1" applyFill="1" applyBorder="1" applyAlignment="1">
      <alignment horizontal="center" vertical="center"/>
    </xf>
    <xf numFmtId="177" fontId="2" fillId="0" borderId="48" xfId="48" applyNumberFormat="1" applyFont="1" applyFill="1" applyBorder="1" applyAlignment="1">
      <alignment horizontal="center" vertical="center"/>
    </xf>
    <xf numFmtId="177" fontId="2" fillId="0" borderId="49" xfId="48" applyNumberFormat="1" applyFont="1" applyFill="1" applyBorder="1" applyAlignment="1">
      <alignment horizontal="center" vertical="center"/>
    </xf>
    <xf numFmtId="38" fontId="2" fillId="0" borderId="50" xfId="48" applyFont="1" applyFill="1" applyBorder="1" applyAlignment="1">
      <alignment horizontal="center" vertical="center"/>
    </xf>
    <xf numFmtId="0" fontId="6" fillId="0" borderId="50" xfId="0" applyFont="1" applyFill="1" applyBorder="1" applyAlignment="1">
      <alignment horizontal="center" vertical="center" wrapText="1" shrinkToFit="1"/>
    </xf>
    <xf numFmtId="38" fontId="2" fillId="0" borderId="51" xfId="48" applyFont="1" applyFill="1" applyBorder="1" applyAlignment="1">
      <alignment horizontal="center" vertical="center" wrapText="1"/>
    </xf>
    <xf numFmtId="38" fontId="2" fillId="0" borderId="52" xfId="48" applyFont="1" applyFill="1" applyBorder="1" applyAlignment="1">
      <alignment horizontal="center" vertical="center" wrapText="1"/>
    </xf>
    <xf numFmtId="38" fontId="2" fillId="0" borderId="53" xfId="48" applyFont="1" applyFill="1" applyBorder="1" applyAlignment="1">
      <alignment horizontal="center" vertical="center" wrapText="1"/>
    </xf>
    <xf numFmtId="38" fontId="2" fillId="0" borderId="31" xfId="48" applyFont="1" applyFill="1" applyBorder="1" applyAlignment="1">
      <alignment horizontal="center" vertical="center" wrapText="1"/>
    </xf>
    <xf numFmtId="38" fontId="2" fillId="0" borderId="22" xfId="48" applyFont="1" applyFill="1" applyBorder="1" applyAlignment="1">
      <alignment horizontal="center" vertical="center" wrapText="1"/>
    </xf>
    <xf numFmtId="38" fontId="2" fillId="0" borderId="42" xfId="48" applyFont="1" applyFill="1" applyBorder="1" applyAlignment="1">
      <alignment horizontal="center" vertical="center"/>
    </xf>
    <xf numFmtId="38" fontId="2" fillId="0" borderId="54" xfId="48" applyFont="1" applyFill="1" applyBorder="1" applyAlignment="1">
      <alignment horizontal="center" vertical="center" wrapText="1"/>
    </xf>
    <xf numFmtId="38" fontId="2" fillId="0" borderId="55" xfId="48" applyFont="1" applyFill="1" applyBorder="1" applyAlignment="1">
      <alignment horizontal="center" vertical="center"/>
    </xf>
    <xf numFmtId="38" fontId="2" fillId="0" borderId="46" xfId="48"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1000125</xdr:colOff>
      <xdr:row>0</xdr:row>
      <xdr:rowOff>9525</xdr:rowOff>
    </xdr:from>
    <xdr:to>
      <xdr:col>16</xdr:col>
      <xdr:colOff>733425</xdr:colOff>
      <xdr:row>0</xdr:row>
      <xdr:rowOff>371475</xdr:rowOff>
    </xdr:to>
    <xdr:sp>
      <xdr:nvSpPr>
        <xdr:cNvPr id="1" name="テキスト ボックス 1"/>
        <xdr:cNvSpPr txBox="1">
          <a:spLocks noChangeArrowheads="1"/>
        </xdr:cNvSpPr>
      </xdr:nvSpPr>
      <xdr:spPr>
        <a:xfrm>
          <a:off x="17602200" y="9525"/>
          <a:ext cx="2428875" cy="3619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都道府県名　京都府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1"/>
  <sheetViews>
    <sheetView tabSelected="1" view="pageBreakPreview" zoomScale="60" zoomScaleNormal="70" zoomScalePageLayoutView="0" workbookViewId="0" topLeftCell="A1">
      <selection activeCell="A1" sqref="A1:Q1"/>
    </sheetView>
  </sheetViews>
  <sheetFormatPr defaultColWidth="9.00390625" defaultRowHeight="13.5"/>
  <cols>
    <col min="1" max="2" width="5.625" style="1" customWidth="1"/>
    <col min="3" max="3" width="15.375" style="1" customWidth="1"/>
    <col min="4" max="5" width="5.625" style="1" customWidth="1"/>
    <col min="6" max="6" width="12.875" style="1" customWidth="1"/>
    <col min="7" max="8" width="8.75390625" style="1" customWidth="1"/>
    <col min="9" max="9" width="8.00390625" style="1" bestFit="1" customWidth="1"/>
    <col min="10" max="10" width="78.625" style="1" customWidth="1"/>
    <col min="11" max="12" width="17.125" style="1" customWidth="1"/>
    <col min="13" max="13" width="18.625" style="1" customWidth="1"/>
    <col min="14" max="14" width="10.125" style="1" customWidth="1"/>
    <col min="15" max="15" width="16.625" style="1" customWidth="1"/>
    <col min="16" max="16" width="18.75390625" style="1" customWidth="1"/>
    <col min="17" max="17" width="10.125" style="1" customWidth="1"/>
    <col min="18" max="19" width="7.50390625" style="1" customWidth="1"/>
    <col min="20" max="20" width="3.625" style="1" customWidth="1"/>
    <col min="21" max="16384" width="9.00390625" style="1" customWidth="1"/>
  </cols>
  <sheetData>
    <row r="1" spans="1:19" s="2" customFormat="1" ht="39.75" customHeight="1">
      <c r="A1" s="49" t="s">
        <v>27</v>
      </c>
      <c r="B1" s="49"/>
      <c r="C1" s="49"/>
      <c r="D1" s="49"/>
      <c r="E1" s="49"/>
      <c r="F1" s="49"/>
      <c r="G1" s="49"/>
      <c r="H1" s="49"/>
      <c r="I1" s="49"/>
      <c r="J1" s="49"/>
      <c r="K1" s="49"/>
      <c r="L1" s="49"/>
      <c r="M1" s="49"/>
      <c r="N1" s="49"/>
      <c r="O1" s="49"/>
      <c r="P1" s="49"/>
      <c r="Q1" s="49"/>
      <c r="R1" s="21"/>
      <c r="S1" s="21"/>
    </row>
    <row r="2" spans="15:19" s="2" customFormat="1" ht="16.5" customHeight="1" thickBot="1">
      <c r="O2" s="20"/>
      <c r="Q2" s="20" t="s">
        <v>16</v>
      </c>
      <c r="R2" s="20"/>
      <c r="S2" s="20"/>
    </row>
    <row r="3" spans="1:19" s="2" customFormat="1" ht="18.75" customHeight="1">
      <c r="A3" s="80" t="s">
        <v>15</v>
      </c>
      <c r="B3" s="83" t="s">
        <v>14</v>
      </c>
      <c r="C3" s="50" t="s">
        <v>13</v>
      </c>
      <c r="D3" s="83" t="s">
        <v>12</v>
      </c>
      <c r="E3" s="86" t="s">
        <v>11</v>
      </c>
      <c r="F3" s="71"/>
      <c r="G3" s="71"/>
      <c r="H3" s="71"/>
      <c r="I3" s="72"/>
      <c r="J3" s="59" t="s">
        <v>10</v>
      </c>
      <c r="K3" s="61" t="s">
        <v>9</v>
      </c>
      <c r="L3" s="19"/>
      <c r="M3" s="19"/>
      <c r="N3" s="18"/>
      <c r="O3" s="56" t="s">
        <v>8</v>
      </c>
      <c r="P3" s="17"/>
      <c r="Q3" s="16"/>
      <c r="R3" s="13"/>
      <c r="S3" s="13"/>
    </row>
    <row r="4" spans="1:19" s="2" customFormat="1" ht="11.25" customHeight="1">
      <c r="A4" s="81"/>
      <c r="B4" s="84"/>
      <c r="C4" s="51"/>
      <c r="D4" s="84"/>
      <c r="E4" s="84"/>
      <c r="F4" s="69" t="s">
        <v>20</v>
      </c>
      <c r="G4" s="69" t="s">
        <v>25</v>
      </c>
      <c r="H4" s="69" t="s">
        <v>19</v>
      </c>
      <c r="I4" s="69" t="s">
        <v>64</v>
      </c>
      <c r="J4" s="60"/>
      <c r="K4" s="62"/>
      <c r="L4" s="58" t="s">
        <v>7</v>
      </c>
      <c r="M4" s="15"/>
      <c r="N4" s="14"/>
      <c r="O4" s="57"/>
      <c r="P4" s="54" t="s">
        <v>6</v>
      </c>
      <c r="Q4" s="55" t="s">
        <v>18</v>
      </c>
      <c r="R4" s="13"/>
      <c r="S4" s="13"/>
    </row>
    <row r="5" spans="1:19" s="2" customFormat="1" ht="36.75" customHeight="1" thickBot="1">
      <c r="A5" s="82"/>
      <c r="B5" s="70"/>
      <c r="C5" s="85"/>
      <c r="D5" s="70"/>
      <c r="E5" s="70"/>
      <c r="F5" s="70"/>
      <c r="G5" s="70"/>
      <c r="H5" s="70"/>
      <c r="I5" s="70"/>
      <c r="J5" s="87"/>
      <c r="K5" s="88"/>
      <c r="L5" s="78"/>
      <c r="M5" s="41" t="s">
        <v>5</v>
      </c>
      <c r="N5" s="40" t="s">
        <v>24</v>
      </c>
      <c r="O5" s="74"/>
      <c r="P5" s="79"/>
      <c r="Q5" s="73"/>
      <c r="R5" s="13"/>
      <c r="S5" s="13"/>
    </row>
    <row r="6" spans="1:19" s="2" customFormat="1" ht="27">
      <c r="A6" s="39">
        <v>1</v>
      </c>
      <c r="B6" s="38">
        <v>1</v>
      </c>
      <c r="C6" s="24" t="s">
        <v>65</v>
      </c>
      <c r="D6" s="38">
        <v>1</v>
      </c>
      <c r="E6" s="27">
        <v>7</v>
      </c>
      <c r="F6" s="45" t="s">
        <v>28</v>
      </c>
      <c r="G6" s="27"/>
      <c r="H6" s="27"/>
      <c r="I6" s="27"/>
      <c r="J6" s="42" t="s">
        <v>29</v>
      </c>
      <c r="K6" s="22">
        <v>30000</v>
      </c>
      <c r="L6" s="37">
        <v>15056</v>
      </c>
      <c r="M6" s="37">
        <v>15056</v>
      </c>
      <c r="N6" s="30">
        <f aca="true" t="shared" si="0" ref="N6:N40">IF(E6&lt;12,IF(M6="","",M6/K6),"")</f>
        <v>0.5018666666666667</v>
      </c>
      <c r="O6" s="22">
        <v>10</v>
      </c>
      <c r="P6" s="37">
        <v>10</v>
      </c>
      <c r="Q6" s="30">
        <f aca="true" t="shared" si="1" ref="Q6:Q40">IF(E6&lt;12,IF(P6="","",P6/O6),"")</f>
        <v>1</v>
      </c>
      <c r="R6" s="7"/>
      <c r="S6" s="7"/>
    </row>
    <row r="7" spans="1:19" s="2" customFormat="1" ht="27">
      <c r="A7" s="36">
        <f aca="true" t="shared" si="2" ref="A7:A40">IF(A6="","",A6+1)</f>
        <v>2</v>
      </c>
      <c r="B7" s="35">
        <v>1</v>
      </c>
      <c r="C7" s="10" t="s">
        <v>65</v>
      </c>
      <c r="D7" s="35">
        <v>1</v>
      </c>
      <c r="E7" s="26">
        <v>11</v>
      </c>
      <c r="F7" s="46"/>
      <c r="G7" s="26"/>
      <c r="H7" s="26" t="s">
        <v>30</v>
      </c>
      <c r="I7" s="26"/>
      <c r="J7" s="43" t="s">
        <v>31</v>
      </c>
      <c r="K7" s="12">
        <v>69000</v>
      </c>
      <c r="L7" s="11">
        <v>59698</v>
      </c>
      <c r="M7" s="11">
        <v>59698</v>
      </c>
      <c r="N7" s="30">
        <f t="shared" si="0"/>
        <v>0.8651884057971014</v>
      </c>
      <c r="O7" s="12">
        <v>60</v>
      </c>
      <c r="P7" s="11">
        <v>60</v>
      </c>
      <c r="Q7" s="30">
        <f t="shared" si="1"/>
        <v>1</v>
      </c>
      <c r="R7" s="7"/>
      <c r="S7" s="7"/>
    </row>
    <row r="8" spans="1:19" s="2" customFormat="1" ht="27">
      <c r="A8" s="36">
        <f t="shared" si="2"/>
        <v>3</v>
      </c>
      <c r="B8" s="35">
        <v>1</v>
      </c>
      <c r="C8" s="10" t="s">
        <v>65</v>
      </c>
      <c r="D8" s="35">
        <v>1</v>
      </c>
      <c r="E8" s="26">
        <v>6</v>
      </c>
      <c r="F8" s="46"/>
      <c r="G8" s="26"/>
      <c r="H8" s="26"/>
      <c r="I8" s="26"/>
      <c r="J8" s="43" t="s">
        <v>32</v>
      </c>
      <c r="K8" s="12">
        <v>202400</v>
      </c>
      <c r="L8" s="11">
        <v>144104</v>
      </c>
      <c r="M8" s="11">
        <v>144104</v>
      </c>
      <c r="N8" s="30">
        <f t="shared" si="0"/>
        <v>0.7119762845849802</v>
      </c>
      <c r="O8" s="12">
        <v>100</v>
      </c>
      <c r="P8" s="11">
        <v>100</v>
      </c>
      <c r="Q8" s="30">
        <f t="shared" si="1"/>
        <v>1</v>
      </c>
      <c r="R8" s="7"/>
      <c r="S8" s="7"/>
    </row>
    <row r="9" spans="1:19" s="2" customFormat="1" ht="21" customHeight="1">
      <c r="A9" s="36">
        <f t="shared" si="2"/>
        <v>4</v>
      </c>
      <c r="B9" s="35">
        <v>1</v>
      </c>
      <c r="C9" s="10" t="s">
        <v>65</v>
      </c>
      <c r="D9" s="35">
        <v>1</v>
      </c>
      <c r="E9" s="26">
        <v>6</v>
      </c>
      <c r="F9" s="46"/>
      <c r="G9" s="26"/>
      <c r="H9" s="26"/>
      <c r="I9" s="26"/>
      <c r="J9" s="43" t="s">
        <v>33</v>
      </c>
      <c r="K9" s="12">
        <v>48500</v>
      </c>
      <c r="L9" s="11">
        <v>27559</v>
      </c>
      <c r="M9" s="11">
        <v>27559</v>
      </c>
      <c r="N9" s="30">
        <f t="shared" si="0"/>
        <v>0.5682268041237113</v>
      </c>
      <c r="O9" s="12">
        <v>28</v>
      </c>
      <c r="P9" s="11">
        <v>28</v>
      </c>
      <c r="Q9" s="30">
        <f t="shared" si="1"/>
        <v>1</v>
      </c>
      <c r="R9" s="7"/>
      <c r="S9" s="7"/>
    </row>
    <row r="10" spans="1:19" s="2" customFormat="1" ht="22.5">
      <c r="A10" s="36">
        <f t="shared" si="2"/>
        <v>5</v>
      </c>
      <c r="B10" s="35">
        <v>1</v>
      </c>
      <c r="C10" s="10" t="s">
        <v>65</v>
      </c>
      <c r="D10" s="35">
        <v>1</v>
      </c>
      <c r="E10" s="26">
        <v>7</v>
      </c>
      <c r="F10" s="46" t="s">
        <v>28</v>
      </c>
      <c r="G10" s="26"/>
      <c r="H10" s="26"/>
      <c r="I10" s="26"/>
      <c r="J10" s="43" t="s">
        <v>34</v>
      </c>
      <c r="K10" s="12">
        <v>34000</v>
      </c>
      <c r="L10" s="11">
        <v>25200</v>
      </c>
      <c r="M10" s="11">
        <v>20160</v>
      </c>
      <c r="N10" s="30">
        <f t="shared" si="0"/>
        <v>0.5929411764705882</v>
      </c>
      <c r="O10" s="12">
        <v>140</v>
      </c>
      <c r="P10" s="11">
        <v>112</v>
      </c>
      <c r="Q10" s="30">
        <f t="shared" si="1"/>
        <v>0.8</v>
      </c>
      <c r="R10" s="7"/>
      <c r="S10" s="7"/>
    </row>
    <row r="11" spans="1:19" s="2" customFormat="1" ht="27">
      <c r="A11" s="36">
        <f t="shared" si="2"/>
        <v>6</v>
      </c>
      <c r="B11" s="35">
        <v>1</v>
      </c>
      <c r="C11" s="10" t="s">
        <v>65</v>
      </c>
      <c r="D11" s="35">
        <v>1</v>
      </c>
      <c r="E11" s="26">
        <v>6</v>
      </c>
      <c r="F11" s="46"/>
      <c r="G11" s="26"/>
      <c r="H11" s="26"/>
      <c r="I11" s="26"/>
      <c r="J11" s="43" t="s">
        <v>35</v>
      </c>
      <c r="K11" s="12">
        <v>121000</v>
      </c>
      <c r="L11" s="11">
        <v>91461</v>
      </c>
      <c r="M11" s="11">
        <v>63584</v>
      </c>
      <c r="N11" s="30">
        <f t="shared" si="0"/>
        <v>0.5254876033057851</v>
      </c>
      <c r="O11" s="12">
        <v>32</v>
      </c>
      <c r="P11" s="11">
        <v>23</v>
      </c>
      <c r="Q11" s="30">
        <f t="shared" si="1"/>
        <v>0.71875</v>
      </c>
      <c r="R11" s="7"/>
      <c r="S11" s="7"/>
    </row>
    <row r="12" spans="1:19" s="2" customFormat="1" ht="27">
      <c r="A12" s="36">
        <f t="shared" si="2"/>
        <v>7</v>
      </c>
      <c r="B12" s="35">
        <v>1</v>
      </c>
      <c r="C12" s="10" t="s">
        <v>65</v>
      </c>
      <c r="D12" s="35">
        <v>1</v>
      </c>
      <c r="E12" s="26">
        <v>5</v>
      </c>
      <c r="F12" s="46"/>
      <c r="G12" s="26"/>
      <c r="H12" s="26"/>
      <c r="I12" s="26"/>
      <c r="J12" s="43" t="s">
        <v>36</v>
      </c>
      <c r="K12" s="12">
        <v>200000</v>
      </c>
      <c r="L12" s="11">
        <v>124958</v>
      </c>
      <c r="M12" s="11">
        <v>119590</v>
      </c>
      <c r="N12" s="30">
        <f t="shared" si="0"/>
        <v>0.59795</v>
      </c>
      <c r="O12" s="12">
        <v>82</v>
      </c>
      <c r="P12" s="11">
        <v>80</v>
      </c>
      <c r="Q12" s="30">
        <f t="shared" si="1"/>
        <v>0.975609756097561</v>
      </c>
      <c r="R12" s="7"/>
      <c r="S12" s="7"/>
    </row>
    <row r="13" spans="1:19" s="2" customFormat="1" ht="40.5">
      <c r="A13" s="36">
        <f t="shared" si="2"/>
        <v>8</v>
      </c>
      <c r="B13" s="35">
        <v>1</v>
      </c>
      <c r="C13" s="10" t="s">
        <v>65</v>
      </c>
      <c r="D13" s="35">
        <v>1</v>
      </c>
      <c r="E13" s="26">
        <v>5</v>
      </c>
      <c r="F13" s="46"/>
      <c r="G13" s="26"/>
      <c r="H13" s="26"/>
      <c r="I13" s="26"/>
      <c r="J13" s="43" t="s">
        <v>37</v>
      </c>
      <c r="K13" s="12">
        <v>12000</v>
      </c>
      <c r="L13" s="11">
        <v>8100</v>
      </c>
      <c r="M13" s="11">
        <v>8100</v>
      </c>
      <c r="N13" s="30">
        <f t="shared" si="0"/>
        <v>0.675</v>
      </c>
      <c r="O13" s="12">
        <v>5</v>
      </c>
      <c r="P13" s="11">
        <v>5</v>
      </c>
      <c r="Q13" s="30">
        <f t="shared" si="1"/>
        <v>1</v>
      </c>
      <c r="R13" s="7"/>
      <c r="S13" s="7"/>
    </row>
    <row r="14" spans="1:19" s="2" customFormat="1" ht="27">
      <c r="A14" s="36">
        <f t="shared" si="2"/>
        <v>9</v>
      </c>
      <c r="B14" s="35">
        <v>1</v>
      </c>
      <c r="C14" s="10" t="s">
        <v>65</v>
      </c>
      <c r="D14" s="35">
        <v>1</v>
      </c>
      <c r="E14" s="26">
        <v>5</v>
      </c>
      <c r="F14" s="46"/>
      <c r="G14" s="26"/>
      <c r="H14" s="26"/>
      <c r="I14" s="26"/>
      <c r="J14" s="43" t="s">
        <v>38</v>
      </c>
      <c r="K14" s="12">
        <v>100000</v>
      </c>
      <c r="L14" s="11">
        <v>68784</v>
      </c>
      <c r="M14" s="11">
        <v>59880</v>
      </c>
      <c r="N14" s="30">
        <f t="shared" si="0"/>
        <v>0.5988</v>
      </c>
      <c r="O14" s="12">
        <v>53</v>
      </c>
      <c r="P14" s="11">
        <v>40</v>
      </c>
      <c r="Q14" s="30">
        <f t="shared" si="1"/>
        <v>0.7547169811320755</v>
      </c>
      <c r="R14" s="7"/>
      <c r="S14" s="7"/>
    </row>
    <row r="15" spans="1:19" s="2" customFormat="1" ht="27">
      <c r="A15" s="36">
        <f t="shared" si="2"/>
        <v>10</v>
      </c>
      <c r="B15" s="35">
        <v>1</v>
      </c>
      <c r="C15" s="10" t="s">
        <v>65</v>
      </c>
      <c r="D15" s="35">
        <v>1</v>
      </c>
      <c r="E15" s="26">
        <v>1</v>
      </c>
      <c r="F15" s="48"/>
      <c r="G15" s="26" t="s">
        <v>39</v>
      </c>
      <c r="H15" s="26"/>
      <c r="I15" s="26"/>
      <c r="J15" s="43" t="s">
        <v>41</v>
      </c>
      <c r="K15" s="12">
        <v>136131</v>
      </c>
      <c r="L15" s="11">
        <v>74400</v>
      </c>
      <c r="M15" s="11">
        <v>74400</v>
      </c>
      <c r="N15" s="30">
        <f t="shared" si="0"/>
        <v>0.5465323842475263</v>
      </c>
      <c r="O15" s="12">
        <v>100</v>
      </c>
      <c r="P15" s="11">
        <v>100</v>
      </c>
      <c r="Q15" s="30">
        <f t="shared" si="1"/>
        <v>1</v>
      </c>
      <c r="R15" s="7"/>
      <c r="S15" s="7"/>
    </row>
    <row r="16" spans="1:19" s="2" customFormat="1" ht="27">
      <c r="A16" s="36">
        <f t="shared" si="2"/>
        <v>11</v>
      </c>
      <c r="B16" s="35">
        <v>1</v>
      </c>
      <c r="C16" s="10" t="s">
        <v>65</v>
      </c>
      <c r="D16" s="35">
        <v>1</v>
      </c>
      <c r="E16" s="26">
        <v>1</v>
      </c>
      <c r="F16" s="48"/>
      <c r="G16" s="26" t="s">
        <v>40</v>
      </c>
      <c r="H16" s="26"/>
      <c r="I16" s="26"/>
      <c r="J16" s="43" t="s">
        <v>42</v>
      </c>
      <c r="K16" s="12">
        <v>250869</v>
      </c>
      <c r="L16" s="11">
        <v>148800</v>
      </c>
      <c r="M16" s="11">
        <v>148800</v>
      </c>
      <c r="N16" s="30">
        <f t="shared" si="0"/>
        <v>0.5931382514380015</v>
      </c>
      <c r="O16" s="12">
        <v>100</v>
      </c>
      <c r="P16" s="11">
        <v>100</v>
      </c>
      <c r="Q16" s="30">
        <f t="shared" si="1"/>
        <v>1</v>
      </c>
      <c r="R16" s="7"/>
      <c r="S16" s="7"/>
    </row>
    <row r="17" spans="1:19" s="2" customFormat="1" ht="27">
      <c r="A17" s="36">
        <f t="shared" si="2"/>
        <v>12</v>
      </c>
      <c r="B17" s="35">
        <v>1</v>
      </c>
      <c r="C17" s="10" t="s">
        <v>65</v>
      </c>
      <c r="D17" s="35">
        <v>1</v>
      </c>
      <c r="E17" s="26">
        <v>11</v>
      </c>
      <c r="F17" s="46"/>
      <c r="G17" s="26"/>
      <c r="H17" s="26" t="s">
        <v>43</v>
      </c>
      <c r="I17" s="26"/>
      <c r="J17" s="43" t="s">
        <v>44</v>
      </c>
      <c r="K17" s="12">
        <v>136000</v>
      </c>
      <c r="L17" s="11">
        <v>96163</v>
      </c>
      <c r="M17" s="11">
        <v>88401</v>
      </c>
      <c r="N17" s="30">
        <f t="shared" si="0"/>
        <v>0.6500073529411765</v>
      </c>
      <c r="O17" s="12">
        <v>126</v>
      </c>
      <c r="P17" s="11">
        <v>123</v>
      </c>
      <c r="Q17" s="30">
        <f t="shared" si="1"/>
        <v>0.9761904761904762</v>
      </c>
      <c r="R17" s="7"/>
      <c r="S17" s="7"/>
    </row>
    <row r="18" spans="1:19" s="2" customFormat="1" ht="21" customHeight="1">
      <c r="A18" s="36">
        <f t="shared" si="2"/>
        <v>13</v>
      </c>
      <c r="B18" s="35">
        <v>1</v>
      </c>
      <c r="C18" s="10" t="s">
        <v>65</v>
      </c>
      <c r="D18" s="35">
        <v>1</v>
      </c>
      <c r="E18" s="26">
        <v>6</v>
      </c>
      <c r="F18" s="46"/>
      <c r="G18" s="26"/>
      <c r="H18" s="26"/>
      <c r="I18" s="26"/>
      <c r="J18" s="43" t="s">
        <v>45</v>
      </c>
      <c r="K18" s="12">
        <v>6520</v>
      </c>
      <c r="L18" s="11">
        <v>5616</v>
      </c>
      <c r="M18" s="11">
        <v>5616</v>
      </c>
      <c r="N18" s="30">
        <f t="shared" si="0"/>
        <v>0.8613496932515338</v>
      </c>
      <c r="O18" s="12">
        <v>3</v>
      </c>
      <c r="P18" s="11">
        <v>3</v>
      </c>
      <c r="Q18" s="30">
        <f t="shared" si="1"/>
        <v>1</v>
      </c>
      <c r="R18" s="7"/>
      <c r="S18" s="7"/>
    </row>
    <row r="19" spans="1:19" s="2" customFormat="1" ht="21" customHeight="1">
      <c r="A19" s="36">
        <f t="shared" si="2"/>
        <v>14</v>
      </c>
      <c r="B19" s="35">
        <v>1</v>
      </c>
      <c r="C19" s="10" t="s">
        <v>65</v>
      </c>
      <c r="D19" s="35">
        <v>1</v>
      </c>
      <c r="E19" s="26">
        <v>6</v>
      </c>
      <c r="F19" s="46"/>
      <c r="G19" s="26"/>
      <c r="H19" s="26"/>
      <c r="I19" s="26"/>
      <c r="J19" s="43" t="s">
        <v>46</v>
      </c>
      <c r="K19" s="12">
        <v>10000</v>
      </c>
      <c r="L19" s="11">
        <v>7000</v>
      </c>
      <c r="M19" s="11">
        <v>7000</v>
      </c>
      <c r="N19" s="30">
        <f t="shared" si="0"/>
        <v>0.7</v>
      </c>
      <c r="O19" s="12">
        <v>2</v>
      </c>
      <c r="P19" s="11">
        <v>2</v>
      </c>
      <c r="Q19" s="30">
        <f t="shared" si="1"/>
        <v>1</v>
      </c>
      <c r="R19" s="7"/>
      <c r="S19" s="7"/>
    </row>
    <row r="20" spans="1:19" s="2" customFormat="1" ht="21" customHeight="1">
      <c r="A20" s="36">
        <f t="shared" si="2"/>
        <v>15</v>
      </c>
      <c r="B20" s="35">
        <v>1</v>
      </c>
      <c r="C20" s="10" t="s">
        <v>65</v>
      </c>
      <c r="D20" s="35">
        <v>1</v>
      </c>
      <c r="E20" s="26">
        <v>5</v>
      </c>
      <c r="F20" s="46"/>
      <c r="G20" s="26"/>
      <c r="H20" s="26"/>
      <c r="I20" s="26"/>
      <c r="J20" s="43" t="s">
        <v>47</v>
      </c>
      <c r="K20" s="12">
        <v>12000</v>
      </c>
      <c r="L20" s="11">
        <v>11400</v>
      </c>
      <c r="M20" s="11">
        <v>11400</v>
      </c>
      <c r="N20" s="30">
        <f t="shared" si="0"/>
        <v>0.95</v>
      </c>
      <c r="O20" s="12">
        <v>5</v>
      </c>
      <c r="P20" s="11">
        <v>5</v>
      </c>
      <c r="Q20" s="30">
        <f t="shared" si="1"/>
        <v>1</v>
      </c>
      <c r="R20" s="7"/>
      <c r="S20" s="7"/>
    </row>
    <row r="21" spans="1:19" s="2" customFormat="1" ht="21" customHeight="1">
      <c r="A21" s="36">
        <f t="shared" si="2"/>
        <v>16</v>
      </c>
      <c r="B21" s="35">
        <v>1</v>
      </c>
      <c r="C21" s="10" t="s">
        <v>65</v>
      </c>
      <c r="D21" s="35">
        <v>1</v>
      </c>
      <c r="E21" s="26">
        <v>6</v>
      </c>
      <c r="F21" s="46"/>
      <c r="G21" s="26"/>
      <c r="H21" s="26"/>
      <c r="I21" s="26"/>
      <c r="J21" s="43" t="s">
        <v>48</v>
      </c>
      <c r="K21" s="12">
        <v>3360</v>
      </c>
      <c r="L21" s="11">
        <v>2420</v>
      </c>
      <c r="M21" s="11">
        <v>2420</v>
      </c>
      <c r="N21" s="30">
        <f t="shared" si="0"/>
        <v>0.7202380952380952</v>
      </c>
      <c r="O21" s="12">
        <v>1</v>
      </c>
      <c r="P21" s="11">
        <v>1</v>
      </c>
      <c r="Q21" s="30">
        <f t="shared" si="1"/>
        <v>1</v>
      </c>
      <c r="R21" s="7"/>
      <c r="S21" s="7"/>
    </row>
    <row r="22" spans="1:19" s="2" customFormat="1" ht="27">
      <c r="A22" s="36">
        <f t="shared" si="2"/>
        <v>17</v>
      </c>
      <c r="B22" s="35">
        <v>2</v>
      </c>
      <c r="C22" s="10" t="s">
        <v>49</v>
      </c>
      <c r="D22" s="35">
        <v>1</v>
      </c>
      <c r="E22" s="26">
        <v>6</v>
      </c>
      <c r="F22" s="46"/>
      <c r="G22" s="26"/>
      <c r="H22" s="26"/>
      <c r="I22" s="26"/>
      <c r="J22" s="43" t="s">
        <v>50</v>
      </c>
      <c r="K22" s="12">
        <v>80000</v>
      </c>
      <c r="L22" s="11">
        <v>40900</v>
      </c>
      <c r="M22" s="11">
        <v>40900</v>
      </c>
      <c r="N22" s="30">
        <f t="shared" si="0"/>
        <v>0.51125</v>
      </c>
      <c r="O22" s="12">
        <v>10</v>
      </c>
      <c r="P22" s="11">
        <v>10</v>
      </c>
      <c r="Q22" s="30">
        <f t="shared" si="1"/>
        <v>1</v>
      </c>
      <c r="R22" s="7"/>
      <c r="S22" s="7"/>
    </row>
    <row r="23" spans="1:19" s="2" customFormat="1" ht="27">
      <c r="A23" s="36">
        <f t="shared" si="2"/>
        <v>18</v>
      </c>
      <c r="B23" s="35">
        <v>2</v>
      </c>
      <c r="C23" s="10" t="s">
        <v>49</v>
      </c>
      <c r="D23" s="35">
        <v>1</v>
      </c>
      <c r="E23" s="26">
        <v>5</v>
      </c>
      <c r="F23" s="46"/>
      <c r="G23" s="26"/>
      <c r="H23" s="26"/>
      <c r="I23" s="26"/>
      <c r="J23" s="43" t="s">
        <v>51</v>
      </c>
      <c r="K23" s="12">
        <v>13000</v>
      </c>
      <c r="L23" s="11">
        <v>10300</v>
      </c>
      <c r="M23" s="11">
        <v>10300</v>
      </c>
      <c r="N23" s="30">
        <f t="shared" si="0"/>
        <v>0.7923076923076923</v>
      </c>
      <c r="O23" s="12">
        <v>3</v>
      </c>
      <c r="P23" s="11">
        <v>3</v>
      </c>
      <c r="Q23" s="30">
        <f t="shared" si="1"/>
        <v>1</v>
      </c>
      <c r="R23" s="7"/>
      <c r="S23" s="7"/>
    </row>
    <row r="24" spans="1:19" s="2" customFormat="1" ht="21" customHeight="1">
      <c r="A24" s="36">
        <f t="shared" si="2"/>
        <v>19</v>
      </c>
      <c r="B24" s="35">
        <v>2</v>
      </c>
      <c r="C24" s="10" t="s">
        <v>49</v>
      </c>
      <c r="D24" s="35">
        <v>1</v>
      </c>
      <c r="E24" s="26">
        <v>5</v>
      </c>
      <c r="F24" s="46"/>
      <c r="G24" s="26"/>
      <c r="H24" s="26"/>
      <c r="I24" s="26"/>
      <c r="J24" s="43" t="s">
        <v>52</v>
      </c>
      <c r="K24" s="12">
        <v>20000</v>
      </c>
      <c r="L24" s="11">
        <v>14029</v>
      </c>
      <c r="M24" s="11">
        <v>14029</v>
      </c>
      <c r="N24" s="30">
        <f t="shared" si="0"/>
        <v>0.70145</v>
      </c>
      <c r="O24" s="12">
        <v>5</v>
      </c>
      <c r="P24" s="11">
        <v>5</v>
      </c>
      <c r="Q24" s="30">
        <f t="shared" si="1"/>
        <v>1</v>
      </c>
      <c r="R24" s="7"/>
      <c r="S24" s="7"/>
    </row>
    <row r="25" spans="1:19" s="2" customFormat="1" ht="21" customHeight="1">
      <c r="A25" s="36">
        <f t="shared" si="2"/>
        <v>20</v>
      </c>
      <c r="B25" s="35">
        <v>2</v>
      </c>
      <c r="C25" s="10" t="s">
        <v>53</v>
      </c>
      <c r="D25" s="35">
        <v>1</v>
      </c>
      <c r="E25" s="26">
        <v>1</v>
      </c>
      <c r="F25" s="46"/>
      <c r="G25" s="26" t="s">
        <v>43</v>
      </c>
      <c r="H25" s="26"/>
      <c r="I25" s="26"/>
      <c r="J25" s="43" t="s">
        <v>54</v>
      </c>
      <c r="K25" s="12">
        <v>47355</v>
      </c>
      <c r="L25" s="11">
        <v>45360</v>
      </c>
      <c r="M25" s="11">
        <v>45360</v>
      </c>
      <c r="N25" s="30">
        <f t="shared" si="0"/>
        <v>0.9578713968957872</v>
      </c>
      <c r="O25" s="12">
        <v>20</v>
      </c>
      <c r="P25" s="11">
        <v>20</v>
      </c>
      <c r="Q25" s="30">
        <f t="shared" si="1"/>
        <v>1</v>
      </c>
      <c r="R25" s="7"/>
      <c r="S25" s="7"/>
    </row>
    <row r="26" spans="1:19" s="2" customFormat="1" ht="27">
      <c r="A26" s="36">
        <f t="shared" si="2"/>
        <v>21</v>
      </c>
      <c r="B26" s="35">
        <v>2</v>
      </c>
      <c r="C26" s="10" t="s">
        <v>53</v>
      </c>
      <c r="D26" s="35">
        <v>1</v>
      </c>
      <c r="E26" s="26">
        <v>5</v>
      </c>
      <c r="F26" s="46"/>
      <c r="G26" s="26"/>
      <c r="H26" s="26"/>
      <c r="I26" s="26"/>
      <c r="J26" s="43" t="s">
        <v>55</v>
      </c>
      <c r="K26" s="12">
        <v>5250</v>
      </c>
      <c r="L26" s="11">
        <v>4493</v>
      </c>
      <c r="M26" s="11">
        <v>4493</v>
      </c>
      <c r="N26" s="30">
        <f t="shared" si="0"/>
        <v>0.8558095238095238</v>
      </c>
      <c r="O26" s="12">
        <v>2</v>
      </c>
      <c r="P26" s="11">
        <v>2</v>
      </c>
      <c r="Q26" s="30">
        <f t="shared" si="1"/>
        <v>1</v>
      </c>
      <c r="R26" s="7"/>
      <c r="S26" s="7"/>
    </row>
    <row r="27" spans="1:19" s="2" customFormat="1" ht="21" customHeight="1">
      <c r="A27" s="36">
        <f t="shared" si="2"/>
        <v>22</v>
      </c>
      <c r="B27" s="35">
        <v>2</v>
      </c>
      <c r="C27" s="10" t="s">
        <v>56</v>
      </c>
      <c r="D27" s="35">
        <v>1</v>
      </c>
      <c r="E27" s="26">
        <v>1</v>
      </c>
      <c r="F27" s="46"/>
      <c r="G27" s="26" t="s">
        <v>43</v>
      </c>
      <c r="H27" s="26"/>
      <c r="I27" s="26"/>
      <c r="J27" s="43" t="s">
        <v>54</v>
      </c>
      <c r="K27" s="12">
        <v>30545</v>
      </c>
      <c r="L27" s="11">
        <v>28936</v>
      </c>
      <c r="M27" s="11">
        <v>28936</v>
      </c>
      <c r="N27" s="30">
        <f t="shared" si="0"/>
        <v>0.9473236208872156</v>
      </c>
      <c r="O27" s="12">
        <v>12</v>
      </c>
      <c r="P27" s="11">
        <v>12</v>
      </c>
      <c r="Q27" s="30">
        <f t="shared" si="1"/>
        <v>1</v>
      </c>
      <c r="R27" s="7"/>
      <c r="S27" s="7"/>
    </row>
    <row r="28" spans="1:19" s="2" customFormat="1" ht="21" customHeight="1">
      <c r="A28" s="36">
        <f t="shared" si="2"/>
        <v>23</v>
      </c>
      <c r="B28" s="35">
        <v>2</v>
      </c>
      <c r="C28" s="10" t="s">
        <v>57</v>
      </c>
      <c r="D28" s="35">
        <v>1</v>
      </c>
      <c r="E28" s="26">
        <v>1</v>
      </c>
      <c r="F28" s="46"/>
      <c r="G28" s="26" t="s">
        <v>58</v>
      </c>
      <c r="H28" s="26"/>
      <c r="I28" s="26"/>
      <c r="J28" s="43" t="s">
        <v>59</v>
      </c>
      <c r="K28" s="12">
        <v>6648</v>
      </c>
      <c r="L28" s="11">
        <v>6102</v>
      </c>
      <c r="M28" s="11">
        <v>6102</v>
      </c>
      <c r="N28" s="30">
        <f t="shared" si="0"/>
        <v>0.9178700361010831</v>
      </c>
      <c r="O28" s="12">
        <v>6</v>
      </c>
      <c r="P28" s="11">
        <v>6</v>
      </c>
      <c r="Q28" s="30">
        <f t="shared" si="1"/>
        <v>1</v>
      </c>
      <c r="R28" s="7"/>
      <c r="S28" s="7"/>
    </row>
    <row r="29" spans="1:19" s="2" customFormat="1" ht="21" customHeight="1">
      <c r="A29" s="36">
        <f t="shared" si="2"/>
        <v>24</v>
      </c>
      <c r="B29" s="35">
        <v>2</v>
      </c>
      <c r="C29" s="10" t="s">
        <v>57</v>
      </c>
      <c r="D29" s="35">
        <v>1</v>
      </c>
      <c r="E29" s="26">
        <v>1</v>
      </c>
      <c r="F29" s="46"/>
      <c r="G29" s="26" t="s">
        <v>43</v>
      </c>
      <c r="H29" s="26"/>
      <c r="I29" s="26"/>
      <c r="J29" s="43" t="s">
        <v>60</v>
      </c>
      <c r="K29" s="12">
        <v>2519</v>
      </c>
      <c r="L29" s="11">
        <v>2254</v>
      </c>
      <c r="M29" s="11">
        <v>2254</v>
      </c>
      <c r="N29" s="30">
        <f t="shared" si="0"/>
        <v>0.8947995236204843</v>
      </c>
      <c r="O29" s="12">
        <v>2</v>
      </c>
      <c r="P29" s="11">
        <v>2</v>
      </c>
      <c r="Q29" s="30">
        <f t="shared" si="1"/>
        <v>1</v>
      </c>
      <c r="R29" s="7"/>
      <c r="S29" s="7"/>
    </row>
    <row r="30" spans="1:19" s="2" customFormat="1" ht="27">
      <c r="A30" s="36">
        <f t="shared" si="2"/>
        <v>25</v>
      </c>
      <c r="B30" s="35">
        <v>2</v>
      </c>
      <c r="C30" s="10" t="s">
        <v>62</v>
      </c>
      <c r="D30" s="35">
        <v>1</v>
      </c>
      <c r="E30" s="26">
        <v>1</v>
      </c>
      <c r="F30" s="46"/>
      <c r="G30" s="26" t="s">
        <v>61</v>
      </c>
      <c r="H30" s="26"/>
      <c r="I30" s="26"/>
      <c r="J30" s="43" t="s">
        <v>63</v>
      </c>
      <c r="K30" s="12">
        <v>2000</v>
      </c>
      <c r="L30" s="11">
        <v>1500</v>
      </c>
      <c r="M30" s="11">
        <v>1500</v>
      </c>
      <c r="N30" s="30">
        <f>IF(E30&lt;12,IF(M30="","",M30/K30),"")</f>
        <v>0.75</v>
      </c>
      <c r="O30" s="12">
        <v>1</v>
      </c>
      <c r="P30" s="11">
        <v>1</v>
      </c>
      <c r="Q30" s="30">
        <f>IF(E30&lt;12,IF(P30="","",P30/O30),"")</f>
        <v>1</v>
      </c>
      <c r="R30" s="7"/>
      <c r="S30" s="7"/>
    </row>
    <row r="31" spans="1:19" s="2" customFormat="1" ht="21" customHeight="1">
      <c r="A31" s="36">
        <f t="shared" si="2"/>
        <v>26</v>
      </c>
      <c r="B31" s="35">
        <v>2</v>
      </c>
      <c r="C31" s="10"/>
      <c r="D31" s="35"/>
      <c r="E31" s="26"/>
      <c r="F31" s="46"/>
      <c r="G31" s="26"/>
      <c r="H31" s="26"/>
      <c r="I31" s="26"/>
      <c r="J31" s="43"/>
      <c r="K31" s="12"/>
      <c r="L31" s="11"/>
      <c r="M31" s="11"/>
      <c r="N31" s="30">
        <f>IF(E31&lt;12,IF(M31="","",M31/K31),"")</f>
      </c>
      <c r="O31" s="12"/>
      <c r="P31" s="11"/>
      <c r="Q31" s="30">
        <f>IF(E31&lt;12,IF(P31="","",P31/O31),"")</f>
      </c>
      <c r="R31" s="7"/>
      <c r="S31" s="7"/>
    </row>
    <row r="32" spans="1:19" s="2" customFormat="1" ht="21" customHeight="1">
      <c r="A32" s="36">
        <f t="shared" si="2"/>
        <v>27</v>
      </c>
      <c r="B32" s="35">
        <v>2</v>
      </c>
      <c r="C32" s="10"/>
      <c r="D32" s="35"/>
      <c r="E32" s="26"/>
      <c r="F32" s="46"/>
      <c r="G32" s="26"/>
      <c r="H32" s="26"/>
      <c r="I32" s="26"/>
      <c r="J32" s="43"/>
      <c r="K32" s="12"/>
      <c r="L32" s="11"/>
      <c r="M32" s="11"/>
      <c r="N32" s="30">
        <f t="shared" si="0"/>
      </c>
      <c r="O32" s="12"/>
      <c r="P32" s="11"/>
      <c r="Q32" s="30">
        <f t="shared" si="1"/>
      </c>
      <c r="R32" s="7"/>
      <c r="S32" s="7"/>
    </row>
    <row r="33" spans="1:19" s="2" customFormat="1" ht="21" customHeight="1">
      <c r="A33" s="36">
        <f t="shared" si="2"/>
        <v>28</v>
      </c>
      <c r="B33" s="35">
        <v>2</v>
      </c>
      <c r="C33" s="10"/>
      <c r="D33" s="35"/>
      <c r="E33" s="26"/>
      <c r="F33" s="46"/>
      <c r="G33" s="26"/>
      <c r="H33" s="26"/>
      <c r="I33" s="26"/>
      <c r="J33" s="43"/>
      <c r="K33" s="12"/>
      <c r="L33" s="11"/>
      <c r="M33" s="11"/>
      <c r="N33" s="30">
        <f>IF(E33&lt;12,IF(M33="","",M33/K33),"")</f>
      </c>
      <c r="O33" s="12"/>
      <c r="P33" s="11"/>
      <c r="Q33" s="30">
        <f>IF(E33&lt;12,IF(P33="","",P33/O33),"")</f>
      </c>
      <c r="R33" s="7"/>
      <c r="S33" s="7"/>
    </row>
    <row r="34" spans="1:19" s="2" customFormat="1" ht="21" customHeight="1">
      <c r="A34" s="36">
        <f t="shared" si="2"/>
        <v>29</v>
      </c>
      <c r="B34" s="35">
        <v>2</v>
      </c>
      <c r="C34" s="10"/>
      <c r="D34" s="35"/>
      <c r="E34" s="26"/>
      <c r="F34" s="46"/>
      <c r="G34" s="26"/>
      <c r="H34" s="26"/>
      <c r="I34" s="26"/>
      <c r="J34" s="43"/>
      <c r="K34" s="12"/>
      <c r="L34" s="11"/>
      <c r="M34" s="11"/>
      <c r="N34" s="30">
        <f>IF(E34&lt;12,IF(M34="","",M34/K34),"")</f>
      </c>
      <c r="O34" s="12"/>
      <c r="P34" s="11"/>
      <c r="Q34" s="30">
        <f>IF(E34&lt;12,IF(P34="","",P34/O34),"")</f>
      </c>
      <c r="R34" s="7"/>
      <c r="S34" s="7"/>
    </row>
    <row r="35" spans="1:19" s="2" customFormat="1" ht="21" customHeight="1">
      <c r="A35" s="36">
        <f t="shared" si="2"/>
        <v>30</v>
      </c>
      <c r="B35" s="35">
        <v>2</v>
      </c>
      <c r="C35" s="10"/>
      <c r="D35" s="35"/>
      <c r="E35" s="26"/>
      <c r="F35" s="46"/>
      <c r="G35" s="26"/>
      <c r="H35" s="26"/>
      <c r="I35" s="26"/>
      <c r="J35" s="43"/>
      <c r="K35" s="12"/>
      <c r="L35" s="11"/>
      <c r="M35" s="11"/>
      <c r="N35" s="30">
        <f>IF(E35&lt;12,IF(M35="","",M35/K35),"")</f>
      </c>
      <c r="O35" s="12"/>
      <c r="P35" s="11"/>
      <c r="Q35" s="30">
        <f>IF(E35&lt;12,IF(P35="","",P35/O35),"")</f>
      </c>
      <c r="R35" s="7"/>
      <c r="S35" s="7"/>
    </row>
    <row r="36" spans="1:19" s="2" customFormat="1" ht="21" customHeight="1">
      <c r="A36" s="36">
        <f t="shared" si="2"/>
        <v>31</v>
      </c>
      <c r="B36" s="35">
        <v>2</v>
      </c>
      <c r="C36" s="10"/>
      <c r="D36" s="35"/>
      <c r="E36" s="26"/>
      <c r="F36" s="46"/>
      <c r="G36" s="26"/>
      <c r="H36" s="26"/>
      <c r="I36" s="26"/>
      <c r="J36" s="43"/>
      <c r="K36" s="12"/>
      <c r="L36" s="11"/>
      <c r="M36" s="11"/>
      <c r="N36" s="30">
        <f>IF(E36&lt;12,IF(M36="","",M36/K36),"")</f>
      </c>
      <c r="O36" s="12"/>
      <c r="P36" s="11"/>
      <c r="Q36" s="30">
        <f>IF(E36&lt;12,IF(P36="","",P36/O36),"")</f>
      </c>
      <c r="R36" s="7"/>
      <c r="S36" s="7"/>
    </row>
    <row r="37" spans="1:19" s="2" customFormat="1" ht="21" customHeight="1">
      <c r="A37" s="36">
        <f t="shared" si="2"/>
        <v>32</v>
      </c>
      <c r="B37" s="35">
        <v>2</v>
      </c>
      <c r="C37" s="10"/>
      <c r="D37" s="35"/>
      <c r="E37" s="26"/>
      <c r="F37" s="46"/>
      <c r="G37" s="26"/>
      <c r="H37" s="26"/>
      <c r="I37" s="26"/>
      <c r="J37" s="43"/>
      <c r="K37" s="12"/>
      <c r="L37" s="11"/>
      <c r="M37" s="11"/>
      <c r="N37" s="30">
        <f>IF(E37&lt;12,IF(M37="","",M37/K37),"")</f>
      </c>
      <c r="O37" s="12"/>
      <c r="P37" s="11"/>
      <c r="Q37" s="30">
        <f>IF(E37&lt;12,IF(P37="","",P37/O37),"")</f>
      </c>
      <c r="R37" s="7"/>
      <c r="S37" s="7"/>
    </row>
    <row r="38" spans="1:19" s="2" customFormat="1" ht="21" customHeight="1">
      <c r="A38" s="36">
        <f t="shared" si="2"/>
        <v>33</v>
      </c>
      <c r="B38" s="35">
        <v>2</v>
      </c>
      <c r="C38" s="10"/>
      <c r="D38" s="35"/>
      <c r="E38" s="26"/>
      <c r="F38" s="46"/>
      <c r="G38" s="26"/>
      <c r="H38" s="26"/>
      <c r="I38" s="26"/>
      <c r="J38" s="43"/>
      <c r="K38" s="12"/>
      <c r="L38" s="11"/>
      <c r="M38" s="11"/>
      <c r="N38" s="30">
        <f t="shared" si="0"/>
      </c>
      <c r="O38" s="12"/>
      <c r="P38" s="11"/>
      <c r="Q38" s="30">
        <f t="shared" si="1"/>
      </c>
      <c r="R38" s="7"/>
      <c r="S38" s="7"/>
    </row>
    <row r="39" spans="1:19" s="2" customFormat="1" ht="21" customHeight="1">
      <c r="A39" s="36">
        <f t="shared" si="2"/>
        <v>34</v>
      </c>
      <c r="B39" s="35">
        <v>2</v>
      </c>
      <c r="C39" s="10"/>
      <c r="D39" s="35"/>
      <c r="E39" s="26"/>
      <c r="F39" s="46"/>
      <c r="G39" s="26"/>
      <c r="H39" s="26"/>
      <c r="I39" s="26"/>
      <c r="J39" s="43"/>
      <c r="K39" s="12"/>
      <c r="L39" s="11"/>
      <c r="M39" s="11"/>
      <c r="N39" s="30">
        <f t="shared" si="0"/>
      </c>
      <c r="O39" s="12"/>
      <c r="P39" s="11"/>
      <c r="Q39" s="30">
        <f t="shared" si="1"/>
      </c>
      <c r="R39" s="7"/>
      <c r="S39" s="7"/>
    </row>
    <row r="40" spans="1:19" s="2" customFormat="1" ht="21" customHeight="1" thickBot="1">
      <c r="A40" s="36">
        <f t="shared" si="2"/>
        <v>35</v>
      </c>
      <c r="B40" s="34"/>
      <c r="C40" s="23"/>
      <c r="D40" s="34"/>
      <c r="E40" s="33"/>
      <c r="F40" s="47"/>
      <c r="G40" s="33"/>
      <c r="H40" s="33"/>
      <c r="I40" s="33"/>
      <c r="J40" s="44"/>
      <c r="K40" s="32"/>
      <c r="L40" s="31"/>
      <c r="M40" s="31"/>
      <c r="N40" s="30">
        <f t="shared" si="0"/>
      </c>
      <c r="O40" s="32"/>
      <c r="P40" s="31"/>
      <c r="Q40" s="30">
        <f t="shared" si="1"/>
      </c>
      <c r="R40" s="7"/>
      <c r="S40" s="7"/>
    </row>
    <row r="41" spans="1:19" s="2" customFormat="1" ht="30" customHeight="1" thickBot="1" thickTop="1">
      <c r="A41" s="52" t="s">
        <v>4</v>
      </c>
      <c r="B41" s="53"/>
      <c r="C41" s="53"/>
      <c r="D41" s="53"/>
      <c r="E41" s="53"/>
      <c r="F41" s="53"/>
      <c r="G41" s="53"/>
      <c r="H41" s="53"/>
      <c r="I41" s="53"/>
      <c r="J41" s="53"/>
      <c r="K41" s="6">
        <f>IF(SUM(K6:K40)=0,"",SUM(K6:K40))</f>
        <v>1579097</v>
      </c>
      <c r="L41" s="28">
        <f>IF(SUM(L6:L40)=0,"",SUM(L6:L40))</f>
        <v>1064593</v>
      </c>
      <c r="M41" s="28">
        <f>IF(SUM(M6:M40)=0,"",SUM(M6:M40))</f>
        <v>1009642</v>
      </c>
      <c r="N41" s="29">
        <f>IF(M41="","",M41/K41)</f>
        <v>0.6393793414844053</v>
      </c>
      <c r="O41" s="6">
        <f>IF(SUM(O6:O40)=0,"",SUM(O6:O40))</f>
        <v>908</v>
      </c>
      <c r="P41" s="28">
        <f>IF(SUM(P6:P40)=0,"",SUM(P6:P40))</f>
        <v>853</v>
      </c>
      <c r="Q41" s="9">
        <f>IF(P41="","",P41/O41)</f>
        <v>0.9394273127753304</v>
      </c>
      <c r="R41" s="3"/>
      <c r="S41" s="3"/>
    </row>
    <row r="42" spans="1:18" s="2" customFormat="1" ht="30" customHeight="1" thickBot="1">
      <c r="A42" s="75" t="s">
        <v>3</v>
      </c>
      <c r="B42" s="76"/>
      <c r="C42" s="76"/>
      <c r="D42" s="76"/>
      <c r="E42" s="76"/>
      <c r="F42" s="76"/>
      <c r="G42" s="76"/>
      <c r="H42" s="76"/>
      <c r="I42" s="76"/>
      <c r="J42" s="77"/>
      <c r="K42" s="8"/>
      <c r="L42" s="63"/>
      <c r="M42" s="64"/>
      <c r="N42" s="64"/>
      <c r="O42" s="64"/>
      <c r="P42" s="64"/>
      <c r="Q42" s="65"/>
      <c r="R42" s="7"/>
    </row>
    <row r="43" spans="1:19" s="2" customFormat="1" ht="30" customHeight="1" thickBot="1" thickTop="1">
      <c r="A43" s="52" t="s">
        <v>2</v>
      </c>
      <c r="B43" s="53"/>
      <c r="C43" s="53"/>
      <c r="D43" s="53"/>
      <c r="E43" s="53"/>
      <c r="F43" s="53"/>
      <c r="G43" s="53"/>
      <c r="H43" s="53"/>
      <c r="I43" s="53"/>
      <c r="J43" s="53"/>
      <c r="K43" s="6">
        <f>IF(SUM(K41:K42)=0,"",SUM(K41:K42))</f>
        <v>1579097</v>
      </c>
      <c r="L43" s="66"/>
      <c r="M43" s="67"/>
      <c r="N43" s="67"/>
      <c r="O43" s="67"/>
      <c r="P43" s="67"/>
      <c r="Q43" s="68"/>
      <c r="R43" s="3"/>
      <c r="S43" s="3"/>
    </row>
    <row r="44" spans="1:19" s="2" customFormat="1" ht="6" customHeight="1">
      <c r="A44" s="5"/>
      <c r="B44" s="5"/>
      <c r="C44" s="5"/>
      <c r="D44" s="5"/>
      <c r="E44" s="5"/>
      <c r="F44" s="5"/>
      <c r="G44" s="5"/>
      <c r="H44" s="5"/>
      <c r="I44" s="5"/>
      <c r="J44" s="5"/>
      <c r="K44" s="4"/>
      <c r="L44" s="4"/>
      <c r="M44" s="4"/>
      <c r="N44" s="3"/>
      <c r="O44" s="4"/>
      <c r="P44" s="4"/>
      <c r="Q44" s="3"/>
      <c r="R44" s="3"/>
      <c r="S44" s="3"/>
    </row>
    <row r="45" s="2" customFormat="1" ht="15.75" customHeight="1"/>
    <row r="46" s="2" customFormat="1" ht="15.75" customHeight="1"/>
    <row r="47" s="2" customFormat="1" ht="15.75" customHeight="1">
      <c r="A47" s="2" t="s">
        <v>1</v>
      </c>
    </row>
    <row r="48" s="2" customFormat="1" ht="15.75" customHeight="1">
      <c r="A48" s="2" t="s">
        <v>0</v>
      </c>
    </row>
    <row r="49" spans="1:17" s="2" customFormat="1" ht="15.75" customHeight="1">
      <c r="A49" s="25" t="s">
        <v>26</v>
      </c>
      <c r="B49" s="25"/>
      <c r="C49" s="25"/>
      <c r="D49" s="25"/>
      <c r="E49" s="25"/>
      <c r="F49" s="25"/>
      <c r="G49" s="25"/>
      <c r="H49" s="25"/>
      <c r="I49" s="25"/>
      <c r="J49" s="25"/>
      <c r="K49" s="25"/>
      <c r="L49" s="25"/>
      <c r="M49" s="25"/>
      <c r="N49" s="25"/>
      <c r="O49" s="25"/>
      <c r="P49" s="25"/>
      <c r="Q49" s="25"/>
    </row>
    <row r="50" spans="1:17" s="2" customFormat="1" ht="15.75" customHeight="1">
      <c r="A50" s="25" t="s">
        <v>23</v>
      </c>
      <c r="B50" s="25"/>
      <c r="C50" s="25"/>
      <c r="D50" s="25"/>
      <c r="E50" s="25"/>
      <c r="F50" s="25"/>
      <c r="G50" s="25"/>
      <c r="H50" s="25"/>
      <c r="I50" s="25"/>
      <c r="J50" s="25"/>
      <c r="K50" s="25"/>
      <c r="L50" s="25"/>
      <c r="M50" s="25"/>
      <c r="N50" s="25"/>
      <c r="O50" s="25"/>
      <c r="P50" s="25"/>
      <c r="Q50" s="25"/>
    </row>
    <row r="51" s="2" customFormat="1" ht="15.75" customHeight="1">
      <c r="A51" s="2" t="s">
        <v>22</v>
      </c>
    </row>
    <row r="52" s="2" customFormat="1" ht="15.75" customHeight="1">
      <c r="A52" s="2" t="s">
        <v>21</v>
      </c>
    </row>
    <row r="53" s="2" customFormat="1" ht="15.75" customHeight="1">
      <c r="A53" s="2" t="s">
        <v>17</v>
      </c>
    </row>
    <row r="54" s="2" customFormat="1" ht="15.75" customHeight="1"/>
    <row r="55" s="2" customFormat="1" ht="15.75" customHeight="1"/>
    <row r="56" s="2" customFormat="1" ht="15.75" customHeight="1"/>
    <row r="57" s="2" customFormat="1" ht="13.5"/>
    <row r="58" s="2" customFormat="1" ht="13.5"/>
    <row r="59" s="2" customFormat="1" ht="13.5"/>
    <row r="60" spans="1:19" ht="13.5">
      <c r="A60" s="2"/>
      <c r="C60" s="2"/>
      <c r="E60" s="2"/>
      <c r="F60" s="2"/>
      <c r="G60" s="2"/>
      <c r="H60" s="2"/>
      <c r="I60" s="2"/>
      <c r="J60" s="2"/>
      <c r="K60" s="2"/>
      <c r="L60" s="2"/>
      <c r="M60" s="2"/>
      <c r="N60" s="2"/>
      <c r="O60" s="2"/>
      <c r="P60" s="2"/>
      <c r="Q60" s="2"/>
      <c r="R60" s="2"/>
      <c r="S60" s="2"/>
    </row>
    <row r="61" ht="13.5">
      <c r="M61" s="2"/>
    </row>
  </sheetData>
  <sheetProtection/>
  <mergeCells count="22">
    <mergeCell ref="A1:Q1"/>
    <mergeCell ref="A3:A5"/>
    <mergeCell ref="B3:B5"/>
    <mergeCell ref="C3:C5"/>
    <mergeCell ref="D3:D5"/>
    <mergeCell ref="E3:E5"/>
    <mergeCell ref="J3:J5"/>
    <mergeCell ref="K3:K5"/>
    <mergeCell ref="A43:J43"/>
    <mergeCell ref="L43:Q43"/>
    <mergeCell ref="G4:G5"/>
    <mergeCell ref="I4:I5"/>
    <mergeCell ref="L4:L5"/>
    <mergeCell ref="P4:P5"/>
    <mergeCell ref="H4:H5"/>
    <mergeCell ref="Q4:Q5"/>
    <mergeCell ref="A41:J41"/>
    <mergeCell ref="O3:O5"/>
    <mergeCell ref="F4:F5"/>
    <mergeCell ref="A42:J42"/>
    <mergeCell ref="L42:Q42"/>
    <mergeCell ref="F3:I3"/>
  </mergeCells>
  <dataValidations count="3">
    <dataValidation type="list" allowBlank="1" showInputMessage="1" showErrorMessage="1" sqref="E6:E40">
      <formula1>"1,2,3,4,5,6,7,8,9,10,11"</formula1>
    </dataValidation>
    <dataValidation type="list" allowBlank="1" showInputMessage="1" showErrorMessage="1" sqref="G6:I40">
      <formula1>"○"</formula1>
    </dataValidation>
    <dataValidation type="list" allowBlank="1" showInputMessage="1" showErrorMessage="1" sqref="D6:D40 B6:B40">
      <formula1>"1,2"</formula1>
    </dataValidation>
  </dataValidations>
  <printOptions horizontalCentered="1"/>
  <pageMargins left="0.4330708661417323" right="0.3937007874015748" top="0.5118110236220472" bottom="0.31496062992125984" header="0.1968503937007874" footer="0.2755905511811024"/>
  <pageSetup horizontalDpi="600" verticalDpi="600" orientation="landscape" paperSize="9" scale="55" r:id="rId2"/>
  <rowBreaks count="1" manualBreakCount="1">
    <brk id="44"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藤田　敦</cp:lastModifiedBy>
  <cp:lastPrinted>2011-03-23T05:02:24Z</cp:lastPrinted>
  <dcterms:created xsi:type="dcterms:W3CDTF">2010-01-22T13:33:21Z</dcterms:created>
  <dcterms:modified xsi:type="dcterms:W3CDTF">2011-07-07T22:53:32Z</dcterms:modified>
  <cp:category/>
  <cp:version/>
  <cp:contentType/>
  <cp:contentStatus/>
</cp:coreProperties>
</file>