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4期）\04 要項（大規模）\HP掲載用\郵送用\"/>
    </mc:Choice>
  </mc:AlternateContent>
  <xr:revisionPtr revIDLastSave="0" documentId="13_ncr:1_{6E289183-27D8-4483-966D-B2E2D88BA430}" xr6:coauthVersionLast="36" xr6:coauthVersionMax="47" xr10:uidLastSave="{00000000-0000-0000-0000-000000000000}"/>
  <bookViews>
    <workbookView xWindow="0" yWindow="0" windowWidth="20490" windowHeight="7455" xr2:uid="{189BE9B0-C154-43F2-A854-241037B847A9}"/>
  </bookViews>
  <sheets>
    <sheet name="申請の流れ" sheetId="6" r:id="rId1"/>
    <sheet name=" 記載例(申請者)" sheetId="8" r:id="rId2"/>
    <sheet name="記載例 (店舗)" sheetId="9" r:id="rId3"/>
    <sheet name="申請者情報" sheetId="7" r:id="rId4"/>
    <sheet name="店舗情報" sheetId="3" r:id="rId5"/>
    <sheet name="誓約書" sheetId="4" r:id="rId6"/>
    <sheet name="書類チェックリスト" sheetId="10" r:id="rId7"/>
    <sheet name="計算書Ｃ" sheetId="11" r:id="rId8"/>
    <sheet name="計算書 Ｅ" sheetId="12" r:id="rId9"/>
    <sheet name="（参考）確認書" sheetId="5" r:id="rId10"/>
  </sheets>
  <definedNames>
    <definedName name="_xlnm._FilterDatabase" localSheetId="1" hidden="1">' 記載例(申請者)'!$AO$24:$AP$26</definedName>
    <definedName name="_xlnm._FilterDatabase" localSheetId="2" hidden="1">'記載例 (店舗)'!#REF!</definedName>
    <definedName name="_xlnm._FilterDatabase" localSheetId="3" hidden="1">申請者情報!$AO$24:$AP$26</definedName>
    <definedName name="_xlnm._FilterDatabase" localSheetId="4" hidden="1">店舗情報!#REF!</definedName>
    <definedName name="_Hlk61963876" localSheetId="5">誓約書!$B$38</definedName>
    <definedName name="_Hlk63353199" localSheetId="5">誓約書!$B$2</definedName>
    <definedName name="_xlnm.Print_Area" localSheetId="1">' 記載例(申請者)'!$A$2:$AR$55</definedName>
    <definedName name="_xlnm.Print_Area" localSheetId="9">'（参考）確認書'!$A$1:$V$45</definedName>
    <definedName name="_xlnm.Print_Area" localSheetId="2">'記載例 (店舗)'!$A$2:$AR$107</definedName>
    <definedName name="_xlnm.Print_Area" localSheetId="8">'計算書 Ｅ'!$A$2:$AS$415</definedName>
    <definedName name="_xlnm.Print_Area" localSheetId="7">計算書Ｃ!$A$2:$AS$414</definedName>
    <definedName name="_xlnm.Print_Area" localSheetId="3">申請者情報!$A$2:$AR$55</definedName>
    <definedName name="_xlnm.Print_Area" localSheetId="4">店舗情報!$A$2:$AR$106</definedName>
    <definedName name="_xlnm.Print_Titles" localSheetId="2">'記載例 (店舗)'!$6:$11</definedName>
    <definedName name="_xlnm.Print_Titles" localSheetId="8">'計算書 Ｅ'!$5:$9</definedName>
    <definedName name="_xlnm.Print_Titles" localSheetId="7">計算書Ｃ!$5:$9</definedName>
    <definedName name="_xlnm.Print_Titles" localSheetId="4">店舗情報!$6:$11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08" i="12" l="1"/>
  <c r="BA404" i="12"/>
  <c r="AD404" i="12"/>
  <c r="L404" i="12"/>
  <c r="BA400" i="12"/>
  <c r="AD400" i="12"/>
  <c r="L400" i="12"/>
  <c r="BA396" i="12"/>
  <c r="AD396" i="12"/>
  <c r="L396" i="12"/>
  <c r="BA392" i="12"/>
  <c r="AD392" i="12"/>
  <c r="L392" i="12"/>
  <c r="BA388" i="12"/>
  <c r="AD388" i="12"/>
  <c r="L388" i="12"/>
  <c r="BA384" i="12"/>
  <c r="AD384" i="12"/>
  <c r="L384" i="12"/>
  <c r="BA380" i="12"/>
  <c r="AD380" i="12"/>
  <c r="L380" i="12"/>
  <c r="BA376" i="12"/>
  <c r="AD376" i="12"/>
  <c r="L376" i="12"/>
  <c r="BA372" i="12"/>
  <c r="AD372" i="12"/>
  <c r="L372" i="12"/>
  <c r="BA368" i="12"/>
  <c r="AD368" i="12"/>
  <c r="L368" i="12"/>
  <c r="BA364" i="12"/>
  <c r="AD364" i="12"/>
  <c r="L364" i="12"/>
  <c r="BA360" i="12"/>
  <c r="AD360" i="12"/>
  <c r="L360" i="12"/>
  <c r="BA356" i="12"/>
  <c r="AD356" i="12"/>
  <c r="L356" i="12"/>
  <c r="BA352" i="12"/>
  <c r="AD352" i="12"/>
  <c r="L352" i="12"/>
  <c r="BA348" i="12"/>
  <c r="AD348" i="12"/>
  <c r="L348" i="12"/>
  <c r="BA344" i="12"/>
  <c r="AD344" i="12"/>
  <c r="L344" i="12"/>
  <c r="BA340" i="12"/>
  <c r="AD340" i="12"/>
  <c r="L340" i="12"/>
  <c r="BA336" i="12"/>
  <c r="AD336" i="12"/>
  <c r="L336" i="12"/>
  <c r="BA332" i="12"/>
  <c r="AD332" i="12"/>
  <c r="L332" i="12"/>
  <c r="BA328" i="12"/>
  <c r="AD328" i="12"/>
  <c r="L328" i="12"/>
  <c r="BA324" i="12"/>
  <c r="AD324" i="12"/>
  <c r="L324" i="12"/>
  <c r="BA320" i="12"/>
  <c r="AD320" i="12"/>
  <c r="L320" i="12"/>
  <c r="BA316" i="12"/>
  <c r="AD316" i="12"/>
  <c r="L316" i="12"/>
  <c r="BA312" i="12"/>
  <c r="AD312" i="12"/>
  <c r="L312" i="12"/>
  <c r="AB308" i="12"/>
  <c r="AB412" i="12" s="1"/>
  <c r="BB304" i="12"/>
  <c r="BA304" i="12"/>
  <c r="AD304" i="12"/>
  <c r="R304" i="12"/>
  <c r="L304" i="12"/>
  <c r="BB300" i="12"/>
  <c r="BA300" i="12"/>
  <c r="AD300" i="12"/>
  <c r="R300" i="12"/>
  <c r="L300" i="12"/>
  <c r="BB296" i="12"/>
  <c r="BA296" i="12"/>
  <c r="AD296" i="12"/>
  <c r="R296" i="12"/>
  <c r="L296" i="12"/>
  <c r="BB292" i="12"/>
  <c r="BA292" i="12"/>
  <c r="AD292" i="12"/>
  <c r="R292" i="12"/>
  <c r="L292" i="12"/>
  <c r="BB288" i="12"/>
  <c r="BA288" i="12"/>
  <c r="AD288" i="12"/>
  <c r="R288" i="12"/>
  <c r="L288" i="12"/>
  <c r="BB284" i="12"/>
  <c r="BA284" i="12"/>
  <c r="AD284" i="12"/>
  <c r="R284" i="12"/>
  <c r="L284" i="12"/>
  <c r="BB280" i="12"/>
  <c r="BA280" i="12"/>
  <c r="AD280" i="12"/>
  <c r="R280" i="12"/>
  <c r="L280" i="12"/>
  <c r="BB276" i="12"/>
  <c r="BA276" i="12"/>
  <c r="AD276" i="12"/>
  <c r="R276" i="12"/>
  <c r="L276" i="12"/>
  <c r="BB272" i="12"/>
  <c r="BA272" i="12"/>
  <c r="AD272" i="12"/>
  <c r="R272" i="12"/>
  <c r="L272" i="12"/>
  <c r="BB268" i="12"/>
  <c r="BA268" i="12"/>
  <c r="AD268" i="12"/>
  <c r="R268" i="12"/>
  <c r="L268" i="12"/>
  <c r="BB264" i="12"/>
  <c r="BA264" i="12"/>
  <c r="AD264" i="12"/>
  <c r="R264" i="12"/>
  <c r="L264" i="12"/>
  <c r="BB260" i="12"/>
  <c r="BA260" i="12"/>
  <c r="AD260" i="12"/>
  <c r="R260" i="12"/>
  <c r="L260" i="12"/>
  <c r="BB256" i="12"/>
  <c r="BA256" i="12"/>
  <c r="AD256" i="12"/>
  <c r="R256" i="12"/>
  <c r="L256" i="12"/>
  <c r="BB252" i="12"/>
  <c r="BA252" i="12"/>
  <c r="AD252" i="12"/>
  <c r="R252" i="12"/>
  <c r="L252" i="12"/>
  <c r="BB248" i="12"/>
  <c r="BA248" i="12"/>
  <c r="AD248" i="12"/>
  <c r="R248" i="12"/>
  <c r="L248" i="12"/>
  <c r="BB244" i="12"/>
  <c r="BA244" i="12"/>
  <c r="AD244" i="12"/>
  <c r="R244" i="12"/>
  <c r="L244" i="12"/>
  <c r="BB240" i="12"/>
  <c r="BA240" i="12"/>
  <c r="AD240" i="12"/>
  <c r="R240" i="12"/>
  <c r="L240" i="12"/>
  <c r="BB236" i="12"/>
  <c r="BA236" i="12"/>
  <c r="AD236" i="12"/>
  <c r="R236" i="12"/>
  <c r="L236" i="12"/>
  <c r="BC204" i="12"/>
  <c r="AZ204" i="12"/>
  <c r="AW204" i="12"/>
  <c r="AZ199" i="12"/>
  <c r="AL209" i="12" s="1"/>
  <c r="AW199" i="12"/>
  <c r="AW209" i="12" s="1"/>
  <c r="AJ199" i="12"/>
  <c r="AN199" i="12" s="1"/>
  <c r="BC185" i="12"/>
  <c r="AZ185" i="12"/>
  <c r="AW185" i="12" s="1"/>
  <c r="AZ180" i="12"/>
  <c r="AJ180" i="12" s="1"/>
  <c r="AW180" i="12"/>
  <c r="AW190" i="12" s="1"/>
  <c r="AJ185" i="12" s="1"/>
  <c r="AN180" i="12"/>
  <c r="BC166" i="12"/>
  <c r="AZ166" i="12"/>
  <c r="AW166" i="12"/>
  <c r="AZ161" i="12"/>
  <c r="AL171" i="12" s="1"/>
  <c r="AW161" i="12"/>
  <c r="AW171" i="12" s="1"/>
  <c r="AJ161" i="12"/>
  <c r="AN161" i="12" s="1"/>
  <c r="BC147" i="12"/>
  <c r="AZ147" i="12"/>
  <c r="AW147" i="12" s="1"/>
  <c r="AZ142" i="12"/>
  <c r="AJ142" i="12" s="1"/>
  <c r="AW142" i="12"/>
  <c r="AN142" i="12"/>
  <c r="BC128" i="12"/>
  <c r="AZ128" i="12"/>
  <c r="AW128" i="12"/>
  <c r="AZ123" i="12"/>
  <c r="AL133" i="12" s="1"/>
  <c r="AW123" i="12"/>
  <c r="AW133" i="12" s="1"/>
  <c r="AJ123" i="12"/>
  <c r="AN123" i="12" s="1"/>
  <c r="BC109" i="12"/>
  <c r="AZ109" i="12"/>
  <c r="AW109" i="12"/>
  <c r="AZ104" i="12"/>
  <c r="AL114" i="12" s="1"/>
  <c r="AW104" i="12"/>
  <c r="AW114" i="12" s="1"/>
  <c r="AJ104" i="12"/>
  <c r="AN104" i="12" s="1"/>
  <c r="BC90" i="12"/>
  <c r="AZ90" i="12"/>
  <c r="AW90" i="12" s="1"/>
  <c r="AZ85" i="12"/>
  <c r="AJ85" i="12" s="1"/>
  <c r="AN85" i="12" s="1"/>
  <c r="AW85" i="12"/>
  <c r="AW95" i="12" s="1"/>
  <c r="BC71" i="12"/>
  <c r="AZ71" i="12"/>
  <c r="AW71" i="12"/>
  <c r="AZ66" i="12"/>
  <c r="AL76" i="12" s="1"/>
  <c r="AW66" i="12"/>
  <c r="AW76" i="12" s="1"/>
  <c r="AJ66" i="12"/>
  <c r="AN66" i="12" s="1"/>
  <c r="BB52" i="12"/>
  <c r="AY52" i="12"/>
  <c r="AV52" i="12" s="1"/>
  <c r="AY47" i="12"/>
  <c r="AJ47" i="12" s="1"/>
  <c r="AN47" i="12" s="1"/>
  <c r="AV47" i="12"/>
  <c r="AV57" i="12" s="1"/>
  <c r="BB33" i="12"/>
  <c r="AY33" i="12"/>
  <c r="AV33" i="12"/>
  <c r="AY28" i="12"/>
  <c r="AL38" i="12" s="1"/>
  <c r="AV28" i="12"/>
  <c r="AV38" i="12" s="1"/>
  <c r="AJ28" i="12"/>
  <c r="AN28" i="12" s="1"/>
  <c r="AA304" i="12" l="1"/>
  <c r="AA300" i="12"/>
  <c r="AA296" i="12"/>
  <c r="AA292" i="12"/>
  <c r="AA288" i="12"/>
  <c r="AA284" i="12"/>
  <c r="AA280" i="12"/>
  <c r="AA276" i="12"/>
  <c r="AA272" i="12"/>
  <c r="AA268" i="12"/>
  <c r="AA264" i="12"/>
  <c r="AA260" i="12"/>
  <c r="AA256" i="12"/>
  <c r="AA252" i="12"/>
  <c r="AA248" i="12"/>
  <c r="AA244" i="12"/>
  <c r="AA240" i="12"/>
  <c r="AA236" i="12"/>
  <c r="AA404" i="12"/>
  <c r="AA400" i="12"/>
  <c r="AA396" i="12"/>
  <c r="AA392" i="12"/>
  <c r="AA388" i="12"/>
  <c r="AA384" i="12"/>
  <c r="AA380" i="12"/>
  <c r="AA376" i="12"/>
  <c r="AA372" i="12"/>
  <c r="AA368" i="12"/>
  <c r="AA364" i="12"/>
  <c r="AA360" i="12"/>
  <c r="AA356" i="12"/>
  <c r="AA352" i="12"/>
  <c r="AA348" i="12"/>
  <c r="AA344" i="12"/>
  <c r="AA340" i="12"/>
  <c r="AA336" i="12"/>
  <c r="AA332" i="12"/>
  <c r="AA328" i="12"/>
  <c r="AA324" i="12"/>
  <c r="AA320" i="12"/>
  <c r="AA316" i="12"/>
  <c r="AA312" i="12"/>
  <c r="AJ52" i="12"/>
  <c r="AN52" i="12"/>
  <c r="AJ90" i="12"/>
  <c r="AN90" i="12"/>
  <c r="AJ166" i="12"/>
  <c r="AN166" i="12" s="1"/>
  <c r="AJ33" i="12"/>
  <c r="AN33" i="12" s="1"/>
  <c r="AJ71" i="12"/>
  <c r="AN71" i="12" s="1"/>
  <c r="AN128" i="12"/>
  <c r="AJ128" i="12"/>
  <c r="AN204" i="12"/>
  <c r="AJ204" i="12"/>
  <c r="AL57" i="12"/>
  <c r="AL95" i="12"/>
  <c r="AJ109" i="12"/>
  <c r="AN109" i="12" s="1"/>
  <c r="AL152" i="12"/>
  <c r="AN185" i="12"/>
  <c r="BB312" i="12"/>
  <c r="R312" i="12"/>
  <c r="BB316" i="12"/>
  <c r="R316" i="12"/>
  <c r="BB320" i="12"/>
  <c r="R320" i="12"/>
  <c r="BB324" i="12"/>
  <c r="R324" i="12"/>
  <c r="BB328" i="12"/>
  <c r="R328" i="12"/>
  <c r="BB332" i="12"/>
  <c r="R332" i="12"/>
  <c r="BB336" i="12"/>
  <c r="R336" i="12"/>
  <c r="BB340" i="12"/>
  <c r="R340" i="12"/>
  <c r="BB344" i="12"/>
  <c r="R344" i="12"/>
  <c r="BB348" i="12"/>
  <c r="R348" i="12"/>
  <c r="BB352" i="12"/>
  <c r="R352" i="12"/>
  <c r="BB356" i="12"/>
  <c r="R356" i="12"/>
  <c r="BB360" i="12"/>
  <c r="R360" i="12"/>
  <c r="BB364" i="12"/>
  <c r="R364" i="12"/>
  <c r="BB368" i="12"/>
  <c r="R368" i="12"/>
  <c r="BB372" i="12"/>
  <c r="R372" i="12"/>
  <c r="BB376" i="12"/>
  <c r="R376" i="12"/>
  <c r="BB380" i="12"/>
  <c r="R380" i="12"/>
  <c r="BB384" i="12"/>
  <c r="R384" i="12"/>
  <c r="BB388" i="12"/>
  <c r="R388" i="12"/>
  <c r="BB392" i="12"/>
  <c r="R392" i="12"/>
  <c r="BB396" i="12"/>
  <c r="R396" i="12"/>
  <c r="BB400" i="12"/>
  <c r="R400" i="12"/>
  <c r="BB404" i="12"/>
  <c r="R404" i="12"/>
  <c r="AW152" i="12"/>
  <c r="AL190" i="12"/>
  <c r="AJ147" i="12" l="1"/>
  <c r="AN147" i="12"/>
  <c r="AB411" i="11" l="1"/>
  <c r="AB407" i="11"/>
  <c r="AY403" i="11"/>
  <c r="AD403" i="11"/>
  <c r="R403" i="11"/>
  <c r="L403" i="11"/>
  <c r="AY399" i="11"/>
  <c r="AD399" i="11"/>
  <c r="R399" i="11"/>
  <c r="L399" i="11"/>
  <c r="AY395" i="11"/>
  <c r="AD395" i="11"/>
  <c r="R395" i="11"/>
  <c r="L395" i="11"/>
  <c r="AY391" i="11"/>
  <c r="AD391" i="11"/>
  <c r="L391" i="11"/>
  <c r="AD387" i="11"/>
  <c r="L387" i="11"/>
  <c r="AD383" i="11"/>
  <c r="L383" i="11"/>
  <c r="AD379" i="11"/>
  <c r="L379" i="11"/>
  <c r="AD375" i="11"/>
  <c r="L375" i="11"/>
  <c r="AD371" i="11"/>
  <c r="L371" i="11"/>
  <c r="AD367" i="11"/>
  <c r="L367" i="11"/>
  <c r="AD363" i="11"/>
  <c r="L363" i="11"/>
  <c r="AD359" i="11"/>
  <c r="L359" i="11"/>
  <c r="AD355" i="11"/>
  <c r="L355" i="11"/>
  <c r="AD351" i="11"/>
  <c r="L351" i="11"/>
  <c r="AD347" i="11"/>
  <c r="L347" i="11"/>
  <c r="AD343" i="11"/>
  <c r="L343" i="11"/>
  <c r="AD339" i="11"/>
  <c r="L339" i="11"/>
  <c r="AD335" i="11"/>
  <c r="L335" i="11"/>
  <c r="AD331" i="11"/>
  <c r="L331" i="11"/>
  <c r="AD327" i="11"/>
  <c r="L327" i="11"/>
  <c r="AD323" i="11"/>
  <c r="L323" i="11"/>
  <c r="AD319" i="11"/>
  <c r="L319" i="11"/>
  <c r="AD315" i="11"/>
  <c r="L315" i="11"/>
  <c r="AD311" i="11"/>
  <c r="L311" i="11"/>
  <c r="AB307" i="11"/>
  <c r="AZ303" i="11"/>
  <c r="AY303" i="11"/>
  <c r="AD303" i="11"/>
  <c r="R303" i="11"/>
  <c r="L303" i="11"/>
  <c r="AZ299" i="11"/>
  <c r="AY299" i="11"/>
  <c r="AD299" i="11"/>
  <c r="R299" i="11"/>
  <c r="L299" i="11"/>
  <c r="AZ295" i="11"/>
  <c r="AY295" i="11"/>
  <c r="AD295" i="11"/>
  <c r="R295" i="11"/>
  <c r="L295" i="11"/>
  <c r="AZ291" i="11"/>
  <c r="AY291" i="11"/>
  <c r="AD291" i="11"/>
  <c r="R291" i="11"/>
  <c r="L291" i="11"/>
  <c r="AZ287" i="11"/>
  <c r="AY287" i="11"/>
  <c r="AD287" i="11"/>
  <c r="R287" i="11"/>
  <c r="L287" i="11"/>
  <c r="AZ283" i="11"/>
  <c r="AY283" i="11"/>
  <c r="AD283" i="11"/>
  <c r="R283" i="11"/>
  <c r="L283" i="11"/>
  <c r="AZ279" i="11"/>
  <c r="AY279" i="11"/>
  <c r="AD279" i="11"/>
  <c r="R279" i="11"/>
  <c r="L279" i="11"/>
  <c r="AZ275" i="11"/>
  <c r="AY275" i="11"/>
  <c r="AD275" i="11"/>
  <c r="R275" i="11"/>
  <c r="L275" i="11"/>
  <c r="AZ271" i="11"/>
  <c r="AY271" i="11"/>
  <c r="AD271" i="11"/>
  <c r="R271" i="11"/>
  <c r="L271" i="11"/>
  <c r="AZ267" i="11"/>
  <c r="AY267" i="11"/>
  <c r="AD267" i="11"/>
  <c r="R267" i="11"/>
  <c r="L267" i="11"/>
  <c r="AZ263" i="11"/>
  <c r="AY263" i="11"/>
  <c r="AD263" i="11"/>
  <c r="R263" i="11"/>
  <c r="L263" i="11"/>
  <c r="AZ259" i="11"/>
  <c r="AY259" i="11"/>
  <c r="AD259" i="11"/>
  <c r="R259" i="11"/>
  <c r="L259" i="11"/>
  <c r="AZ255" i="11"/>
  <c r="AY255" i="11"/>
  <c r="AD255" i="11"/>
  <c r="R255" i="11"/>
  <c r="L255" i="11"/>
  <c r="AZ251" i="11"/>
  <c r="AY251" i="11"/>
  <c r="AD251" i="11"/>
  <c r="R251" i="11"/>
  <c r="L251" i="11"/>
  <c r="AZ247" i="11"/>
  <c r="AY247" i="11"/>
  <c r="AD247" i="11"/>
  <c r="R247" i="11"/>
  <c r="L247" i="11"/>
  <c r="AZ243" i="11"/>
  <c r="AY243" i="11"/>
  <c r="AD243" i="11"/>
  <c r="R243" i="11"/>
  <c r="L243" i="11"/>
  <c r="AZ239" i="11"/>
  <c r="AY239" i="11"/>
  <c r="AD239" i="11"/>
  <c r="R239" i="11"/>
  <c r="L239" i="11"/>
  <c r="AZ235" i="11"/>
  <c r="AY235" i="11"/>
  <c r="AD235" i="11"/>
  <c r="R235" i="11"/>
  <c r="L235" i="11"/>
  <c r="BC203" i="11"/>
  <c r="AZ203" i="11"/>
  <c r="AW203" i="11"/>
  <c r="AW208" i="11" s="1"/>
  <c r="AZ198" i="11"/>
  <c r="AL208" i="11" s="1"/>
  <c r="AW198" i="11"/>
  <c r="AJ198" i="11"/>
  <c r="AN198" i="11" s="1"/>
  <c r="AL188" i="11"/>
  <c r="BC183" i="11"/>
  <c r="AZ183" i="11"/>
  <c r="AW183" i="11"/>
  <c r="AZ178" i="11"/>
  <c r="AW178" i="11"/>
  <c r="AW188" i="11" s="1"/>
  <c r="AJ183" i="11" s="1"/>
  <c r="AN178" i="11"/>
  <c r="AJ178" i="11"/>
  <c r="AW170" i="11"/>
  <c r="BC165" i="11"/>
  <c r="AZ165" i="11"/>
  <c r="AW165" i="11"/>
  <c r="AJ165" i="11"/>
  <c r="AZ160" i="11"/>
  <c r="AL170" i="11" s="1"/>
  <c r="AW160" i="11"/>
  <c r="AJ160" i="11"/>
  <c r="AN160" i="11" s="1"/>
  <c r="AL150" i="11"/>
  <c r="BC145" i="11"/>
  <c r="AZ145" i="11"/>
  <c r="AW145" i="11"/>
  <c r="AZ140" i="11"/>
  <c r="AW140" i="11"/>
  <c r="AW150" i="11" s="1"/>
  <c r="AJ145" i="11" s="1"/>
  <c r="AN140" i="11"/>
  <c r="AJ140" i="11"/>
  <c r="BC127" i="11"/>
  <c r="AZ127" i="11"/>
  <c r="AW127" i="11"/>
  <c r="AZ122" i="11"/>
  <c r="AL132" i="11" s="1"/>
  <c r="AW122" i="11"/>
  <c r="AW132" i="11" s="1"/>
  <c r="AJ122" i="11"/>
  <c r="AN122" i="11" s="1"/>
  <c r="BC107" i="11"/>
  <c r="AZ107" i="11"/>
  <c r="AW107" i="11" s="1"/>
  <c r="AZ102" i="11"/>
  <c r="AJ102" i="11" s="1"/>
  <c r="AW102" i="11"/>
  <c r="AW112" i="11" s="1"/>
  <c r="AJ107" i="11" s="1"/>
  <c r="AN102" i="11"/>
  <c r="BC89" i="11"/>
  <c r="AZ89" i="11"/>
  <c r="AW89" i="11"/>
  <c r="AZ84" i="11"/>
  <c r="AL94" i="11" s="1"/>
  <c r="AW84" i="11"/>
  <c r="AW94" i="11" s="1"/>
  <c r="AJ84" i="11"/>
  <c r="AN84" i="11" s="1"/>
  <c r="BC69" i="11"/>
  <c r="AZ69" i="11"/>
  <c r="AW69" i="11" s="1"/>
  <c r="AZ64" i="11"/>
  <c r="AJ64" i="11" s="1"/>
  <c r="AW64" i="11"/>
  <c r="AN64" i="11"/>
  <c r="BC51" i="11"/>
  <c r="AZ51" i="11"/>
  <c r="AW51" i="11"/>
  <c r="AZ46" i="11"/>
  <c r="AL56" i="11" s="1"/>
  <c r="AW46" i="11"/>
  <c r="AW56" i="11" s="1"/>
  <c r="AJ46" i="11"/>
  <c r="AN46" i="11" s="1"/>
  <c r="BC33" i="11"/>
  <c r="AZ33" i="11"/>
  <c r="AW33" i="11"/>
  <c r="AZ28" i="11"/>
  <c r="AL38" i="11" s="1"/>
  <c r="AW28" i="11"/>
  <c r="AW38" i="11" s="1"/>
  <c r="AJ28" i="11"/>
  <c r="AN28" i="11" s="1"/>
  <c r="AN51" i="11" l="1"/>
  <c r="AJ51" i="11"/>
  <c r="AN127" i="11"/>
  <c r="AJ127" i="11"/>
  <c r="AN203" i="11"/>
  <c r="AJ203" i="11"/>
  <c r="AA403" i="11"/>
  <c r="AA395" i="11"/>
  <c r="AA387" i="11"/>
  <c r="AA379" i="11"/>
  <c r="AA371" i="11"/>
  <c r="AA363" i="11"/>
  <c r="AA303" i="11"/>
  <c r="AA299" i="11"/>
  <c r="AA295" i="11"/>
  <c r="AA291" i="11"/>
  <c r="AA287" i="11"/>
  <c r="AA283" i="11"/>
  <c r="AA279" i="11"/>
  <c r="AA275" i="11"/>
  <c r="AA271" i="11"/>
  <c r="AA267" i="11"/>
  <c r="AA263" i="11"/>
  <c r="AA259" i="11"/>
  <c r="AA255" i="11"/>
  <c r="AA251" i="11"/>
  <c r="AA247" i="11"/>
  <c r="AA243" i="11"/>
  <c r="AA239" i="11"/>
  <c r="AA235" i="11"/>
  <c r="AA399" i="11"/>
  <c r="AA383" i="11"/>
  <c r="AA367" i="11"/>
  <c r="AA391" i="11"/>
  <c r="AA375" i="11"/>
  <c r="AA359" i="11"/>
  <c r="AA355" i="11"/>
  <c r="AA351" i="11"/>
  <c r="AA347" i="11"/>
  <c r="AA343" i="11"/>
  <c r="AA339" i="11"/>
  <c r="AA335" i="11"/>
  <c r="AA331" i="11"/>
  <c r="AA327" i="11"/>
  <c r="AA323" i="11"/>
  <c r="AA319" i="11"/>
  <c r="AA315" i="11"/>
  <c r="AA311" i="11"/>
  <c r="AN89" i="11"/>
  <c r="AJ89" i="11"/>
  <c r="AJ33" i="11"/>
  <c r="AN33" i="11" s="1"/>
  <c r="AL74" i="11"/>
  <c r="AN107" i="11"/>
  <c r="AN145" i="11"/>
  <c r="AN165" i="11"/>
  <c r="R391" i="11"/>
  <c r="AY387" i="11"/>
  <c r="AW74" i="11"/>
  <c r="AL112" i="11"/>
  <c r="AN183" i="11"/>
  <c r="R387" i="11" l="1"/>
  <c r="AY383" i="11"/>
  <c r="AJ69" i="11"/>
  <c r="AN69" i="11"/>
  <c r="R383" i="11" l="1"/>
  <c r="AY379" i="11"/>
  <c r="R379" i="11" l="1"/>
  <c r="AY375" i="11"/>
  <c r="R375" i="11" l="1"/>
  <c r="AY371" i="11"/>
  <c r="R371" i="11" l="1"/>
  <c r="AY367" i="11"/>
  <c r="R367" i="11" l="1"/>
  <c r="AY363" i="11"/>
  <c r="R363" i="11" l="1"/>
  <c r="AY359" i="11"/>
  <c r="R359" i="11" l="1"/>
  <c r="AY355" i="11"/>
  <c r="AZ355" i="11" l="1"/>
  <c r="R355" i="11"/>
  <c r="AY351" i="11"/>
  <c r="AZ351" i="11" l="1"/>
  <c r="R351" i="11"/>
  <c r="AY347" i="11"/>
  <c r="AZ347" i="11" l="1"/>
  <c r="R347" i="11"/>
  <c r="AY343" i="11"/>
  <c r="AZ343" i="11" l="1"/>
  <c r="R343" i="11"/>
  <c r="AY339" i="11"/>
  <c r="AZ339" i="11" l="1"/>
  <c r="R339" i="11"/>
  <c r="AY335" i="11"/>
  <c r="AZ335" i="11" l="1"/>
  <c r="R335" i="11"/>
  <c r="AY331" i="11"/>
  <c r="AZ331" i="11" l="1"/>
  <c r="R331" i="11"/>
  <c r="AY327" i="11"/>
  <c r="AZ327" i="11" l="1"/>
  <c r="R327" i="11"/>
  <c r="AY323" i="11"/>
  <c r="AZ323" i="11" l="1"/>
  <c r="R323" i="11"/>
  <c r="AY319" i="11"/>
  <c r="AZ319" i="11" l="1"/>
  <c r="R319" i="11"/>
  <c r="AY315" i="11"/>
  <c r="AZ315" i="11" l="1"/>
  <c r="R315" i="11"/>
  <c r="AY311" i="11"/>
  <c r="AZ311" i="11" l="1"/>
  <c r="R311" i="11"/>
  <c r="L6" i="3" l="1"/>
  <c r="L8" i="3"/>
</calcChain>
</file>

<file path=xl/sharedStrings.xml><?xml version="1.0" encoding="utf-8"?>
<sst xmlns="http://schemas.openxmlformats.org/spreadsheetml/2006/main" count="2214" uniqueCount="340">
  <si>
    <t>㎡</t>
    <phoneticPr fontId="4"/>
  </si>
  <si>
    <t>・複数店舗を運営している場合で、店舗ごとに営業時間が異なる場合は、最も早く営業を開始する店舗の開店時間と、
　最も遅く営業を終了する店舗の閉店時間を記入してください。</t>
    <rPh sb="1" eb="3">
      <t>フクスウ</t>
    </rPh>
    <rPh sb="3" eb="5">
      <t>テンポ</t>
    </rPh>
    <rPh sb="6" eb="8">
      <t>ウンエイ</t>
    </rPh>
    <rPh sb="12" eb="14">
      <t>バアイ</t>
    </rPh>
    <rPh sb="16" eb="18">
      <t>テンポ</t>
    </rPh>
    <rPh sb="21" eb="25">
      <t>エイギョウジカン</t>
    </rPh>
    <rPh sb="26" eb="27">
      <t>コト</t>
    </rPh>
    <rPh sb="29" eb="31">
      <t>バアイ</t>
    </rPh>
    <rPh sb="33" eb="34">
      <t>モット</t>
    </rPh>
    <rPh sb="35" eb="36">
      <t>ハヤ</t>
    </rPh>
    <rPh sb="37" eb="39">
      <t>エイギョウ</t>
    </rPh>
    <rPh sb="40" eb="42">
      <t>カイシ</t>
    </rPh>
    <rPh sb="44" eb="46">
      <t>テンポ</t>
    </rPh>
    <rPh sb="47" eb="49">
      <t>カイテン</t>
    </rPh>
    <rPh sb="49" eb="51">
      <t>ジカン</t>
    </rPh>
    <phoneticPr fontId="4"/>
  </si>
  <si>
    <t>[通常時]　</t>
    <rPh sb="1" eb="3">
      <t>ツウジョウ</t>
    </rPh>
    <rPh sb="3" eb="4">
      <t>ジ</t>
    </rPh>
    <phoneticPr fontId="4"/>
  </si>
  <si>
    <t>営業時間
（*1）</t>
    <rPh sb="0" eb="2">
      <t>エイギョウ</t>
    </rPh>
    <rPh sb="2" eb="4">
      <t>ジカン</t>
    </rPh>
    <phoneticPr fontId="4"/>
  </si>
  <si>
    <t>開始</t>
    <rPh sb="0" eb="2">
      <t>カイシ</t>
    </rPh>
    <phoneticPr fontId="4"/>
  </si>
  <si>
    <t>時</t>
    <rPh sb="0" eb="1">
      <t>ジ</t>
    </rPh>
    <phoneticPr fontId="4"/>
  </si>
  <si>
    <t>分</t>
    <rPh sb="0" eb="1">
      <t>フン</t>
    </rPh>
    <phoneticPr fontId="4"/>
  </si>
  <si>
    <t>～</t>
    <phoneticPr fontId="4"/>
  </si>
  <si>
    <t>終了</t>
    <rPh sb="0" eb="2">
      <t>シュウリョウ</t>
    </rPh>
    <phoneticPr fontId="4"/>
  </si>
  <si>
    <t>[時短要請期間中（5/12～6/20)]　</t>
    <rPh sb="1" eb="3">
      <t>ジタン</t>
    </rPh>
    <rPh sb="3" eb="5">
      <t>ヨウセイ</t>
    </rPh>
    <rPh sb="5" eb="7">
      <t>キカン</t>
    </rPh>
    <rPh sb="7" eb="8">
      <t>チュウ</t>
    </rPh>
    <phoneticPr fontId="4"/>
  </si>
  <si>
    <t>*1　24時間表記で記入してください。</t>
    <phoneticPr fontId="4"/>
  </si>
  <si>
    <t>*2</t>
    <phoneticPr fontId="4"/>
  </si>
  <si>
    <t>※</t>
    <phoneticPr fontId="4"/>
  </si>
  <si>
    <t>月</t>
    <rPh sb="0" eb="1">
      <t>ガツ</t>
    </rPh>
    <phoneticPr fontId="4"/>
  </si>
  <si>
    <t>日</t>
    <rPh sb="0" eb="1">
      <t>ニチ</t>
    </rPh>
    <phoneticPr fontId="4"/>
  </si>
  <si>
    <t>京都府知事　西脇隆俊　 様</t>
  </si>
  <si>
    <r>
      <t>　</t>
    </r>
    <r>
      <rPr>
        <u/>
        <sz val="18"/>
        <rFont val="ＭＳ Ｐゴシック"/>
        <family val="3"/>
        <charset val="128"/>
      </rPr>
      <t>記載事項及び添付書類の内容事項については、事実と相違ありません</t>
    </r>
    <r>
      <rPr>
        <sz val="18"/>
        <rFont val="ＭＳ Ｐゴシック"/>
        <family val="3"/>
        <charset val="128"/>
      </rPr>
      <t>。</t>
    </r>
    <rPh sb="1" eb="3">
      <t>キサイ</t>
    </rPh>
    <rPh sb="3" eb="5">
      <t>ジコウ</t>
    </rPh>
    <rPh sb="5" eb="6">
      <t>オヨ</t>
    </rPh>
    <rPh sb="7" eb="9">
      <t>テンプ</t>
    </rPh>
    <rPh sb="9" eb="11">
      <t>ショルイ</t>
    </rPh>
    <rPh sb="12" eb="14">
      <t>ナイヨウ</t>
    </rPh>
    <rPh sb="14" eb="16">
      <t>ジコウ</t>
    </rPh>
    <rPh sb="22" eb="24">
      <t>ジジツ</t>
    </rPh>
    <rPh sb="25" eb="27">
      <t>ソウイ</t>
    </rPh>
    <phoneticPr fontId="4"/>
  </si>
  <si>
    <t>申請日</t>
    <rPh sb="0" eb="3">
      <t>シンセイビ</t>
    </rPh>
    <phoneticPr fontId="4"/>
  </si>
  <si>
    <t>令和</t>
    <rPh sb="0" eb="2">
      <t>レイワ</t>
    </rPh>
    <phoneticPr fontId="4"/>
  </si>
  <si>
    <t>年</t>
    <rPh sb="0" eb="1">
      <t>ネン</t>
    </rPh>
    <phoneticPr fontId="4"/>
  </si>
  <si>
    <t>月</t>
    <rPh sb="0" eb="1">
      <t>ツキ</t>
    </rPh>
    <phoneticPr fontId="4"/>
  </si>
  <si>
    <t>日</t>
    <rPh sb="0" eb="1">
      <t>ヒ</t>
    </rPh>
    <phoneticPr fontId="4"/>
  </si>
  <si>
    <t>受付番号
（※事務局使用欄）</t>
    <rPh sb="0" eb="2">
      <t>ウケツケ</t>
    </rPh>
    <rPh sb="2" eb="4">
      <t>バンゴウ</t>
    </rPh>
    <rPh sb="7" eb="10">
      <t>ジムキョク</t>
    </rPh>
    <rPh sb="10" eb="12">
      <t>シヨウ</t>
    </rPh>
    <rPh sb="12" eb="13">
      <t>ラン</t>
    </rPh>
    <phoneticPr fontId="4"/>
  </si>
  <si>
    <t>申請者の情報</t>
    <rPh sb="0" eb="3">
      <t>シンセイシャ</t>
    </rPh>
    <rPh sb="4" eb="6">
      <t>ジョウホウ</t>
    </rPh>
    <phoneticPr fontId="4"/>
  </si>
  <si>
    <t>申請区分</t>
    <rPh sb="0" eb="2">
      <t>シンセイ</t>
    </rPh>
    <rPh sb="2" eb="4">
      <t>クブン</t>
    </rPh>
    <phoneticPr fontId="4"/>
  </si>
  <si>
    <t>　　　　　□法人　　　　　　　　　　□個人</t>
    <rPh sb="6" eb="8">
      <t>ホウジン</t>
    </rPh>
    <rPh sb="19" eb="21">
      <t>コジン</t>
    </rPh>
    <phoneticPr fontId="4"/>
  </si>
  <si>
    <t>□</t>
  </si>
  <si>
    <t>法人</t>
    <rPh sb="0" eb="2">
      <t>ホウジン</t>
    </rPh>
    <phoneticPr fontId="4"/>
  </si>
  <si>
    <t>個人</t>
    <rPh sb="0" eb="2">
      <t>コジン</t>
    </rPh>
    <phoneticPr fontId="4"/>
  </si>
  <si>
    <t>（※いずれかにチェックしてください）</t>
  </si>
  <si>
    <t>〒</t>
    <phoneticPr fontId="4"/>
  </si>
  <si>
    <t>－</t>
    <phoneticPr fontId="4"/>
  </si>
  <si>
    <t>フリガナ</t>
    <phoneticPr fontId="4"/>
  </si>
  <si>
    <r>
      <t>法人番号（数字13桁）</t>
    </r>
    <r>
      <rPr>
        <sz val="14"/>
        <rFont val="HG丸ｺﾞｼｯｸM-PRO"/>
        <family val="3"/>
        <charset val="128"/>
      </rPr>
      <t>※法人のみ</t>
    </r>
    <rPh sb="0" eb="2">
      <t>ホウジン</t>
    </rPh>
    <rPh sb="2" eb="4">
      <t>バンゴウ</t>
    </rPh>
    <rPh sb="5" eb="7">
      <t>スウジ</t>
    </rPh>
    <rPh sb="9" eb="10">
      <t>ケタ</t>
    </rPh>
    <rPh sb="12" eb="14">
      <t>ホウジン</t>
    </rPh>
    <phoneticPr fontId="4"/>
  </si>
  <si>
    <r>
      <t xml:space="preserve">法人名
</t>
    </r>
    <r>
      <rPr>
        <sz val="14"/>
        <rFont val="ＭＳ ゴシック"/>
        <family val="3"/>
        <charset val="128"/>
      </rPr>
      <t>※法人のみ</t>
    </r>
    <rPh sb="0" eb="2">
      <t>ホウジン</t>
    </rPh>
    <rPh sb="2" eb="3">
      <t>メイ</t>
    </rPh>
    <phoneticPr fontId="4"/>
  </si>
  <si>
    <t>代表者氏名</t>
    <rPh sb="0" eb="3">
      <t>ダイヒョウシャ</t>
    </rPh>
    <rPh sb="3" eb="5">
      <t>シメイ</t>
    </rPh>
    <phoneticPr fontId="4"/>
  </si>
  <si>
    <t>代表者
生年月日</t>
    <rPh sb="0" eb="3">
      <t>ダイヒョウシャ</t>
    </rPh>
    <rPh sb="4" eb="6">
      <t>セイネン</t>
    </rPh>
    <rPh sb="6" eb="8">
      <t>ガッピ</t>
    </rPh>
    <phoneticPr fontId="4"/>
  </si>
  <si>
    <t>昭和
平成</t>
    <rPh sb="0" eb="2">
      <t>ショウワ</t>
    </rPh>
    <rPh sb="4" eb="6">
      <t>ヘイセイ</t>
    </rPh>
    <phoneticPr fontId="4"/>
  </si>
  <si>
    <t>（担当者連絡先）</t>
    <rPh sb="1" eb="3">
      <t>タントウ</t>
    </rPh>
    <rPh sb="3" eb="4">
      <t>シャ</t>
    </rPh>
    <rPh sb="4" eb="7">
      <t>レンラクサキ</t>
    </rPh>
    <phoneticPr fontId="4"/>
  </si>
  <si>
    <t>※日中に連絡の取れる連絡先を記入してください。</t>
    <rPh sb="1" eb="3">
      <t>ニッチュウ</t>
    </rPh>
    <rPh sb="4" eb="6">
      <t>レンラク</t>
    </rPh>
    <rPh sb="7" eb="8">
      <t>ト</t>
    </rPh>
    <rPh sb="10" eb="13">
      <t>レンラクサキ</t>
    </rPh>
    <rPh sb="14" eb="16">
      <t>キニュウ</t>
    </rPh>
    <phoneticPr fontId="4"/>
  </si>
  <si>
    <t>部署名</t>
    <rPh sb="0" eb="3">
      <t>ブショメイ</t>
    </rPh>
    <phoneticPr fontId="4"/>
  </si>
  <si>
    <t>役職名</t>
    <rPh sb="0" eb="3">
      <t>ヤクショクメイ</t>
    </rPh>
    <phoneticPr fontId="4"/>
  </si>
  <si>
    <t>電話番号</t>
    <rPh sb="0" eb="2">
      <t>デンワ</t>
    </rPh>
    <rPh sb="2" eb="4">
      <t>バンゴウ</t>
    </rPh>
    <phoneticPr fontId="4"/>
  </si>
  <si>
    <t>担当者氏名</t>
    <rPh sb="0" eb="2">
      <t>タントウ</t>
    </rPh>
    <rPh sb="2" eb="3">
      <t>シャ</t>
    </rPh>
    <rPh sb="3" eb="5">
      <t>シメイ</t>
    </rPh>
    <phoneticPr fontId="4"/>
  </si>
  <si>
    <t>メールアドレス</t>
    <phoneticPr fontId="4"/>
  </si>
  <si>
    <t>事業内容</t>
    <rPh sb="0" eb="2">
      <t>ジギョウ</t>
    </rPh>
    <rPh sb="2" eb="4">
      <t>ナイヨウ</t>
    </rPh>
    <phoneticPr fontId="4"/>
  </si>
  <si>
    <r>
      <t xml:space="preserve">施設コード
</t>
    </r>
    <r>
      <rPr>
        <sz val="16"/>
        <rFont val="ＭＳ Ｐゴシック"/>
        <family val="3"/>
        <charset val="128"/>
      </rPr>
      <t>(要項P.2参照)</t>
    </r>
    <rPh sb="0" eb="2">
      <t>シセツ</t>
    </rPh>
    <rPh sb="7" eb="9">
      <t>ヨウコウ</t>
    </rPh>
    <rPh sb="12" eb="14">
      <t>サンショウ</t>
    </rPh>
    <phoneticPr fontId="4"/>
  </si>
  <si>
    <t>所在地</t>
    <rPh sb="0" eb="3">
      <t>ショザイチ</t>
    </rPh>
    <phoneticPr fontId="4"/>
  </si>
  <si>
    <t>振込希望口座</t>
    <rPh sb="0" eb="2">
      <t>フリコミ</t>
    </rPh>
    <rPh sb="2" eb="4">
      <t>キボウ</t>
    </rPh>
    <rPh sb="4" eb="6">
      <t>コウザ</t>
    </rPh>
    <phoneticPr fontId="4"/>
  </si>
  <si>
    <t>金融機関名</t>
    <rPh sb="0" eb="2">
      <t>キンユウ</t>
    </rPh>
    <rPh sb="2" eb="4">
      <t>キカン</t>
    </rPh>
    <rPh sb="4" eb="5">
      <t>メイ</t>
    </rPh>
    <phoneticPr fontId="4"/>
  </si>
  <si>
    <t>本・支店名</t>
    <rPh sb="0" eb="1">
      <t>ホン</t>
    </rPh>
    <rPh sb="2" eb="4">
      <t>シテン</t>
    </rPh>
    <rPh sb="4" eb="5">
      <t>メイ</t>
    </rPh>
    <phoneticPr fontId="4"/>
  </si>
  <si>
    <t>金融機関コード
（４桁）</t>
    <rPh sb="0" eb="2">
      <t>キンユウ</t>
    </rPh>
    <rPh sb="2" eb="4">
      <t>キカン</t>
    </rPh>
    <rPh sb="10" eb="11">
      <t>ケタ</t>
    </rPh>
    <phoneticPr fontId="4"/>
  </si>
  <si>
    <t>支店コード
（３桁）</t>
    <rPh sb="0" eb="2">
      <t>シテン</t>
    </rPh>
    <rPh sb="8" eb="9">
      <t>ケタ</t>
    </rPh>
    <phoneticPr fontId="4"/>
  </si>
  <si>
    <t>預金種別</t>
    <rPh sb="0" eb="2">
      <t>ヨキン</t>
    </rPh>
    <rPh sb="2" eb="4">
      <t>シュベツ</t>
    </rPh>
    <phoneticPr fontId="4"/>
  </si>
  <si>
    <t>普通</t>
    <rPh sb="0" eb="2">
      <t>フツウ</t>
    </rPh>
    <phoneticPr fontId="4"/>
  </si>
  <si>
    <t>当座</t>
    <rPh sb="0" eb="2">
      <t>トウザ</t>
    </rPh>
    <phoneticPr fontId="4"/>
  </si>
  <si>
    <t>（いずれかにチェックしてください）</t>
    <phoneticPr fontId="4"/>
  </si>
  <si>
    <t>口座番号</t>
    <rPh sb="0" eb="2">
      <t>コウザ</t>
    </rPh>
    <rPh sb="2" eb="4">
      <t>バンゴウ</t>
    </rPh>
    <phoneticPr fontId="4"/>
  </si>
  <si>
    <t>※ゆうちょ銀行への振込希望の方は他金融機関からの振込用の口座番号等を記載ください。</t>
    <phoneticPr fontId="4"/>
  </si>
  <si>
    <t>口座名義</t>
    <rPh sb="0" eb="2">
      <t>コウザ</t>
    </rPh>
    <rPh sb="2" eb="4">
      <t>メイギ</t>
    </rPh>
    <phoneticPr fontId="4"/>
  </si>
  <si>
    <t>(カタカナ）</t>
    <phoneticPr fontId="4"/>
  </si>
  <si>
    <t>口座名義人は、申請者が法人の場合は当該法人名義、個人事業主の場合は本人名義に限ります。</t>
    <rPh sb="0" eb="2">
      <t>コウザ</t>
    </rPh>
    <rPh sb="2" eb="5">
      <t>メイギニン</t>
    </rPh>
    <rPh sb="7" eb="10">
      <t>シンセイシャ</t>
    </rPh>
    <rPh sb="11" eb="13">
      <t>ホウジン</t>
    </rPh>
    <rPh sb="14" eb="16">
      <t>バアイ</t>
    </rPh>
    <rPh sb="17" eb="19">
      <t>トウガイ</t>
    </rPh>
    <rPh sb="19" eb="21">
      <t>ホウジン</t>
    </rPh>
    <rPh sb="21" eb="23">
      <t>メイギ</t>
    </rPh>
    <rPh sb="24" eb="26">
      <t>コジン</t>
    </rPh>
    <rPh sb="26" eb="29">
      <t>ジギョウヌシ</t>
    </rPh>
    <rPh sb="30" eb="32">
      <t>バアイ</t>
    </rPh>
    <rPh sb="33" eb="35">
      <t>ホンニン</t>
    </rPh>
    <rPh sb="35" eb="37">
      <t>メイギ</t>
    </rPh>
    <rPh sb="38" eb="39">
      <t>カギ</t>
    </rPh>
    <phoneticPr fontId="4"/>
  </si>
  <si>
    <t>（様式２）</t>
    <rPh sb="1" eb="3">
      <t>ヨウシキ</t>
    </rPh>
    <phoneticPr fontId="4"/>
  </si>
  <si>
    <t>テナント等①</t>
    <rPh sb="4" eb="5">
      <t>トウ</t>
    </rPh>
    <phoneticPr fontId="4"/>
  </si>
  <si>
    <r>
      <t xml:space="preserve">テナント等の
名称
</t>
    </r>
    <r>
      <rPr>
        <sz val="16"/>
        <rFont val="ＭＳ ゴシック"/>
        <family val="3"/>
        <charset val="128"/>
      </rPr>
      <t>（店舗名称）</t>
    </r>
    <rPh sb="4" eb="5">
      <t>トウ</t>
    </rPh>
    <rPh sb="7" eb="9">
      <t>メイショウ</t>
    </rPh>
    <rPh sb="11" eb="13">
      <t>テンポ</t>
    </rPh>
    <rPh sb="13" eb="15">
      <t>メイショウ</t>
    </rPh>
    <phoneticPr fontId="4"/>
  </si>
  <si>
    <t>具体的な事業内容</t>
    <rPh sb="0" eb="3">
      <t>グタイテキ</t>
    </rPh>
    <rPh sb="4" eb="6">
      <t>ジギョウ</t>
    </rPh>
    <rPh sb="6" eb="8">
      <t>ナイヨウ</t>
    </rPh>
    <phoneticPr fontId="4"/>
  </si>
  <si>
    <t>店舗面積</t>
    <rPh sb="0" eb="2">
      <t>テンポ</t>
    </rPh>
    <rPh sb="2" eb="4">
      <t>メンセキ</t>
    </rPh>
    <phoneticPr fontId="4"/>
  </si>
  <si>
    <t>テナント等②</t>
    <rPh sb="4" eb="5">
      <t>トウ</t>
    </rPh>
    <phoneticPr fontId="4"/>
  </si>
  <si>
    <r>
      <t>店舗の</t>
    </r>
    <r>
      <rPr>
        <sz val="16"/>
        <rFont val="ＭＳ ゴシック"/>
        <family val="2"/>
        <charset val="128"/>
      </rPr>
      <t>電話番号</t>
    </r>
    <rPh sb="0" eb="2">
      <t>テンポ</t>
    </rPh>
    <rPh sb="3" eb="5">
      <t>デンワ</t>
    </rPh>
    <rPh sb="5" eb="7">
      <t>バンゴウ</t>
    </rPh>
    <phoneticPr fontId="4"/>
  </si>
  <si>
    <t>テナント等③</t>
    <rPh sb="4" eb="5">
      <t>トウ</t>
    </rPh>
    <phoneticPr fontId="4"/>
  </si>
  <si>
    <t>　24時間表記で記入してください。</t>
    <phoneticPr fontId="4"/>
  </si>
  <si>
    <t>　特措法に基づく20時までの時短要請分が協力金の対象のため、20時以前に営業を終了した場合は、実際の終了時間にかかわらず通常の営業終了時間から20時まで短縮した時間となります。</t>
    <rPh sb="1" eb="4">
      <t>トクソホウ</t>
    </rPh>
    <rPh sb="5" eb="6">
      <t>モト</t>
    </rPh>
    <rPh sb="16" eb="18">
      <t>ヨウセイ</t>
    </rPh>
    <rPh sb="18" eb="19">
      <t>ブン</t>
    </rPh>
    <phoneticPr fontId="4"/>
  </si>
  <si>
    <t>入居する大規模施設の情報</t>
    <rPh sb="0" eb="2">
      <t>ニュウキョ</t>
    </rPh>
    <rPh sb="4" eb="7">
      <t>ダイキボ</t>
    </rPh>
    <rPh sb="7" eb="9">
      <t>シセツ</t>
    </rPh>
    <rPh sb="10" eb="12">
      <t>ジョウホウ</t>
    </rPh>
    <phoneticPr fontId="4"/>
  </si>
  <si>
    <t>施設名称</t>
    <rPh sb="0" eb="2">
      <t>シセツ</t>
    </rPh>
    <rPh sb="2" eb="4">
      <t>メイショウ</t>
    </rPh>
    <phoneticPr fontId="4"/>
  </si>
  <si>
    <r>
      <t xml:space="preserve">施設の
</t>
    </r>
    <r>
      <rPr>
        <sz val="16"/>
        <rFont val="ＭＳ ゴシック"/>
        <family val="2"/>
        <charset val="128"/>
      </rPr>
      <t>電話番号</t>
    </r>
    <rPh sb="0" eb="2">
      <t>シセツ</t>
    </rPh>
    <rPh sb="4" eb="6">
      <t>デンワ</t>
    </rPh>
    <rPh sb="6" eb="8">
      <t>バンゴウ</t>
    </rPh>
    <phoneticPr fontId="4"/>
  </si>
  <si>
    <t>店舗の電話番号</t>
    <rPh sb="0" eb="2">
      <t>テンポ</t>
    </rPh>
    <rPh sb="3" eb="7">
      <t>デンワバンゴウ</t>
    </rPh>
    <phoneticPr fontId="4"/>
  </si>
  <si>
    <t>　休業等を行った店舗の情報</t>
    <rPh sb="1" eb="3">
      <t>キュウギョウ</t>
    </rPh>
    <rPh sb="3" eb="4">
      <t>トウ</t>
    </rPh>
    <rPh sb="5" eb="6">
      <t>オコナ</t>
    </rPh>
    <rPh sb="11" eb="13">
      <t>ジョウホウ</t>
    </rPh>
    <phoneticPr fontId="4"/>
  </si>
  <si>
    <t>（テナント事業者）</t>
    <rPh sb="5" eb="8">
      <t>ジギョウシャ</t>
    </rPh>
    <phoneticPr fontId="4"/>
  </si>
  <si>
    <t>誓　約　書</t>
  </si>
  <si>
    <t>記</t>
    <rPh sb="0" eb="1">
      <t>シル</t>
    </rPh>
    <phoneticPr fontId="32"/>
  </si>
  <si>
    <t>・</t>
    <phoneticPr fontId="32"/>
  </si>
  <si>
    <t>感染拡大予防に向けたガイドラインに基づく感染防止対策を実施しています。</t>
    <phoneticPr fontId="32"/>
  </si>
  <si>
    <t>①</t>
    <phoneticPr fontId="32"/>
  </si>
  <si>
    <t>□</t>
    <phoneticPr fontId="32"/>
  </si>
  <si>
    <t>各業種別ガイドライン　（ガイドライン名：　　　　　　　　　　　　　　　　　　　　　　　　　　　）</t>
    <rPh sb="18" eb="19">
      <t>メイ</t>
    </rPh>
    <phoneticPr fontId="32"/>
  </si>
  <si>
    <t>京都府「感染拡大防止ガイドライン（例）（標準的対策）」</t>
    <phoneticPr fontId="32"/>
  </si>
  <si>
    <t>より一層安心・安全な京都観光を実現するための新型コロナウイルス感染症対策宣言（ガイドライン）</t>
    <phoneticPr fontId="32"/>
  </si>
  <si>
    <t>新型コロナウイルス感染拡大予防ガイドライン推進宣言事業所ステッカーの交付を受けている場合はチェックをつけてください。</t>
    <phoneticPr fontId="32"/>
  </si>
  <si>
    <t>京都府から検査、報告又は是正のための措置の求めがあった場合は、これに応じます。</t>
    <phoneticPr fontId="32"/>
  </si>
  <si>
    <t>業種に係る営業に必要な許認可等を全て有しており、それを証明するものを添付しています。</t>
    <phoneticPr fontId="32"/>
  </si>
  <si>
    <t>代表者、役員又は使用人その他の従業員若しくは構成員等が、京都府暴力団排除条例第２条第４号に規定する暴力団員等又は暴力団員と社会的に非難されるべき関係を有する者に該当せず、かつ、将来にわたっても該当しません。また、上記の暴力団員等又は暴力団員と社会的に非難されるべき関係を有する者が、経営に事実上参画していません。</t>
    <phoneticPr fontId="32"/>
  </si>
  <si>
    <t>　　令和３年　　　月　　　日</t>
    <phoneticPr fontId="32"/>
  </si>
  <si>
    <t>京都府知事　西脇隆俊　様</t>
  </si>
  <si>
    <t>　　　　　　　　　　　　</t>
  </si>
  <si>
    <t>法人所在地又は</t>
  </si>
  <si>
    <t>法人代表者職・氏名</t>
  </si>
  <si>
    <t>※ 法人の代表者又は個人事業主が自署してください（法人の場合は、代表者印の押印でも可）。</t>
  </si>
  <si>
    <t>本要請期間に関し、国のコンテンツグローバル需要創出促進事業費補助金、月次支援金又はARTS支援事業等の支給は受けません。</t>
    <rPh sb="0" eb="1">
      <t>ホン</t>
    </rPh>
    <rPh sb="1" eb="3">
      <t>ヨウセイ</t>
    </rPh>
    <rPh sb="3" eb="5">
      <t>キカン</t>
    </rPh>
    <rPh sb="6" eb="7">
      <t>カン</t>
    </rPh>
    <rPh sb="9" eb="10">
      <t>クニ</t>
    </rPh>
    <rPh sb="21" eb="23">
      <t>ジュヨウ</t>
    </rPh>
    <rPh sb="23" eb="25">
      <t>ソウシュツ</t>
    </rPh>
    <rPh sb="25" eb="27">
      <t>ソクシン</t>
    </rPh>
    <rPh sb="27" eb="30">
      <t>ジギョウヒ</t>
    </rPh>
    <rPh sb="30" eb="33">
      <t>ホジョキン</t>
    </rPh>
    <rPh sb="34" eb="36">
      <t>ゲツジ</t>
    </rPh>
    <rPh sb="36" eb="39">
      <t>シエンキン</t>
    </rPh>
    <rPh sb="39" eb="40">
      <t>マタ</t>
    </rPh>
    <rPh sb="45" eb="47">
      <t>シエン</t>
    </rPh>
    <rPh sb="47" eb="49">
      <t>ジギョウ</t>
    </rPh>
    <rPh sb="49" eb="50">
      <t>トウ</t>
    </rPh>
    <rPh sb="51" eb="53">
      <t>シキュウ</t>
    </rPh>
    <rPh sb="54" eb="55">
      <t>ウ</t>
    </rPh>
    <phoneticPr fontId="32"/>
  </si>
  <si>
    <t>京都府に対し、警察機関から刑事訴訟法に基づく捜査関係事項照会があった場合には、申請書及び提出資料に記載された情報を提供されることに同意します。</t>
    <rPh sb="0" eb="3">
      <t>キョウトフ</t>
    </rPh>
    <rPh sb="4" eb="5">
      <t>タイ</t>
    </rPh>
    <rPh sb="7" eb="11">
      <t>ケイサツキカン</t>
    </rPh>
    <rPh sb="13" eb="18">
      <t>ケイジソショウホウ</t>
    </rPh>
    <rPh sb="19" eb="20">
      <t>モト</t>
    </rPh>
    <rPh sb="22" eb="30">
      <t>ソウサカンケイジコウショウカイ</t>
    </rPh>
    <rPh sb="34" eb="36">
      <t>バアイ</t>
    </rPh>
    <rPh sb="39" eb="42">
      <t>シンセイショ</t>
    </rPh>
    <rPh sb="57" eb="59">
      <t>テイキョウ</t>
    </rPh>
    <rPh sb="65" eb="67">
      <t>ドウイ</t>
    </rPh>
    <phoneticPr fontId="32"/>
  </si>
  <si>
    <t>法人:主たる事務所
個人: 代表者自宅</t>
    <rPh sb="17" eb="19">
      <t>ジタク</t>
    </rPh>
    <phoneticPr fontId="4"/>
  </si>
  <si>
    <t>代表電話番号</t>
    <rPh sb="0" eb="2">
      <t>ダイヒョウ</t>
    </rPh>
    <rPh sb="2" eb="6">
      <t>デンワバンゴウ</t>
    </rPh>
    <phoneticPr fontId="4"/>
  </si>
  <si>
    <t>各位</t>
    <rPh sb="0" eb="2">
      <t>カクイ</t>
    </rPh>
    <phoneticPr fontId="4"/>
  </si>
  <si>
    <t>令和３年　　月　　日</t>
    <rPh sb="0" eb="2">
      <t>レイワ</t>
    </rPh>
    <rPh sb="3" eb="4">
      <t>ネン</t>
    </rPh>
    <rPh sb="6" eb="7">
      <t>ゲツ</t>
    </rPh>
    <rPh sb="9" eb="10">
      <t>ニチ</t>
    </rPh>
    <phoneticPr fontId="4"/>
  </si>
  <si>
    <t>受付番号</t>
    <rPh sb="0" eb="2">
      <t>ウケツケ</t>
    </rPh>
    <rPh sb="2" eb="4">
      <t>バンゴウ</t>
    </rPh>
    <phoneticPr fontId="4"/>
  </si>
  <si>
    <t>申請者名</t>
    <rPh sb="0" eb="4">
      <t>シンセイシャメイ</t>
    </rPh>
    <phoneticPr fontId="4"/>
  </si>
  <si>
    <t>施設名</t>
    <rPh sb="0" eb="3">
      <t>シセツメイ</t>
    </rPh>
    <phoneticPr fontId="4"/>
  </si>
  <si>
    <t>支給額</t>
    <rPh sb="0" eb="3">
      <t>シキュウガク</t>
    </rPh>
    <phoneticPr fontId="4"/>
  </si>
  <si>
    <t>新型コロナウイルス感染症拡大防止大規模施設等 協力金事務局</t>
  </si>
  <si>
    <t>確認書の返送をお願いいたします。</t>
    <rPh sb="0" eb="3">
      <t>カクニンショ</t>
    </rPh>
    <rPh sb="4" eb="6">
      <t>ヘンソウ</t>
    </rPh>
    <rPh sb="8" eb="9">
      <t>ネガ</t>
    </rPh>
    <phoneticPr fontId="4"/>
  </si>
  <si>
    <r>
      <t xml:space="preserve">個人自宅住所　　　　 </t>
    </r>
    <r>
      <rPr>
        <u/>
        <sz val="11"/>
        <rFont val="ＭＳ ゴシック"/>
        <family val="3"/>
        <charset val="128"/>
      </rPr>
      <t>　　　　　　　　　　　　　　　　　　　</t>
    </r>
  </si>
  <si>
    <r>
      <t xml:space="preserve">法人名（法人のみ）　 </t>
    </r>
    <r>
      <rPr>
        <u/>
        <sz val="11"/>
        <rFont val="ＭＳ ゴシック"/>
        <family val="3"/>
        <charset val="128"/>
      </rPr>
      <t>　　　　　　　　　　　　　　　　　　　</t>
    </r>
  </si>
  <si>
    <r>
      <t xml:space="preserve">又は個人氏名　　　　 </t>
    </r>
    <r>
      <rPr>
        <u/>
        <sz val="11"/>
        <rFont val="ＭＳ ゴシック"/>
        <family val="3"/>
        <charset val="128"/>
      </rPr>
      <t>　　　　　　　　　　　　　　　　　　　</t>
    </r>
  </si>
  <si>
    <t>円</t>
    <rPh sb="0" eb="1">
      <t>エン</t>
    </rPh>
    <phoneticPr fontId="4"/>
  </si>
  <si>
    <r>
      <t>次のいずれかにチェックをつけてください。</t>
    </r>
    <r>
      <rPr>
        <b/>
        <sz val="11"/>
        <rFont val="ＭＳ Ｐゴシック"/>
        <family val="3"/>
        <charset val="128"/>
      </rPr>
      <t>※チェックがない場合は支給されません</t>
    </r>
  </si>
  <si>
    <r>
      <t xml:space="preserve">個人自宅住所　　　　 </t>
    </r>
    <r>
      <rPr>
        <u/>
        <sz val="11"/>
        <rFont val="ＭＳ Ｐゴシック"/>
        <family val="3"/>
        <charset val="128"/>
      </rPr>
      <t>　　　　　　　　　　　　　　　　　　　</t>
    </r>
  </si>
  <si>
    <r>
      <t xml:space="preserve">法人名（法人のみ）　 </t>
    </r>
    <r>
      <rPr>
        <u/>
        <sz val="11"/>
        <rFont val="ＭＳ Ｐゴシック"/>
        <family val="3"/>
        <charset val="128"/>
      </rPr>
      <t>　　　　　　　　　　　　　　　　　　　</t>
    </r>
  </si>
  <si>
    <r>
      <t xml:space="preserve">又は個人氏名　　　　 </t>
    </r>
    <r>
      <rPr>
        <u/>
        <sz val="11"/>
        <rFont val="ＭＳ Ｐゴシック"/>
        <family val="3"/>
        <charset val="128"/>
      </rPr>
      <t>　　　　　　　　　　　　　　　　　　　</t>
    </r>
  </si>
  <si>
    <t>　申請いただきました支給額の計算結果をお知らせいたしますので、御確認、御署名の上、</t>
    <rPh sb="1" eb="3">
      <t>シンセイ</t>
    </rPh>
    <rPh sb="10" eb="13">
      <t>シキュウガク</t>
    </rPh>
    <rPh sb="14" eb="16">
      <t>ケイサン</t>
    </rPh>
    <rPh sb="16" eb="18">
      <t>ケッカ</t>
    </rPh>
    <rPh sb="20" eb="21">
      <t>シ</t>
    </rPh>
    <rPh sb="31" eb="32">
      <t>ゴ</t>
    </rPh>
    <rPh sb="32" eb="34">
      <t>カクニン</t>
    </rPh>
    <rPh sb="35" eb="36">
      <t>ゴ</t>
    </rPh>
    <rPh sb="36" eb="38">
      <t>ショメイ</t>
    </rPh>
    <rPh sb="39" eb="40">
      <t>ウエ</t>
    </rPh>
    <phoneticPr fontId="4"/>
  </si>
  <si>
    <t>（様式1-1）</t>
    <rPh sb="1" eb="3">
      <t>ヨウシキ</t>
    </rPh>
    <phoneticPr fontId="4"/>
  </si>
  <si>
    <t>太枠内を記載してください。</t>
    <rPh sb="0" eb="1">
      <t>フト</t>
    </rPh>
    <rPh sb="1" eb="3">
      <t>ワクナイ</t>
    </rPh>
    <rPh sb="4" eb="6">
      <t>キサイ</t>
    </rPh>
    <phoneticPr fontId="4"/>
  </si>
  <si>
    <t>（様式1-2）</t>
    <rPh sb="1" eb="3">
      <t>ヨウシキ</t>
    </rPh>
    <phoneticPr fontId="4"/>
  </si>
  <si>
    <t>　株式会社　〇〇〇〇〇〇</t>
    <phoneticPr fontId="4"/>
  </si>
  <si>
    <t>　カブシキガイシャ　〇〇〇〇〇〇</t>
    <phoneticPr fontId="4"/>
  </si>
  <si>
    <t>市・区・町・村</t>
    <rPh sb="0" eb="1">
      <t>シ</t>
    </rPh>
    <rPh sb="2" eb="3">
      <t>ク</t>
    </rPh>
    <rPh sb="4" eb="5">
      <t>マチ</t>
    </rPh>
    <rPh sb="6" eb="7">
      <t>ソン</t>
    </rPh>
    <phoneticPr fontId="4"/>
  </si>
  <si>
    <t>都・道・府・県</t>
    <rPh sb="0" eb="1">
      <t>ミヤコ</t>
    </rPh>
    <rPh sb="2" eb="3">
      <t>ドウ</t>
    </rPh>
    <rPh sb="4" eb="5">
      <t>フ</t>
    </rPh>
    <rPh sb="6" eb="7">
      <t>ケン</t>
    </rPh>
    <phoneticPr fontId="4"/>
  </si>
  <si>
    <t>京都市上京区〇〇通〇〇西入〇〇町１１－１１　〇〇ビル３階</t>
    <rPh sb="0" eb="3">
      <t>キョウトシ</t>
    </rPh>
    <rPh sb="3" eb="6">
      <t>カミギョウク</t>
    </rPh>
    <rPh sb="8" eb="9">
      <t>ドオ</t>
    </rPh>
    <rPh sb="11" eb="13">
      <t>ニシイ</t>
    </rPh>
    <rPh sb="15" eb="16">
      <t>マチ</t>
    </rPh>
    <rPh sb="27" eb="28">
      <t>カイ</t>
    </rPh>
    <phoneticPr fontId="4"/>
  </si>
  <si>
    <t>〇〇〇〇　〇〇〇〇</t>
    <phoneticPr fontId="4"/>
  </si>
  <si>
    <t>京都</t>
    <rPh sb="0" eb="2">
      <t>キョウト</t>
    </rPh>
    <phoneticPr fontId="4"/>
  </si>
  <si>
    <t>☑</t>
  </si>
  <si>
    <t>０７５－〇〇〇－〇〇〇〇</t>
  </si>
  <si>
    <t>０７５－〇〇〇－〇〇〇〇</t>
    <phoneticPr fontId="4"/>
  </si>
  <si>
    <t>〇〇〇〇</t>
    <phoneticPr fontId="4"/>
  </si>
  <si>
    <t>〇〇　〇〇</t>
    <phoneticPr fontId="4"/>
  </si>
  <si>
    <t>〇〇〇　〇〇〇〇</t>
    <phoneticPr fontId="4"/>
  </si>
  <si>
    <t>課長</t>
    <rPh sb="0" eb="2">
      <t>カチョウ</t>
    </rPh>
    <phoneticPr fontId="4"/>
  </si>
  <si>
    <t>aaaaa@abc.co.jp</t>
    <phoneticPr fontId="4"/>
  </si>
  <si>
    <t>〇〇モール　京都〇〇店</t>
    <rPh sb="6" eb="8">
      <t>キョウト</t>
    </rPh>
    <rPh sb="10" eb="11">
      <t>ミセ</t>
    </rPh>
    <phoneticPr fontId="4"/>
  </si>
  <si>
    <t>〇〇モール　キョウト〇〇テン</t>
    <phoneticPr fontId="4"/>
  </si>
  <si>
    <t>0001商業施設</t>
  </si>
  <si>
    <t>ショッピングセンター</t>
    <phoneticPr fontId="4"/>
  </si>
  <si>
    <t>銀行・信用金庫
信用組合・農協</t>
    <rPh sb="0" eb="2">
      <t>ギンコウ</t>
    </rPh>
    <rPh sb="3" eb="7">
      <t>シンヨウキンコ</t>
    </rPh>
    <rPh sb="8" eb="10">
      <t>シンヨウ</t>
    </rPh>
    <rPh sb="10" eb="12">
      <t>クミアイ</t>
    </rPh>
    <rPh sb="13" eb="15">
      <t>ノウキョウ</t>
    </rPh>
    <phoneticPr fontId="4"/>
  </si>
  <si>
    <t>〇〇</t>
    <phoneticPr fontId="4"/>
  </si>
  <si>
    <t>本店
支店</t>
    <rPh sb="0" eb="2">
      <t>ホンテン</t>
    </rPh>
    <rPh sb="3" eb="5">
      <t>シテン</t>
    </rPh>
    <phoneticPr fontId="4"/>
  </si>
  <si>
    <t>通帳に記載されている口座名義（カタカナ）を全てご記入ください。</t>
    <rPh sb="0" eb="2">
      <t>ツウチョウ</t>
    </rPh>
    <rPh sb="3" eb="5">
      <t>キサイ</t>
    </rPh>
    <rPh sb="10" eb="12">
      <t>コウザ</t>
    </rPh>
    <rPh sb="12" eb="14">
      <t>メイギ</t>
    </rPh>
    <rPh sb="21" eb="22">
      <t>スベ</t>
    </rPh>
    <rPh sb="24" eb="26">
      <t>キニュウ</t>
    </rPh>
    <phoneticPr fontId="4"/>
  </si>
  <si>
    <t>　　カ）〇〇〇〇〇〇</t>
    <phoneticPr fontId="4"/>
  </si>
  <si>
    <t>○○○○</t>
    <phoneticPr fontId="4"/>
  </si>
  <si>
    <t>○○○○○○</t>
    <phoneticPr fontId="4"/>
  </si>
  <si>
    <t>０７５－○○○－○○○○</t>
    <phoneticPr fontId="4"/>
  </si>
  <si>
    <t>化粧品販売</t>
  </si>
  <si>
    <t>△△△△△△</t>
    <phoneticPr fontId="4"/>
  </si>
  <si>
    <t>△△△</t>
    <phoneticPr fontId="4"/>
  </si>
  <si>
    <t>○</t>
  </si>
  <si>
    <t>衣料品販売</t>
  </si>
  <si>
    <t>〇〇〇　　〇〇〇</t>
    <phoneticPr fontId="4"/>
  </si>
  <si>
    <t>京都市○○区〇〇町〇〇番地</t>
    <rPh sb="0" eb="3">
      <t>キョウトシ</t>
    </rPh>
    <rPh sb="5" eb="6">
      <t>ク</t>
    </rPh>
    <rPh sb="8" eb="9">
      <t>マチ</t>
    </rPh>
    <rPh sb="11" eb="13">
      <t>バンチ</t>
    </rPh>
    <phoneticPr fontId="4"/>
  </si>
  <si>
    <t>入居する大規模施設名</t>
    <rPh sb="0" eb="2">
      <t>ニュウキョ</t>
    </rPh>
    <rPh sb="4" eb="7">
      <t>ダイキボ</t>
    </rPh>
    <rPh sb="7" eb="9">
      <t>シセツ</t>
    </rPh>
    <rPh sb="9" eb="10">
      <t>メイ</t>
    </rPh>
    <phoneticPr fontId="4"/>
  </si>
  <si>
    <t>〇〇モール　京都〇〇店</t>
    <phoneticPr fontId="4"/>
  </si>
  <si>
    <t>大規模施設ＩＤ</t>
    <rPh sb="0" eb="3">
      <t>ダイキボ</t>
    </rPh>
    <rPh sb="3" eb="5">
      <t>シセツ</t>
    </rPh>
    <phoneticPr fontId="4"/>
  </si>
  <si>
    <t>テナント
リスト番号</t>
    <rPh sb="8" eb="10">
      <t>バンゴウ</t>
    </rPh>
    <phoneticPr fontId="4"/>
  </si>
  <si>
    <t>mallkyoto</t>
    <phoneticPr fontId="4"/>
  </si>
  <si>
    <t>当該審査に必要な限度で、本協力金の申請書及び提出資料に記載された情報を他の行政機関等の求めに応じて提供されることに同意します。</t>
    <phoneticPr fontId="32"/>
  </si>
  <si>
    <t>　この度は、新型コロナウィルス感染拡大防止に対する、大規模施設等に対しての時短</t>
    <rPh sb="6" eb="8">
      <t>シンガタ</t>
    </rPh>
    <rPh sb="15" eb="17">
      <t>カンセン</t>
    </rPh>
    <rPh sb="17" eb="19">
      <t>カクダイ</t>
    </rPh>
    <rPh sb="19" eb="21">
      <t>ボウシ</t>
    </rPh>
    <rPh sb="22" eb="23">
      <t>タイ</t>
    </rPh>
    <rPh sb="26" eb="31">
      <t>ダイキボシセツ</t>
    </rPh>
    <rPh sb="31" eb="32">
      <t>ナド</t>
    </rPh>
    <rPh sb="33" eb="34">
      <t>タイ</t>
    </rPh>
    <rPh sb="37" eb="39">
      <t>ジタン</t>
    </rPh>
    <phoneticPr fontId="4"/>
  </si>
  <si>
    <t>要請にご協力を賜り誠にありがとうございます。</t>
    <phoneticPr fontId="4"/>
  </si>
  <si>
    <t>　私は､京都府が要請した大規模施設等に対する営業時間短縮要請について、まん延</t>
    <rPh sb="12" eb="17">
      <t>ダイキボシセツ</t>
    </rPh>
    <rPh sb="37" eb="38">
      <t>エン</t>
    </rPh>
    <phoneticPr fontId="4"/>
  </si>
  <si>
    <t>月日</t>
    <rPh sb="0" eb="2">
      <t>ツキヒ</t>
    </rPh>
    <phoneticPr fontId="4"/>
  </si>
  <si>
    <t>協力
状況</t>
    <rPh sb="0" eb="2">
      <t>キョウリョク</t>
    </rPh>
    <rPh sb="3" eb="5">
      <t>ジョウキョウ</t>
    </rPh>
    <phoneticPr fontId="4"/>
  </si>
  <si>
    <t>日</t>
    <rPh sb="0" eb="1">
      <t>ニチ</t>
    </rPh>
    <phoneticPr fontId="4"/>
  </si>
  <si>
    <t>月</t>
    <rPh sb="0" eb="1">
      <t>ツキ</t>
    </rPh>
    <phoneticPr fontId="4"/>
  </si>
  <si>
    <t>火</t>
    <rPh sb="0" eb="1">
      <t>ヒ</t>
    </rPh>
    <phoneticPr fontId="4"/>
  </si>
  <si>
    <t>水</t>
    <rPh sb="0" eb="1">
      <t>スイ</t>
    </rPh>
    <phoneticPr fontId="4"/>
  </si>
  <si>
    <t>木</t>
    <rPh sb="0" eb="1">
      <t>モク</t>
    </rPh>
    <phoneticPr fontId="4"/>
  </si>
  <si>
    <t>金</t>
    <rPh sb="0" eb="1">
      <t>キン</t>
    </rPh>
    <phoneticPr fontId="4"/>
  </si>
  <si>
    <t>土</t>
    <rPh sb="0" eb="1">
      <t>ド</t>
    </rPh>
    <phoneticPr fontId="4"/>
  </si>
  <si>
    <t>定</t>
    <rPh sb="0" eb="1">
      <t>テイ</t>
    </rPh>
    <phoneticPr fontId="4"/>
  </si>
  <si>
    <t>－</t>
    <phoneticPr fontId="4"/>
  </si>
  <si>
    <t>本協力金の申請書に記載した施設名称（店舗名等）を京都府のホームページに公表されることに同意します。</t>
    <rPh sb="0" eb="1">
      <t>ホン</t>
    </rPh>
    <rPh sb="1" eb="4">
      <t>キョウリョクキン</t>
    </rPh>
    <phoneticPr fontId="32"/>
  </si>
  <si>
    <t>本協力金事業を共同で実施する市町村との間で、情報が共有されることに同意します。</t>
    <rPh sb="0" eb="1">
      <t>ホン</t>
    </rPh>
    <rPh sb="14" eb="17">
      <t>シチョウソン</t>
    </rPh>
    <phoneticPr fontId="32"/>
  </si>
  <si>
    <t>本協力金の支給決定後、本協力金の要請期間内に支給要件に違反する事実や申請書類の不正その他支給要件を満たさないことが発覚した場合は、協力金を返還します。</t>
    <rPh sb="0" eb="1">
      <t>ホン</t>
    </rPh>
    <rPh sb="11" eb="12">
      <t>ホン</t>
    </rPh>
    <rPh sb="12" eb="14">
      <t>キョウリョク</t>
    </rPh>
    <rPh sb="20" eb="22">
      <t>ヨウセイ</t>
    </rPh>
    <rPh sb="22" eb="24">
      <t>エイギョウ</t>
    </rPh>
    <phoneticPr fontId="32"/>
  </si>
  <si>
    <t>本協力金の支給要項に定める支給要件を満たしていることを誓約します。</t>
    <rPh sb="0" eb="1">
      <t>ホン</t>
    </rPh>
    <rPh sb="1" eb="4">
      <t>キョウリョクキン</t>
    </rPh>
    <phoneticPr fontId="32"/>
  </si>
  <si>
    <t>他の行政機関等が実施する支援金等の支給要件の該当性等を審査するために必要な場合であって、当該審査に必要な限度で、本協力金の申請書及び提出資料に記載された情報を、当該他の行政機関の求めに応じて提供されることに同意します。</t>
    <rPh sb="0" eb="1">
      <t>タ</t>
    </rPh>
    <rPh sb="2" eb="7">
      <t>ギョウセイキカントウ</t>
    </rPh>
    <rPh sb="8" eb="10">
      <t>ジッシ</t>
    </rPh>
    <rPh sb="12" eb="15">
      <t>シエンキン</t>
    </rPh>
    <rPh sb="15" eb="16">
      <t>トウ</t>
    </rPh>
    <rPh sb="17" eb="21">
      <t>シキュウヨウケン</t>
    </rPh>
    <rPh sb="22" eb="26">
      <t>ガイトウセイトウ</t>
    </rPh>
    <rPh sb="27" eb="29">
      <t>シンサ</t>
    </rPh>
    <rPh sb="34" eb="36">
      <t>ヒツヨウ</t>
    </rPh>
    <rPh sb="37" eb="39">
      <t>バアイ</t>
    </rPh>
    <rPh sb="44" eb="48">
      <t>トウガイシンサ</t>
    </rPh>
    <phoneticPr fontId="4"/>
  </si>
  <si>
    <t>[時短要請期間中]　</t>
    <rPh sb="1" eb="3">
      <t>ジタン</t>
    </rPh>
    <rPh sb="3" eb="5">
      <t>ヨウセイ</t>
    </rPh>
    <rPh sb="5" eb="7">
      <t>キカン</t>
    </rPh>
    <rPh sb="7" eb="8">
      <t>チュウ</t>
    </rPh>
    <phoneticPr fontId="4"/>
  </si>
  <si>
    <t>②</t>
    <phoneticPr fontId="4"/>
  </si>
  <si>
    <t>②</t>
  </si>
  <si>
    <r>
      <t>・要請に応じた日に</t>
    </r>
    <r>
      <rPr>
        <b/>
        <sz val="20"/>
        <rFont val="ＭＳ ゴシック"/>
        <family val="3"/>
        <charset val="128"/>
      </rPr>
      <t>「○」</t>
    </r>
    <r>
      <rPr>
        <sz val="20"/>
        <rFont val="ＭＳ ゴシック"/>
        <family val="3"/>
        <charset val="128"/>
      </rPr>
      <t>を記入してください。
・定休日等の店休日には</t>
    </r>
    <r>
      <rPr>
        <b/>
        <sz val="20"/>
        <rFont val="ＭＳ ゴシック"/>
        <family val="3"/>
        <charset val="128"/>
      </rPr>
      <t>「定」</t>
    </r>
    <r>
      <rPr>
        <sz val="20"/>
        <rFont val="ＭＳ ゴシック"/>
        <family val="3"/>
        <charset val="128"/>
      </rPr>
      <t>を記入してください。
・要請に応じなかった日には</t>
    </r>
    <r>
      <rPr>
        <b/>
        <sz val="20"/>
        <rFont val="ＭＳ ゴシック"/>
        <family val="3"/>
        <charset val="128"/>
      </rPr>
      <t>「×」</t>
    </r>
    <r>
      <rPr>
        <sz val="20"/>
        <rFont val="ＭＳ ゴシック"/>
        <family val="3"/>
        <charset val="128"/>
      </rPr>
      <t>を記入してください。
・要請の対象とならない日がある場合は「－」を記入してください。
　（通常の営業終了時間が20時以前の場合など）</t>
    </r>
    <rPh sb="65" eb="67">
      <t>キニュウ</t>
    </rPh>
    <phoneticPr fontId="4"/>
  </si>
  <si>
    <t>提出書類チェックリスト</t>
    <phoneticPr fontId="32"/>
  </si>
  <si>
    <t>（書類もれや記入もれがないようにお願いします）</t>
  </si>
  <si>
    <t>確認</t>
    <rPh sb="0" eb="2">
      <t>カクニン</t>
    </rPh>
    <phoneticPr fontId="32"/>
  </si>
  <si>
    <t>申請書類</t>
    <rPh sb="0" eb="4">
      <t>シンセイショルイ</t>
    </rPh>
    <phoneticPr fontId="32"/>
  </si>
  <si>
    <t>③</t>
  </si>
  <si>
    <t>誓約書（様式２）</t>
    <rPh sb="0" eb="3">
      <t>セイヤクショ</t>
    </rPh>
    <rPh sb="4" eb="6">
      <t>ヨウシキ</t>
    </rPh>
    <phoneticPr fontId="32"/>
  </si>
  <si>
    <t>④</t>
  </si>
  <si>
    <t>口座番号と口座名義（カタカナ）が確認できる資料の写し（通帳コピーなど）</t>
    <phoneticPr fontId="32"/>
  </si>
  <si>
    <t>⑤</t>
  </si>
  <si>
    <t>通常（要請対応以前）の営業時間が分かる資料</t>
    <rPh sb="0" eb="2">
      <t>ツウジョウ</t>
    </rPh>
    <rPh sb="3" eb="7">
      <t>ヨウセイタイオウ</t>
    </rPh>
    <rPh sb="7" eb="9">
      <t>イゼン</t>
    </rPh>
    <rPh sb="11" eb="15">
      <t>エイギョウジカン</t>
    </rPh>
    <rPh sb="16" eb="17">
      <t>ワ</t>
    </rPh>
    <rPh sb="19" eb="21">
      <t>シリョウ</t>
    </rPh>
    <phoneticPr fontId="32"/>
  </si>
  <si>
    <t>※営業時間が記載された看板や店内掲示の写真、パンフレットや名刺、ホームページやSNS、従業員のシフト表等</t>
    <rPh sb="1" eb="5">
      <t>エイギョウジカン</t>
    </rPh>
    <rPh sb="6" eb="8">
      <t>キサイ</t>
    </rPh>
    <rPh sb="11" eb="13">
      <t>カンバン</t>
    </rPh>
    <rPh sb="14" eb="16">
      <t>テンナイ</t>
    </rPh>
    <rPh sb="16" eb="18">
      <t>ケイジ</t>
    </rPh>
    <rPh sb="19" eb="21">
      <t>シャシン</t>
    </rPh>
    <rPh sb="29" eb="31">
      <t>メイシ</t>
    </rPh>
    <rPh sb="43" eb="46">
      <t>ジュウギョウイン</t>
    </rPh>
    <rPh sb="50" eb="51">
      <t>ヒョウ</t>
    </rPh>
    <rPh sb="51" eb="52">
      <t>ナド</t>
    </rPh>
    <phoneticPr fontId="32"/>
  </si>
  <si>
    <t>⑥</t>
    <phoneticPr fontId="32"/>
  </si>
  <si>
    <t>営業時間の短縮状況が分かる資料</t>
    <rPh sb="0" eb="4">
      <t>エイギョウジカン</t>
    </rPh>
    <rPh sb="5" eb="9">
      <t>タンシュクジョウキョウ</t>
    </rPh>
    <rPh sb="10" eb="11">
      <t>ワ</t>
    </rPh>
    <rPh sb="13" eb="15">
      <t>シリョウ</t>
    </rPh>
    <phoneticPr fontId="32"/>
  </si>
  <si>
    <t>※お客さまへのお知らせの貼り紙を掲示されたことが分かる写真、ホームページやSNSでの告知等
（休業等の期間、閉店時間がわかるもの）</t>
    <rPh sb="2" eb="3">
      <t>キャク</t>
    </rPh>
    <rPh sb="8" eb="9">
      <t>シ</t>
    </rPh>
    <rPh sb="12" eb="13">
      <t>ハ</t>
    </rPh>
    <rPh sb="16" eb="18">
      <t>ケイジ</t>
    </rPh>
    <rPh sb="24" eb="25">
      <t>ワ</t>
    </rPh>
    <rPh sb="27" eb="29">
      <t>シャシン</t>
    </rPh>
    <rPh sb="42" eb="44">
      <t>コクチ</t>
    </rPh>
    <rPh sb="44" eb="45">
      <t>ナド</t>
    </rPh>
    <rPh sb="47" eb="49">
      <t>キュウギョウ</t>
    </rPh>
    <rPh sb="49" eb="50">
      <t>ナド</t>
    </rPh>
    <rPh sb="51" eb="53">
      <t>キカン</t>
    </rPh>
    <rPh sb="54" eb="56">
      <t>ヘイテン</t>
    </rPh>
    <rPh sb="56" eb="58">
      <t>ジカン</t>
    </rPh>
    <phoneticPr fontId="32"/>
  </si>
  <si>
    <t>⑦</t>
    <phoneticPr fontId="32"/>
  </si>
  <si>
    <t>代表者の本人確認書類の写し（運転免許証、パスポート、保険証等）</t>
    <rPh sb="0" eb="3">
      <t>ダイヒョウシャ</t>
    </rPh>
    <rPh sb="4" eb="6">
      <t>ホンニン</t>
    </rPh>
    <rPh sb="6" eb="8">
      <t>カクニン</t>
    </rPh>
    <rPh sb="8" eb="10">
      <t>ショルイ</t>
    </rPh>
    <rPh sb="11" eb="12">
      <t>ウツ</t>
    </rPh>
    <rPh sb="14" eb="19">
      <t>ウンテンメンキョショウ</t>
    </rPh>
    <rPh sb="26" eb="29">
      <t>ホケンショウ</t>
    </rPh>
    <rPh sb="29" eb="30">
      <t>ナド</t>
    </rPh>
    <phoneticPr fontId="32"/>
  </si>
  <si>
    <t>※当該施設の業務上の取引等に利用する法人口座を開設されていて、口座名義人が法人代表者以外の一定の責任者
（支店長等）である場合は、その名義人の方の本人確認書類の写しを提出してください。
※有効期限内のものに限ります。また、運転免許証など裏面に住所変更等の記載がある場合は、裏面の写しも提出
してください。</t>
    <rPh sb="1" eb="3">
      <t>トウガイ</t>
    </rPh>
    <rPh sb="3" eb="5">
      <t>シセツ</t>
    </rPh>
    <rPh sb="6" eb="9">
      <t>ギョウムジョウ</t>
    </rPh>
    <rPh sb="10" eb="12">
      <t>トリヒキ</t>
    </rPh>
    <rPh sb="12" eb="13">
      <t>ナド</t>
    </rPh>
    <rPh sb="14" eb="16">
      <t>リヨウ</t>
    </rPh>
    <rPh sb="18" eb="20">
      <t>ホウジン</t>
    </rPh>
    <rPh sb="20" eb="22">
      <t>コウザ</t>
    </rPh>
    <rPh sb="23" eb="25">
      <t>カイセツ</t>
    </rPh>
    <rPh sb="31" eb="36">
      <t>コウザメイギニン</t>
    </rPh>
    <rPh sb="37" eb="39">
      <t>ホウジン</t>
    </rPh>
    <rPh sb="39" eb="42">
      <t>ダイヒョウシャ</t>
    </rPh>
    <rPh sb="42" eb="44">
      <t>イガイ</t>
    </rPh>
    <rPh sb="45" eb="47">
      <t>イッテイ</t>
    </rPh>
    <rPh sb="48" eb="51">
      <t>セキニンシャ</t>
    </rPh>
    <rPh sb="53" eb="56">
      <t>シテンチョウ</t>
    </rPh>
    <rPh sb="56" eb="57">
      <t>ナド</t>
    </rPh>
    <rPh sb="61" eb="63">
      <t>バアイ</t>
    </rPh>
    <rPh sb="67" eb="70">
      <t>メイギニン</t>
    </rPh>
    <rPh sb="71" eb="72">
      <t>カタ</t>
    </rPh>
    <rPh sb="73" eb="75">
      <t>ホンニン</t>
    </rPh>
    <rPh sb="75" eb="77">
      <t>カクニン</t>
    </rPh>
    <rPh sb="77" eb="79">
      <t>ショルイ</t>
    </rPh>
    <rPh sb="80" eb="81">
      <t>ウツ</t>
    </rPh>
    <rPh sb="83" eb="85">
      <t>テイシュツ</t>
    </rPh>
    <rPh sb="94" eb="99">
      <t>ユウコウキゲンナイ</t>
    </rPh>
    <rPh sb="103" eb="104">
      <t>カギ</t>
    </rPh>
    <rPh sb="111" eb="116">
      <t>ウンテンメンキョショウ</t>
    </rPh>
    <rPh sb="118" eb="120">
      <t>ウラメン</t>
    </rPh>
    <rPh sb="121" eb="125">
      <t>ジュウショヘンコウ</t>
    </rPh>
    <rPh sb="125" eb="126">
      <t>ナド</t>
    </rPh>
    <rPh sb="127" eb="129">
      <t>キサイ</t>
    </rPh>
    <rPh sb="132" eb="134">
      <t>バアイ</t>
    </rPh>
    <rPh sb="136" eb="138">
      <t>ウラメン</t>
    </rPh>
    <rPh sb="139" eb="140">
      <t>ウツ</t>
    </rPh>
    <rPh sb="142" eb="144">
      <t>テイシュツ</t>
    </rPh>
    <phoneticPr fontId="32"/>
  </si>
  <si>
    <t>　</t>
    <phoneticPr fontId="32"/>
  </si>
  <si>
    <t>入居する大規模施設の通常（要請対応以前）の営業時間が分かる資料</t>
    <rPh sb="0" eb="2">
      <t>ニュウキョ</t>
    </rPh>
    <rPh sb="4" eb="9">
      <t>ダイキボシセツ</t>
    </rPh>
    <rPh sb="10" eb="12">
      <t>ツウジョウ</t>
    </rPh>
    <rPh sb="13" eb="15">
      <t>ヨウセイ</t>
    </rPh>
    <rPh sb="15" eb="17">
      <t>タイオウ</t>
    </rPh>
    <rPh sb="17" eb="19">
      <t>イゼン</t>
    </rPh>
    <rPh sb="21" eb="23">
      <t>エイギョウ</t>
    </rPh>
    <rPh sb="23" eb="25">
      <t>ジカン</t>
    </rPh>
    <rPh sb="26" eb="27">
      <t>ワ</t>
    </rPh>
    <rPh sb="29" eb="31">
      <t>シリョウ</t>
    </rPh>
    <phoneticPr fontId="32"/>
  </si>
  <si>
    <t>※営業時間が記載された看板や店内掲示の写真、パンフレット、ホームページ等</t>
    <rPh sb="1" eb="5">
      <t>エイギョウジカン</t>
    </rPh>
    <rPh sb="6" eb="8">
      <t>キサイ</t>
    </rPh>
    <rPh sb="11" eb="13">
      <t>カンバン</t>
    </rPh>
    <rPh sb="14" eb="16">
      <t>テンナイ</t>
    </rPh>
    <rPh sb="16" eb="18">
      <t>ケイジ</t>
    </rPh>
    <rPh sb="19" eb="21">
      <t>シャシン</t>
    </rPh>
    <rPh sb="35" eb="36">
      <t>ナド</t>
    </rPh>
    <phoneticPr fontId="32"/>
  </si>
  <si>
    <t>入居する大規模施設の営業時間の短縮状況が分かる資料</t>
    <rPh sb="10" eb="14">
      <t>エイギョウジカン</t>
    </rPh>
    <rPh sb="15" eb="19">
      <t>タンシュクジョウキョウ</t>
    </rPh>
    <rPh sb="20" eb="21">
      <t>ワ</t>
    </rPh>
    <rPh sb="23" eb="25">
      <t>シリョウ</t>
    </rPh>
    <phoneticPr fontId="32"/>
  </si>
  <si>
    <t>⑨</t>
    <phoneticPr fontId="32"/>
  </si>
  <si>
    <t>入居する大規模施設の延べ床面積が分かる資料（建物登記簿本、不動産契約書、建築計画概要書等）</t>
    <rPh sb="0" eb="2">
      <t>ニュウキョ</t>
    </rPh>
    <rPh sb="4" eb="9">
      <t>ダイキボシセツ</t>
    </rPh>
    <rPh sb="10" eb="11">
      <t>ノ</t>
    </rPh>
    <rPh sb="12" eb="13">
      <t>ユカ</t>
    </rPh>
    <rPh sb="13" eb="15">
      <t>メンセキ</t>
    </rPh>
    <rPh sb="16" eb="17">
      <t>ワ</t>
    </rPh>
    <rPh sb="19" eb="21">
      <t>シリョウ</t>
    </rPh>
    <rPh sb="22" eb="24">
      <t>タテモノ</t>
    </rPh>
    <rPh sb="24" eb="27">
      <t>トウキボ</t>
    </rPh>
    <rPh sb="27" eb="28">
      <t>ホン</t>
    </rPh>
    <rPh sb="29" eb="32">
      <t>フドウサン</t>
    </rPh>
    <rPh sb="32" eb="35">
      <t>ケイヤクショ</t>
    </rPh>
    <rPh sb="36" eb="38">
      <t>ケンチク</t>
    </rPh>
    <rPh sb="38" eb="40">
      <t>ケイカク</t>
    </rPh>
    <rPh sb="40" eb="43">
      <t>ガイヨウショ</t>
    </rPh>
    <rPh sb="43" eb="44">
      <t>ナド</t>
    </rPh>
    <phoneticPr fontId="32"/>
  </si>
  <si>
    <t>⑩</t>
    <phoneticPr fontId="32"/>
  </si>
  <si>
    <t>大規模施設に出店していることが分かる資料（賃貸借契約書等）</t>
    <rPh sb="0" eb="5">
      <t>ダイキボシセツ</t>
    </rPh>
    <rPh sb="6" eb="8">
      <t>シュッテン</t>
    </rPh>
    <rPh sb="15" eb="16">
      <t>ワ</t>
    </rPh>
    <rPh sb="18" eb="20">
      <t>シリョウ</t>
    </rPh>
    <rPh sb="21" eb="24">
      <t>チンタイシャク</t>
    </rPh>
    <rPh sb="24" eb="27">
      <t>ケイヤクショ</t>
    </rPh>
    <rPh sb="27" eb="28">
      <t>ナド</t>
    </rPh>
    <phoneticPr fontId="32"/>
  </si>
  <si>
    <t>⑪</t>
    <phoneticPr fontId="32"/>
  </si>
  <si>
    <t>店舗面積が200㎡以上の場合は、店舗面積の算定根拠となる資料</t>
    <rPh sb="0" eb="4">
      <t>テンポメンセキ</t>
    </rPh>
    <rPh sb="9" eb="11">
      <t>イジョウ</t>
    </rPh>
    <rPh sb="12" eb="14">
      <t>バアイ</t>
    </rPh>
    <rPh sb="16" eb="20">
      <t>テンポメンセキ</t>
    </rPh>
    <rPh sb="21" eb="23">
      <t>サンテイ</t>
    </rPh>
    <rPh sb="23" eb="25">
      <t>コンキョ</t>
    </rPh>
    <rPh sb="28" eb="30">
      <t>シリョウ</t>
    </rPh>
    <phoneticPr fontId="32"/>
  </si>
  <si>
    <t>⑫</t>
    <phoneticPr fontId="32"/>
  </si>
  <si>
    <t>大規模施設の外観写真、自己のテナント店舗の写真（店舗名の分かるもの）</t>
    <rPh sb="0" eb="5">
      <t>ダイキボシセツ</t>
    </rPh>
    <rPh sb="6" eb="8">
      <t>ガイカン</t>
    </rPh>
    <rPh sb="8" eb="10">
      <t>シャシン</t>
    </rPh>
    <rPh sb="11" eb="13">
      <t>ジコ</t>
    </rPh>
    <rPh sb="18" eb="20">
      <t>テンポ</t>
    </rPh>
    <rPh sb="21" eb="23">
      <t>シャシン</t>
    </rPh>
    <rPh sb="24" eb="27">
      <t>テンポメイ</t>
    </rPh>
    <rPh sb="28" eb="29">
      <t>ワ</t>
    </rPh>
    <phoneticPr fontId="32"/>
  </si>
  <si>
    <t>⑭</t>
    <phoneticPr fontId="32"/>
  </si>
  <si>
    <t>直近の事業年度の確定申告書類の写し</t>
    <rPh sb="0" eb="2">
      <t>チョッキン</t>
    </rPh>
    <rPh sb="3" eb="5">
      <t>ジギョウ</t>
    </rPh>
    <rPh sb="5" eb="7">
      <t>ネンド</t>
    </rPh>
    <rPh sb="8" eb="10">
      <t>カクテイ</t>
    </rPh>
    <rPh sb="10" eb="12">
      <t>シンコク</t>
    </rPh>
    <rPh sb="12" eb="14">
      <t>ショルイ</t>
    </rPh>
    <rPh sb="15" eb="16">
      <t>ウツ</t>
    </rPh>
    <phoneticPr fontId="32"/>
  </si>
  <si>
    <t>【法人】法人税確定申告書別表一（一）
【個人】確定申告書 B 第一表
※税務署受付印や、電子申告受信通知など申告の証明ができるものに限ります。
※設立後決算期や申告時期を迎えていない場合は、個人事業の開業・廃業等届出書（写し）又は法人設立届出書
（写し）を提出してください。</t>
    <phoneticPr fontId="32"/>
  </si>
  <si>
    <t>イベント関連施設内のテナント事業者におかれては、
①～⑦に加えて、以下の書類を添付してください。</t>
    <rPh sb="4" eb="8">
      <t>カンレンシセツ</t>
    </rPh>
    <rPh sb="8" eb="9">
      <t>ナイ</t>
    </rPh>
    <rPh sb="14" eb="17">
      <t>ジギョウシャ</t>
    </rPh>
    <rPh sb="29" eb="30">
      <t>クワ</t>
    </rPh>
    <rPh sb="33" eb="35">
      <t>イカ</t>
    </rPh>
    <rPh sb="36" eb="38">
      <t>ショルイ</t>
    </rPh>
    <rPh sb="39" eb="41">
      <t>テンプ</t>
    </rPh>
    <phoneticPr fontId="4"/>
  </si>
  <si>
    <t>⑧</t>
    <phoneticPr fontId="32"/>
  </si>
  <si>
    <t>⑬</t>
    <phoneticPr fontId="32"/>
  </si>
  <si>
    <t>⑮</t>
    <phoneticPr fontId="32"/>
  </si>
  <si>
    <t>支給額計算書（特定大規模施設内のテナント事業者）（様式Ｃ）　又は
支給額計算書（イベント関連施設内のテナント事業者）（様式Ｅ）</t>
    <rPh sb="0" eb="6">
      <t>シキュウガクケイサンショ</t>
    </rPh>
    <rPh sb="7" eb="14">
      <t>トクテイダイキボシセツ</t>
    </rPh>
    <rPh sb="14" eb="15">
      <t>ナイ</t>
    </rPh>
    <rPh sb="20" eb="23">
      <t>ジギョウシャ</t>
    </rPh>
    <rPh sb="25" eb="27">
      <t>ヨウシキ</t>
    </rPh>
    <rPh sb="30" eb="31">
      <t>マタ</t>
    </rPh>
    <rPh sb="33" eb="39">
      <t>シキュウガクケイサンショ</t>
    </rPh>
    <rPh sb="44" eb="46">
      <t>カンレン</t>
    </rPh>
    <rPh sb="46" eb="49">
      <t>シセツナイ</t>
    </rPh>
    <rPh sb="54" eb="57">
      <t>ジギョウシャ</t>
    </rPh>
    <rPh sb="59" eb="61">
      <t>ヨウシキ</t>
    </rPh>
    <phoneticPr fontId="32"/>
  </si>
  <si>
    <t>以下の書類を添付いただくと、よりスムーズに審査を行えます。
可能な限り、添付にご協力ください。</t>
    <rPh sb="0" eb="2">
      <t>イカ</t>
    </rPh>
    <rPh sb="3" eb="5">
      <t>ショルイ</t>
    </rPh>
    <rPh sb="6" eb="8">
      <t>テンプ</t>
    </rPh>
    <rPh sb="21" eb="23">
      <t>シンサ</t>
    </rPh>
    <rPh sb="24" eb="25">
      <t>オコナ</t>
    </rPh>
    <rPh sb="30" eb="32">
      <t>カノウ</t>
    </rPh>
    <rPh sb="33" eb="34">
      <t>カギ</t>
    </rPh>
    <rPh sb="36" eb="38">
      <t>テンプ</t>
    </rPh>
    <rPh sb="40" eb="42">
      <t>キョウリョク</t>
    </rPh>
    <phoneticPr fontId="4"/>
  </si>
  <si>
    <t>　京都府からの時短要請等に基づき、以下のとおり取り組みましたので、必要書類を添えて申請します。</t>
    <rPh sb="7" eb="9">
      <t>ジタン</t>
    </rPh>
    <phoneticPr fontId="4"/>
  </si>
  <si>
    <t>（様式Ｃ）</t>
    <rPh sb="1" eb="3">
      <t>ヨウシキ</t>
    </rPh>
    <phoneticPr fontId="4"/>
  </si>
  <si>
    <t>支給額計算書</t>
    <rPh sb="0" eb="3">
      <t>シキュウガク</t>
    </rPh>
    <rPh sb="3" eb="6">
      <t>ケイサンショ</t>
    </rPh>
    <phoneticPr fontId="4"/>
  </si>
  <si>
    <t>特定大規模施設内のテナント事業者</t>
    <rPh sb="0" eb="2">
      <t>トクテイ</t>
    </rPh>
    <rPh sb="2" eb="5">
      <t>ダイキボ</t>
    </rPh>
    <rPh sb="5" eb="7">
      <t>シセツ</t>
    </rPh>
    <rPh sb="7" eb="8">
      <t>ナイ</t>
    </rPh>
    <rPh sb="13" eb="16">
      <t>ジギョウシャ</t>
    </rPh>
    <phoneticPr fontId="4"/>
  </si>
  <si>
    <t>大規模施設の名称</t>
    <rPh sb="0" eb="3">
      <t>ダイキボ</t>
    </rPh>
    <rPh sb="3" eb="5">
      <t>シセツ</t>
    </rPh>
    <rPh sb="6" eb="8">
      <t>メイショウ</t>
    </rPh>
    <phoneticPr fontId="4"/>
  </si>
  <si>
    <r>
      <t>ﾃﾅﾝﾄﾘｽﾄ番号</t>
    </r>
    <r>
      <rPr>
        <b/>
        <sz val="20"/>
        <rFont val="ＭＳ ゴシック"/>
        <family val="3"/>
        <charset val="128"/>
      </rPr>
      <t>※</t>
    </r>
    <phoneticPr fontId="4"/>
  </si>
  <si>
    <r>
      <rPr>
        <b/>
        <sz val="26"/>
        <rFont val="ＭＳ ゴシック"/>
        <family val="3"/>
        <charset val="128"/>
      </rPr>
      <t>申請者名</t>
    </r>
    <r>
      <rPr>
        <b/>
        <sz val="28"/>
        <rFont val="ＭＳ ゴシック"/>
        <family val="3"/>
        <charset val="128"/>
      </rPr>
      <t xml:space="preserve">
</t>
    </r>
    <r>
      <rPr>
        <sz val="16"/>
        <rFont val="ＭＳ ゴシック"/>
        <family val="3"/>
        <charset val="128"/>
      </rPr>
      <t>法人名又は個人事業主氏名</t>
    </r>
    <rPh sb="0" eb="3">
      <t>シンセイシャ</t>
    </rPh>
    <rPh sb="3" eb="4">
      <t>メイ</t>
    </rPh>
    <rPh sb="5" eb="7">
      <t>ホウジン</t>
    </rPh>
    <rPh sb="7" eb="8">
      <t>メイ</t>
    </rPh>
    <rPh sb="8" eb="9">
      <t>マタ</t>
    </rPh>
    <rPh sb="10" eb="12">
      <t>コジン</t>
    </rPh>
    <rPh sb="12" eb="15">
      <t>ジギョウヌシ</t>
    </rPh>
    <rPh sb="15" eb="17">
      <t>シメイ</t>
    </rPh>
    <phoneticPr fontId="4"/>
  </si>
  <si>
    <r>
      <rPr>
        <b/>
        <sz val="26"/>
        <rFont val="ＭＳ ゴシック"/>
        <family val="3"/>
        <charset val="128"/>
      </rPr>
      <t>店舗名</t>
    </r>
    <r>
      <rPr>
        <b/>
        <sz val="24"/>
        <rFont val="ＭＳ ゴシック"/>
        <family val="3"/>
        <charset val="128"/>
      </rPr>
      <t>※</t>
    </r>
    <phoneticPr fontId="4"/>
  </si>
  <si>
    <t>※複数店舗を申請される場合は、全ての店舗のテナントリスト番号と店舗名を記載してください。</t>
    <rPh sb="1" eb="3">
      <t>フクスウ</t>
    </rPh>
    <rPh sb="3" eb="5">
      <t>テンポ</t>
    </rPh>
    <rPh sb="6" eb="8">
      <t>シンセイ</t>
    </rPh>
    <rPh sb="11" eb="13">
      <t>バアイ</t>
    </rPh>
    <rPh sb="15" eb="16">
      <t>スベ</t>
    </rPh>
    <rPh sb="18" eb="20">
      <t>テンポ</t>
    </rPh>
    <rPh sb="28" eb="30">
      <t>バンゴウ</t>
    </rPh>
    <rPh sb="31" eb="33">
      <t>テンポ</t>
    </rPh>
    <rPh sb="33" eb="34">
      <t>メイ</t>
    </rPh>
    <rPh sb="35" eb="37">
      <t>キサイ</t>
    </rPh>
    <phoneticPr fontId="4"/>
  </si>
  <si>
    <t>施設の所在地（いずれかを選択してください）</t>
    <rPh sb="0" eb="2">
      <t>シセツ</t>
    </rPh>
    <rPh sb="3" eb="6">
      <t>ショザイチ</t>
    </rPh>
    <rPh sb="12" eb="14">
      <t>センタク</t>
    </rPh>
    <phoneticPr fontId="4"/>
  </si>
  <si>
    <t>京都市</t>
    <rPh sb="0" eb="3">
      <t>キョウトシ</t>
    </rPh>
    <phoneticPr fontId="4"/>
  </si>
  <si>
    <t>宇治市、城陽市、向日市、長岡京市、八幡市、京田辺市、木津川市</t>
    <rPh sb="0" eb="3">
      <t>ウジシ</t>
    </rPh>
    <rPh sb="4" eb="7">
      <t>ジョウヨウシ</t>
    </rPh>
    <rPh sb="8" eb="11">
      <t>ムコウシ</t>
    </rPh>
    <rPh sb="12" eb="16">
      <t>ナガオカキョウシ</t>
    </rPh>
    <rPh sb="17" eb="20">
      <t>ヤハタシ</t>
    </rPh>
    <rPh sb="21" eb="25">
      <t>キョウタナベシ</t>
    </rPh>
    <rPh sb="26" eb="30">
      <t>キヅガワシ</t>
    </rPh>
    <phoneticPr fontId="4"/>
  </si>
  <si>
    <t>その他の市町村</t>
    <rPh sb="2" eb="3">
      <t>タ</t>
    </rPh>
    <rPh sb="4" eb="7">
      <t>シチョウソン</t>
    </rPh>
    <phoneticPr fontId="4"/>
  </si>
  <si>
    <t>　通常時及び時短要請期間中の営業時間等</t>
    <rPh sb="1" eb="3">
      <t>ツウジョウ</t>
    </rPh>
    <rPh sb="3" eb="4">
      <t>ジ</t>
    </rPh>
    <rPh sb="4" eb="5">
      <t>オヨ</t>
    </rPh>
    <rPh sb="6" eb="8">
      <t>ジタン</t>
    </rPh>
    <rPh sb="8" eb="10">
      <t>ヨウセイ</t>
    </rPh>
    <rPh sb="10" eb="13">
      <t>キカンチュウ</t>
    </rPh>
    <rPh sb="14" eb="16">
      <t>エイギョウ</t>
    </rPh>
    <rPh sb="16" eb="18">
      <t>ジカン</t>
    </rPh>
    <rPh sb="18" eb="19">
      <t>トウ</t>
    </rPh>
    <phoneticPr fontId="4"/>
  </si>
  <si>
    <t>・通常時及び時短要請期間中の営業時間を記入してください。</t>
    <rPh sb="1" eb="3">
      <t>ツウジョウ</t>
    </rPh>
    <rPh sb="3" eb="4">
      <t>ジ</t>
    </rPh>
    <rPh sb="4" eb="5">
      <t>オヨ</t>
    </rPh>
    <rPh sb="6" eb="8">
      <t>ジタン</t>
    </rPh>
    <rPh sb="8" eb="10">
      <t>ヨウセイ</t>
    </rPh>
    <rPh sb="10" eb="13">
      <t>キカンチュウ</t>
    </rPh>
    <rPh sb="14" eb="16">
      <t>エイギョウ</t>
    </rPh>
    <rPh sb="16" eb="18">
      <t>ジカン</t>
    </rPh>
    <rPh sb="19" eb="21">
      <t>キニュウ</t>
    </rPh>
    <phoneticPr fontId="4"/>
  </si>
  <si>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4"/>
  </si>
  <si>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4"/>
  </si>
  <si>
    <t>パターン1</t>
    <phoneticPr fontId="4"/>
  </si>
  <si>
    <t>＜計算用分数換算＞※入力しないでください</t>
    <rPh sb="1" eb="4">
      <t>ケイサンヨウ</t>
    </rPh>
    <rPh sb="10" eb="12">
      <t>ニュウリョク</t>
    </rPh>
    <phoneticPr fontId="4"/>
  </si>
  <si>
    <t>[通常時の営業時間数]　</t>
    <rPh sb="1" eb="3">
      <t>ツウジョウ</t>
    </rPh>
    <rPh sb="3" eb="4">
      <t>ジ</t>
    </rPh>
    <rPh sb="5" eb="7">
      <t>エイギョウ</t>
    </rPh>
    <rPh sb="7" eb="10">
      <t>ジカンスウ</t>
    </rPh>
    <phoneticPr fontId="4"/>
  </si>
  <si>
    <t>営業終了時間</t>
    <rPh sb="0" eb="2">
      <t>エイギョウ</t>
    </rPh>
    <rPh sb="2" eb="4">
      <t>シュウリョウ</t>
    </rPh>
    <rPh sb="4" eb="6">
      <t>ジカン</t>
    </rPh>
    <phoneticPr fontId="4"/>
  </si>
  <si>
    <t>営業時間</t>
    <rPh sb="0" eb="2">
      <t>エイギョウ</t>
    </rPh>
    <rPh sb="2" eb="4">
      <t>ジカン</t>
    </rPh>
    <phoneticPr fontId="4"/>
  </si>
  <si>
    <t>営業時間
（*）</t>
    <rPh sb="0" eb="2">
      <t>エイギョウ</t>
    </rPh>
    <rPh sb="2" eb="4">
      <t>ジカン</t>
    </rPh>
    <phoneticPr fontId="4"/>
  </si>
  <si>
    <t>営業時間数
Ｘⅰ</t>
    <rPh sb="0" eb="2">
      <t>エイギョウ</t>
    </rPh>
    <rPh sb="2" eb="4">
      <t>ジカン</t>
    </rPh>
    <rPh sb="4" eb="5">
      <t>カズ</t>
    </rPh>
    <phoneticPr fontId="4"/>
  </si>
  <si>
    <t>時間</t>
    <rPh sb="0" eb="1">
      <t>ジ</t>
    </rPh>
    <rPh sb="1" eb="2">
      <t>アイダ</t>
    </rPh>
    <phoneticPr fontId="4"/>
  </si>
  <si>
    <t>①</t>
    <phoneticPr fontId="4"/>
  </si>
  <si>
    <t>Ａ</t>
    <phoneticPr fontId="4"/>
  </si>
  <si>
    <t>※自動入力</t>
    <rPh sb="1" eb="3">
      <t>ジドウ</t>
    </rPh>
    <rPh sb="3" eb="5">
      <t>ニュウリョク</t>
    </rPh>
    <phoneticPr fontId="4"/>
  </si>
  <si>
    <t>計算上の</t>
    <rPh sb="0" eb="3">
      <t>ケイサンジョウ</t>
    </rPh>
    <phoneticPr fontId="4"/>
  </si>
  <si>
    <t>実際の</t>
    <phoneticPr fontId="4"/>
  </si>
  <si>
    <t>20時又は</t>
    <phoneticPr fontId="4"/>
  </si>
  <si>
    <t>[終了時間の短縮]　</t>
    <rPh sb="1" eb="3">
      <t>シュウリョウ</t>
    </rPh>
    <rPh sb="3" eb="5">
      <t>ジカン</t>
    </rPh>
    <rPh sb="6" eb="8">
      <t>タンシュク</t>
    </rPh>
    <phoneticPr fontId="4"/>
  </si>
  <si>
    <t>終了時間</t>
    <phoneticPr fontId="4"/>
  </si>
  <si>
    <t>終了時間</t>
    <rPh sb="0" eb="2">
      <t>シュウリョウ</t>
    </rPh>
    <rPh sb="2" eb="4">
      <t>ジカン</t>
    </rPh>
    <phoneticPr fontId="4"/>
  </si>
  <si>
    <t>21時まで</t>
    <rPh sb="2" eb="3">
      <t>ジ</t>
    </rPh>
    <phoneticPr fontId="4"/>
  </si>
  <si>
    <t>短縮時間
Ｙⅰ（*2）</t>
    <rPh sb="0" eb="2">
      <t>タンシュク</t>
    </rPh>
    <rPh sb="2" eb="4">
      <t>ジカン</t>
    </rPh>
    <phoneticPr fontId="4"/>
  </si>
  <si>
    <t>②'</t>
    <phoneticPr fontId="4"/>
  </si>
  <si>
    <t>②"</t>
    <phoneticPr fontId="4"/>
  </si>
  <si>
    <t>※②'と②"いずれか大きい方</t>
    <rPh sb="10" eb="11">
      <t>オオ</t>
    </rPh>
    <rPh sb="13" eb="14">
      <t>ホウ</t>
    </rPh>
    <phoneticPr fontId="4"/>
  </si>
  <si>
    <t>※　24時間表記で記入してください。
※　24時間営業の場合は「5時00分～29時00分」と記入してください。
※　特措法に基づく要請分(20時までの時短)が協力金の対象のため、
　20時以前に営業を終了した場合でも、通常の営業終了時間から20時
　までに短縮した時間となります。
※　屋内運動施設で大会等のイベント開催時は、20時を21時に読み替え
　ますので、下のボックスにチェック☑してください。</t>
    <rPh sb="58" eb="61">
      <t>トクソホウ</t>
    </rPh>
    <rPh sb="62" eb="63">
      <t>モト</t>
    </rPh>
    <rPh sb="143" eb="149">
      <t>オクナイウンドウシセツ</t>
    </rPh>
    <rPh sb="150" eb="153">
      <t>タイカイトウ</t>
    </rPh>
    <phoneticPr fontId="4"/>
  </si>
  <si>
    <t>※20時又は21時を超える場合は</t>
    <rPh sb="3" eb="4">
      <t>ジ</t>
    </rPh>
    <rPh sb="4" eb="5">
      <t>マタ</t>
    </rPh>
    <rPh sb="8" eb="9">
      <t>ジ</t>
    </rPh>
    <rPh sb="10" eb="11">
      <t>コ</t>
    </rPh>
    <rPh sb="13" eb="15">
      <t>バアイ</t>
    </rPh>
    <phoneticPr fontId="4"/>
  </si>
  <si>
    <t>[時短比率]　</t>
    <rPh sb="1" eb="3">
      <t>ジタン</t>
    </rPh>
    <rPh sb="3" eb="5">
      <t>ヒリツ</t>
    </rPh>
    <phoneticPr fontId="4"/>
  </si>
  <si>
    <t>短縮時間</t>
    <rPh sb="0" eb="2">
      <t>タンシュク</t>
    </rPh>
    <rPh sb="2" eb="4">
      <t>ジカン</t>
    </rPh>
    <phoneticPr fontId="4"/>
  </si>
  <si>
    <t>　短縮時間なし</t>
    <rPh sb="1" eb="3">
      <t>タンシュク</t>
    </rPh>
    <rPh sb="3" eb="5">
      <t>ジカン</t>
    </rPh>
    <phoneticPr fontId="4"/>
  </si>
  <si>
    <t>時短比率
Ｚⅰ＝Ｙⅰ/Ｘⅰ</t>
    <rPh sb="0" eb="2">
      <t>ジタン</t>
    </rPh>
    <rPh sb="2" eb="4">
      <t>ヒリツ</t>
    </rPh>
    <phoneticPr fontId="4"/>
  </si>
  <si>
    <t>Ｂ</t>
    <phoneticPr fontId="4"/>
  </si>
  <si>
    <t>①－②</t>
    <phoneticPr fontId="4"/>
  </si>
  <si>
    <t>イベント開催時の営業パターンである</t>
    <rPh sb="4" eb="6">
      <t>カイサイ</t>
    </rPh>
    <rPh sb="6" eb="7">
      <t>ジ</t>
    </rPh>
    <rPh sb="8" eb="10">
      <t>エイギョウ</t>
    </rPh>
    <phoneticPr fontId="4"/>
  </si>
  <si>
    <t>※少数点第４位切上</t>
    <rPh sb="1" eb="3">
      <t>ショウスウ</t>
    </rPh>
    <rPh sb="3" eb="4">
      <t>テン</t>
    </rPh>
    <rPh sb="4" eb="5">
      <t>ダイ</t>
    </rPh>
    <rPh sb="6" eb="7">
      <t>イ</t>
    </rPh>
    <rPh sb="7" eb="8">
      <t>キ</t>
    </rPh>
    <rPh sb="8" eb="9">
      <t>ア</t>
    </rPh>
    <phoneticPr fontId="4"/>
  </si>
  <si>
    <t>パターン2</t>
    <phoneticPr fontId="4"/>
  </si>
  <si>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4"/>
  </si>
  <si>
    <t>パターン3</t>
    <phoneticPr fontId="4"/>
  </si>
  <si>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4"/>
  </si>
  <si>
    <t>パターン4</t>
    <phoneticPr fontId="4"/>
  </si>
  <si>
    <t>パターン5</t>
    <phoneticPr fontId="4"/>
  </si>
  <si>
    <t>パターン6</t>
    <phoneticPr fontId="4"/>
  </si>
  <si>
    <t>パターン7</t>
    <phoneticPr fontId="4"/>
  </si>
  <si>
    <t>パターン8</t>
    <phoneticPr fontId="4"/>
  </si>
  <si>
    <t>パターン9</t>
    <phoneticPr fontId="4"/>
  </si>
  <si>
    <t>パターン10</t>
    <phoneticPr fontId="4"/>
  </si>
  <si>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4"/>
  </si>
  <si>
    <t>　協力金額</t>
    <rPh sb="1" eb="3">
      <t>キョウリョク</t>
    </rPh>
    <rPh sb="3" eb="5">
      <t>キンガク</t>
    </rPh>
    <phoneticPr fontId="4"/>
  </si>
  <si>
    <t>〔計算変数入力項目〕</t>
    <rPh sb="1" eb="3">
      <t>ケイサン</t>
    </rPh>
    <rPh sb="3" eb="5">
      <t>ヘンスウ</t>
    </rPh>
    <rPh sb="5" eb="7">
      <t>ニュウリョク</t>
    </rPh>
    <rPh sb="7" eb="9">
      <t>コウモク</t>
    </rPh>
    <phoneticPr fontId="4"/>
  </si>
  <si>
    <r>
      <t>算定対象
店舗</t>
    </r>
    <r>
      <rPr>
        <sz val="16"/>
        <rFont val="ＭＳ ゴシック"/>
        <family val="3"/>
        <charset val="128"/>
      </rPr>
      <t>面積</t>
    </r>
    <rPh sb="0" eb="2">
      <t>サンテイ</t>
    </rPh>
    <rPh sb="2" eb="4">
      <t>タイショウ</t>
    </rPh>
    <rPh sb="5" eb="7">
      <t>テンポ</t>
    </rPh>
    <rPh sb="7" eb="9">
      <t>メンセキ</t>
    </rPh>
    <phoneticPr fontId="4"/>
  </si>
  <si>
    <t>対象店舗面積</t>
    <rPh sb="0" eb="2">
      <t>タイショウ</t>
    </rPh>
    <rPh sb="2" eb="4">
      <t>テンポ</t>
    </rPh>
    <rPh sb="4" eb="6">
      <t>メンセキ</t>
    </rPh>
    <phoneticPr fontId="4"/>
  </si>
  <si>
    <t>対象となる店舗面積を記入してください。
施設内で複数の店舗を出店している場合は、合計面積を記載してください。
実施期間中の日単位で対象面積が異なる場合は、下表の面積欄に直接入力してください。</t>
    <rPh sb="0" eb="2">
      <t>タイショウ</t>
    </rPh>
    <rPh sb="5" eb="7">
      <t>テンポ</t>
    </rPh>
    <rPh sb="7" eb="9">
      <t>メンセキ</t>
    </rPh>
    <rPh sb="10" eb="12">
      <t>キニュウ</t>
    </rPh>
    <rPh sb="20" eb="23">
      <t>シセツナイ</t>
    </rPh>
    <rPh sb="24" eb="26">
      <t>フクスウ</t>
    </rPh>
    <rPh sb="27" eb="29">
      <t>テンポ</t>
    </rPh>
    <rPh sb="30" eb="32">
      <t>シュッテン</t>
    </rPh>
    <rPh sb="36" eb="38">
      <t>バアイ</t>
    </rPh>
    <rPh sb="40" eb="42">
      <t>ゴウケイ</t>
    </rPh>
    <rPh sb="42" eb="44">
      <t>メンセキ</t>
    </rPh>
    <rPh sb="45" eb="47">
      <t>キサイ</t>
    </rPh>
    <rPh sb="55" eb="57">
      <t>ジッシ</t>
    </rPh>
    <rPh sb="57" eb="59">
      <t>キカン</t>
    </rPh>
    <rPh sb="59" eb="60">
      <t>ナカ</t>
    </rPh>
    <rPh sb="61" eb="62">
      <t>ヒ</t>
    </rPh>
    <rPh sb="62" eb="64">
      <t>タンイ</t>
    </rPh>
    <rPh sb="65" eb="67">
      <t>タイショウ</t>
    </rPh>
    <rPh sb="67" eb="69">
      <t>メンセキ</t>
    </rPh>
    <rPh sb="70" eb="71">
      <t>コト</t>
    </rPh>
    <rPh sb="73" eb="75">
      <t>バアイ</t>
    </rPh>
    <rPh sb="77" eb="79">
      <t>カヒョウ</t>
    </rPh>
    <rPh sb="80" eb="83">
      <t>メンセキラン</t>
    </rPh>
    <rPh sb="84" eb="86">
      <t>チョクセツ</t>
    </rPh>
    <rPh sb="86" eb="88">
      <t>ニュウリョク</t>
    </rPh>
    <phoneticPr fontId="4"/>
  </si>
  <si>
    <t>※要請の対象とならない生活必需物資、生活必需サービスを扱う店舗については、支給要項を参照してください。</t>
    <rPh sb="1" eb="3">
      <t>ヨウセイ</t>
    </rPh>
    <rPh sb="4" eb="6">
      <t>タイショウ</t>
    </rPh>
    <rPh sb="11" eb="17">
      <t>セイカツヒツジュブッシ</t>
    </rPh>
    <rPh sb="18" eb="22">
      <t>セイカツヒツジュ</t>
    </rPh>
    <rPh sb="27" eb="28">
      <t>アツカ</t>
    </rPh>
    <rPh sb="29" eb="31">
      <t>テンポ</t>
    </rPh>
    <rPh sb="37" eb="41">
      <t>シキュウヨウコウ</t>
    </rPh>
    <rPh sb="42" eb="44">
      <t>サンショウ</t>
    </rPh>
    <phoneticPr fontId="4"/>
  </si>
  <si>
    <t>＜協力金額＞</t>
    <rPh sb="1" eb="3">
      <t>キョウリョク</t>
    </rPh>
    <rPh sb="3" eb="5">
      <t>キンガク</t>
    </rPh>
    <phoneticPr fontId="4"/>
  </si>
  <si>
    <t>・</t>
    <phoneticPr fontId="4"/>
  </si>
  <si>
    <t>下表の太枠部分に必要事項を記入してください。</t>
    <rPh sb="0" eb="2">
      <t>カヒョウ</t>
    </rPh>
    <rPh sb="3" eb="5">
      <t>フトワク</t>
    </rPh>
    <rPh sb="5" eb="7">
      <t>ブブン</t>
    </rPh>
    <rPh sb="8" eb="10">
      <t>ヒツヨウ</t>
    </rPh>
    <rPh sb="10" eb="12">
      <t>ジコウ</t>
    </rPh>
    <rPh sb="13" eb="15">
      <t>キニュウ</t>
    </rPh>
    <phoneticPr fontId="4"/>
  </si>
  <si>
    <t>「対応」欄には、時短要請に応じた日に「○」を、通常時の定休日及び不定休による店休日には</t>
    <rPh sb="1" eb="3">
      <t>タイオウ</t>
    </rPh>
    <rPh sb="4" eb="5">
      <t>ラン</t>
    </rPh>
    <rPh sb="8" eb="10">
      <t>ジタン</t>
    </rPh>
    <rPh sb="10" eb="12">
      <t>ヨウセイ</t>
    </rPh>
    <rPh sb="13" eb="14">
      <t>オウ</t>
    </rPh>
    <rPh sb="16" eb="17">
      <t>ヒ</t>
    </rPh>
    <phoneticPr fontId="4"/>
  </si>
  <si>
    <t>「定」を、要請に応じなかった日に「×」を記入してください。</t>
    <rPh sb="5" eb="7">
      <t>ヨウセイ</t>
    </rPh>
    <rPh sb="8" eb="9">
      <t>オウ</t>
    </rPh>
    <phoneticPr fontId="4"/>
  </si>
  <si>
    <t>要請の対象とならない日（通常の営業終了時間が20時以前の場合など）がある場合は「－」を</t>
    <rPh sb="0" eb="2">
      <t>ヨウセイ</t>
    </rPh>
    <rPh sb="3" eb="5">
      <t>タイショウ</t>
    </rPh>
    <rPh sb="10" eb="11">
      <t>ヒ</t>
    </rPh>
    <rPh sb="12" eb="14">
      <t>ツウジョウ</t>
    </rPh>
    <rPh sb="15" eb="21">
      <t>エイギョウシュウリョウジカン</t>
    </rPh>
    <rPh sb="24" eb="25">
      <t>ジ</t>
    </rPh>
    <rPh sb="25" eb="27">
      <t>イゼン</t>
    </rPh>
    <rPh sb="28" eb="30">
      <t>バアイ</t>
    </rPh>
    <phoneticPr fontId="4"/>
  </si>
  <si>
    <t>記入してください。</t>
    <phoneticPr fontId="4"/>
  </si>
  <si>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4"/>
  </si>
  <si>
    <t>対応</t>
    <rPh sb="0" eb="2">
      <t>タイオウ</t>
    </rPh>
    <phoneticPr fontId="4"/>
  </si>
  <si>
    <t>基礎額
（α）</t>
    <rPh sb="0" eb="2">
      <t>キソ</t>
    </rPh>
    <rPh sb="2" eb="3">
      <t>ガク</t>
    </rPh>
    <phoneticPr fontId="4"/>
  </si>
  <si>
    <t>時短状況</t>
    <rPh sb="0" eb="2">
      <t>ジタン</t>
    </rPh>
    <rPh sb="2" eb="4">
      <t>ジョウキョウ</t>
    </rPh>
    <phoneticPr fontId="4"/>
  </si>
  <si>
    <r>
      <t xml:space="preserve">一日あたり
支給額
</t>
    </r>
    <r>
      <rPr>
        <sz val="14"/>
        <rFont val="ＭＳ ゴシック"/>
        <family val="3"/>
        <charset val="128"/>
      </rPr>
      <t>(α×β)</t>
    </r>
    <rPh sb="0" eb="2">
      <t>イチニチ</t>
    </rPh>
    <rPh sb="6" eb="9">
      <t>シキュウガク</t>
    </rPh>
    <phoneticPr fontId="4"/>
  </si>
  <si>
    <t>継続性
ﾁｪｯｸ</t>
    <rPh sb="0" eb="3">
      <t>ケイゾクセイ</t>
    </rPh>
    <phoneticPr fontId="4"/>
  </si>
  <si>
    <t>計算対象ﾁｪｯｸ</t>
    <rPh sb="0" eb="2">
      <t>ケイサン</t>
    </rPh>
    <rPh sb="2" eb="4">
      <t>タイショウ</t>
    </rPh>
    <phoneticPr fontId="4"/>
  </si>
  <si>
    <t>パターン</t>
    <phoneticPr fontId="4"/>
  </si>
  <si>
    <t>時短
比率
（β）</t>
    <rPh sb="0" eb="2">
      <t>ジタン</t>
    </rPh>
    <rPh sb="3" eb="5">
      <t>ヒリツ</t>
    </rPh>
    <phoneticPr fontId="4"/>
  </si>
  <si>
    <t>月</t>
    <rPh sb="0" eb="1">
      <t>ゲツ</t>
    </rPh>
    <phoneticPr fontId="4"/>
  </si>
  <si>
    <t>火</t>
    <rPh sb="0" eb="1">
      <t>カ</t>
    </rPh>
    <phoneticPr fontId="4"/>
  </si>
  <si>
    <t>水</t>
  </si>
  <si>
    <t>木</t>
  </si>
  <si>
    <t>金</t>
  </si>
  <si>
    <t>土</t>
  </si>
  <si>
    <t>日</t>
  </si>
  <si>
    <t>小計（8/2～8/19）</t>
    <rPh sb="0" eb="2">
      <t>ショウケイ</t>
    </rPh>
    <phoneticPr fontId="4"/>
  </si>
  <si>
    <t>万円</t>
    <rPh sb="0" eb="2">
      <t>マンエン</t>
    </rPh>
    <phoneticPr fontId="4"/>
  </si>
  <si>
    <t>月</t>
  </si>
  <si>
    <t>火</t>
  </si>
  <si>
    <t>日</t>
    <phoneticPr fontId="4"/>
  </si>
  <si>
    <t>小計（8/20～9/12）</t>
    <rPh sb="0" eb="2">
      <t>ショウケイ</t>
    </rPh>
    <phoneticPr fontId="4"/>
  </si>
  <si>
    <t>合　　計</t>
    <rPh sb="0" eb="1">
      <t>ゴウ</t>
    </rPh>
    <rPh sb="3" eb="4">
      <t>ケイ</t>
    </rPh>
    <phoneticPr fontId="4"/>
  </si>
  <si>
    <t>（様式Ｅ）</t>
    <rPh sb="1" eb="3">
      <t>ヨウシキ</t>
    </rPh>
    <phoneticPr fontId="4"/>
  </si>
  <si>
    <t>イベント関連施設内のテナント事業者</t>
    <rPh sb="4" eb="6">
      <t>カンレン</t>
    </rPh>
    <rPh sb="6" eb="8">
      <t>シセツ</t>
    </rPh>
    <rPh sb="8" eb="9">
      <t>ナイ</t>
    </rPh>
    <rPh sb="14" eb="17">
      <t>ジギョウシャ</t>
    </rPh>
    <phoneticPr fontId="4"/>
  </si>
  <si>
    <t>※複数店舗を申請される場合は、全ての店舗の店舗名を記載してください。</t>
    <rPh sb="1" eb="3">
      <t>フクスウ</t>
    </rPh>
    <rPh sb="3" eb="5">
      <t>テンポ</t>
    </rPh>
    <rPh sb="6" eb="8">
      <t>シンセイ</t>
    </rPh>
    <rPh sb="11" eb="13">
      <t>バアイ</t>
    </rPh>
    <rPh sb="15" eb="16">
      <t>スベ</t>
    </rPh>
    <rPh sb="18" eb="20">
      <t>テンポ</t>
    </rPh>
    <rPh sb="21" eb="23">
      <t>テンポ</t>
    </rPh>
    <rPh sb="23" eb="24">
      <t>メイ</t>
    </rPh>
    <rPh sb="25" eb="27">
      <t>キサイ</t>
    </rPh>
    <phoneticPr fontId="4"/>
  </si>
  <si>
    <t>※　24時間表記で記入してください。
※　24時間営業の場合は「5時00分～29時00分」と記入してください。
※　特措法に基づく要請分(イベント開催時は21時までの時短)が協力金
　の対象のため、21時以前に営業を終了した場合でも、通常の営業終了
　時間から21時までに短縮した時間となります。
※　イベント開催以外の場合は、21時を20時に読み替えますので、下の
　ボックスのチェック☑を外してしてください。</t>
    <rPh sb="58" eb="61">
      <t>トクソホウ</t>
    </rPh>
    <rPh sb="62" eb="63">
      <t>モト</t>
    </rPh>
    <rPh sb="73" eb="75">
      <t>カイサイ</t>
    </rPh>
    <rPh sb="75" eb="76">
      <t>ジ</t>
    </rPh>
    <rPh sb="157" eb="159">
      <t>イガイ</t>
    </rPh>
    <rPh sb="160" eb="162">
      <t>バアイ</t>
    </rPh>
    <rPh sb="196" eb="197">
      <t>ハズ</t>
    </rPh>
    <phoneticPr fontId="4"/>
  </si>
  <si>
    <t>営業時間数
Ｘⅱ</t>
    <rPh sb="0" eb="2">
      <t>エイギョウ</t>
    </rPh>
    <rPh sb="2" eb="4">
      <t>ジカン</t>
    </rPh>
    <rPh sb="4" eb="5">
      <t>カズ</t>
    </rPh>
    <phoneticPr fontId="4"/>
  </si>
  <si>
    <t>短縮時間
Ｙⅱ（*2）</t>
    <rPh sb="0" eb="2">
      <t>タンシュク</t>
    </rPh>
    <rPh sb="2" eb="4">
      <t>ジカン</t>
    </rPh>
    <phoneticPr fontId="4"/>
  </si>
  <si>
    <t>時短比率
Ｚⅱ＝Ｙⅱ/Ｘⅱ</t>
    <rPh sb="0" eb="2">
      <t>ジタン</t>
    </rPh>
    <rPh sb="2" eb="4">
      <t>ヒリツ</t>
    </rPh>
    <phoneticPr fontId="4"/>
  </si>
  <si>
    <t>営業時間
（*2）</t>
    <rPh sb="0" eb="2">
      <t>エイギョウ</t>
    </rPh>
    <rPh sb="2" eb="4">
      <t>ジカン</t>
    </rPh>
    <phoneticPr fontId="4"/>
  </si>
  <si>
    <t>短縮時間
Ｙⅱ（*3）</t>
    <rPh sb="0" eb="2">
      <t>タンシュク</t>
    </rPh>
    <rPh sb="2" eb="4">
      <t>ジカン</t>
    </rPh>
    <phoneticPr fontId="4"/>
  </si>
  <si>
    <t>イベント関連施設におけるイベント開催時の営業パターンである</t>
    <rPh sb="4" eb="6">
      <t>カンレン</t>
    </rPh>
    <rPh sb="6" eb="8">
      <t>シセツ</t>
    </rPh>
    <rPh sb="16" eb="18">
      <t>カイサイ</t>
    </rPh>
    <rPh sb="18" eb="19">
      <t>ジ</t>
    </rPh>
    <rPh sb="20" eb="22">
      <t>エイギョウ</t>
    </rPh>
    <phoneticPr fontId="4"/>
  </si>
  <si>
    <t>５．協力金額</t>
    <rPh sb="2" eb="4">
      <t>キョウリョク</t>
    </rPh>
    <rPh sb="4" eb="6">
      <t>キンガク</t>
    </rPh>
    <phoneticPr fontId="4"/>
  </si>
  <si>
    <t>対象となる店舗面積の合計を記入してください。
施設内で複数の店舗を出店している場合は、合計面積を記載してください。
実施期間中の日単位で店舗面積が異なる場合は、下表の面積欄に直接入力してください。</t>
    <rPh sb="0" eb="2">
      <t>タイショウ</t>
    </rPh>
    <rPh sb="5" eb="7">
      <t>テンポ</t>
    </rPh>
    <rPh sb="7" eb="9">
      <t>メンセキ</t>
    </rPh>
    <rPh sb="10" eb="12">
      <t>ゴウケイ</t>
    </rPh>
    <rPh sb="13" eb="15">
      <t>キニュウ</t>
    </rPh>
    <rPh sb="58" eb="60">
      <t>ジッシ</t>
    </rPh>
    <rPh sb="60" eb="62">
      <t>キカン</t>
    </rPh>
    <rPh sb="62" eb="63">
      <t>ナカ</t>
    </rPh>
    <rPh sb="64" eb="65">
      <t>ヒ</t>
    </rPh>
    <rPh sb="65" eb="67">
      <t>タンイ</t>
    </rPh>
    <rPh sb="68" eb="70">
      <t>テンポ</t>
    </rPh>
    <rPh sb="70" eb="72">
      <t>メンセキ</t>
    </rPh>
    <rPh sb="73" eb="74">
      <t>コト</t>
    </rPh>
    <rPh sb="76" eb="78">
      <t>バアイ</t>
    </rPh>
    <rPh sb="80" eb="82">
      <t>カヒョウ</t>
    </rPh>
    <rPh sb="83" eb="86">
      <t>メンセキラン</t>
    </rPh>
    <rPh sb="87" eb="89">
      <t>チョクセツ</t>
    </rPh>
    <rPh sb="89" eb="91">
      <t>ニュウリョク</t>
    </rPh>
    <phoneticPr fontId="4"/>
  </si>
  <si>
    <t>テナント
事業者等
（α）</t>
    <rPh sb="5" eb="8">
      <t>ジギョウシャ</t>
    </rPh>
    <rPh sb="8" eb="9">
      <t>トウ</t>
    </rPh>
    <phoneticPr fontId="4"/>
  </si>
  <si>
    <r>
      <t xml:space="preserve">一日あたり
支給額
</t>
    </r>
    <r>
      <rPr>
        <sz val="14"/>
        <rFont val="ＭＳ ゴシック"/>
        <family val="3"/>
        <charset val="128"/>
      </rPr>
      <t>(γ＝α×β)</t>
    </r>
    <r>
      <rPr>
        <sz val="16"/>
        <rFont val="ＭＳ ゴシック"/>
        <family val="2"/>
        <charset val="128"/>
      </rPr>
      <t xml:space="preserve">
</t>
    </r>
    <r>
      <rPr>
        <sz val="14"/>
        <rFont val="ＭＳ ゴシック"/>
        <family val="3"/>
        <charset val="128"/>
      </rPr>
      <t>※千円未満切上</t>
    </r>
    <rPh sb="0" eb="2">
      <t>イチニチ</t>
    </rPh>
    <rPh sb="6" eb="9">
      <t>シキュウガク</t>
    </rPh>
    <rPh sb="19" eb="23">
      <t>センエンミマン</t>
    </rPh>
    <rPh sb="23" eb="24">
      <t>キ</t>
    </rPh>
    <rPh sb="24" eb="25">
      <t>ア</t>
    </rPh>
    <phoneticPr fontId="4"/>
  </si>
  <si>
    <t>　私は､京都府が要請した大規模施設等に対する営業時間短縮要請について協力し､「まん延防止等重点措置措置協力金及び京都府緊急事態措置協力金【大規模施設等への協力金】（令和3年8月2日～9月12日実施分）」の支給を申請するに当たり､下記の内容について誓約します｡</t>
    <rPh sb="12" eb="18">
      <t>ダイキボシセツトウ</t>
    </rPh>
    <rPh sb="28" eb="30">
      <t>ヨウセイ</t>
    </rPh>
    <rPh sb="34" eb="36">
      <t>キョウリョク</t>
    </rPh>
    <rPh sb="45" eb="49">
      <t>ジュウテンソチ</t>
    </rPh>
    <rPh sb="49" eb="51">
      <t>ソチ</t>
    </rPh>
    <rPh sb="51" eb="54">
      <t>キョウリョクキン</t>
    </rPh>
    <rPh sb="54" eb="55">
      <t>オヨ</t>
    </rPh>
    <rPh sb="56" eb="59">
      <t>キョウトフ</t>
    </rPh>
    <rPh sb="59" eb="68">
      <t>キンキュウジタイソチキョウリョクキン</t>
    </rPh>
    <rPh sb="69" eb="75">
      <t>ダイキボシセツトウ</t>
    </rPh>
    <rPh sb="77" eb="80">
      <t>キョウリョクキン</t>
    </rPh>
    <rPh sb="82" eb="84">
      <t>レイワ</t>
    </rPh>
    <rPh sb="85" eb="86">
      <t>ネン</t>
    </rPh>
    <rPh sb="87" eb="88">
      <t>ツキ</t>
    </rPh>
    <rPh sb="89" eb="90">
      <t>ニチ</t>
    </rPh>
    <rPh sb="92" eb="93">
      <t>ツキ</t>
    </rPh>
    <rPh sb="95" eb="96">
      <t>ニチ</t>
    </rPh>
    <rPh sb="96" eb="99">
      <t>ジッシブン</t>
    </rPh>
    <phoneticPr fontId="32"/>
  </si>
  <si>
    <t>防止等重点措置協力金及び京都府緊急事態措置協力金(８/２～９/１２実施分)の支給</t>
    <rPh sb="0" eb="2">
      <t>ボウシ</t>
    </rPh>
    <rPh sb="2" eb="3">
      <t>トウ</t>
    </rPh>
    <rPh sb="3" eb="5">
      <t>ジュウテン</t>
    </rPh>
    <rPh sb="10" eb="11">
      <t>オヨ</t>
    </rPh>
    <rPh sb="12" eb="15">
      <t>キョウトフ</t>
    </rPh>
    <rPh sb="15" eb="21">
      <t>キンキュウジタイソチ</t>
    </rPh>
    <rPh sb="21" eb="24">
      <t>キョウリョクキン</t>
    </rPh>
    <phoneticPr fontId="4"/>
  </si>
  <si>
    <t>を受けるに当たり､支給金額を確認しました。</t>
    <rPh sb="1" eb="2">
      <t>ウ</t>
    </rPh>
    <rPh sb="14" eb="16">
      <t>カクニン</t>
    </rPh>
    <phoneticPr fontId="4"/>
  </si>
  <si>
    <t>京都府緊急事態措置等協力金申請（テナント事業者）</t>
    <rPh sb="0" eb="3">
      <t>キョウトフ</t>
    </rPh>
    <rPh sb="3" eb="5">
      <t>キンキュウ</t>
    </rPh>
    <rPh sb="5" eb="7">
      <t>ジタイ</t>
    </rPh>
    <rPh sb="7" eb="9">
      <t>ソチ</t>
    </rPh>
    <rPh sb="9" eb="10">
      <t>トウ</t>
    </rPh>
    <rPh sb="10" eb="13">
      <t>キョウリョクキン</t>
    </rPh>
    <rPh sb="13" eb="15">
      <t>シンセイ</t>
    </rPh>
    <rPh sb="20" eb="23">
      <t>ジギョウシャ</t>
    </rPh>
    <phoneticPr fontId="32"/>
  </si>
  <si>
    <t>京都府緊急事態措置等協力金申請書</t>
    <rPh sb="0" eb="9">
      <t>キョウトフキンキュウジタイソチ</t>
    </rPh>
    <rPh sb="9" eb="10">
      <t>トウ</t>
    </rPh>
    <rPh sb="10" eb="13">
      <t>キョウリョクキン</t>
    </rPh>
    <rPh sb="13" eb="16">
      <t>シンセイショ</t>
    </rPh>
    <phoneticPr fontId="4"/>
  </si>
  <si>
    <t>京都府緊急事態措置等協力金申請書（テナント事業者）（様式１－１）</t>
    <rPh sb="0" eb="3">
      <t>キョウトフ</t>
    </rPh>
    <rPh sb="3" eb="5">
      <t>キンキュウ</t>
    </rPh>
    <rPh sb="5" eb="7">
      <t>ジタイ</t>
    </rPh>
    <rPh sb="7" eb="9">
      <t>ソチ</t>
    </rPh>
    <rPh sb="9" eb="10">
      <t>トウ</t>
    </rPh>
    <rPh sb="10" eb="13">
      <t>キョウリョクキン</t>
    </rPh>
    <rPh sb="13" eb="16">
      <t>シンセイショ</t>
    </rPh>
    <rPh sb="21" eb="24">
      <t>ジギョウシャ</t>
    </rPh>
    <rPh sb="26" eb="28">
      <t>ヨウシキ</t>
    </rPh>
    <phoneticPr fontId="32"/>
  </si>
  <si>
    <t>京都府緊急事態措置等協力金申請書（テナント事業者）（様式１－２）</t>
    <rPh sb="0" eb="3">
      <t>キョウトフ</t>
    </rPh>
    <rPh sb="3" eb="5">
      <t>キンキュウ</t>
    </rPh>
    <rPh sb="5" eb="7">
      <t>ジタイ</t>
    </rPh>
    <rPh sb="7" eb="9">
      <t>ソチ</t>
    </rPh>
    <rPh sb="9" eb="10">
      <t>トウ</t>
    </rPh>
    <rPh sb="10" eb="13">
      <t>キョウリョクキン</t>
    </rPh>
    <rPh sb="13" eb="16">
      <t>シンセイショ</t>
    </rPh>
    <rPh sb="21" eb="24">
      <t>ジギョウシャ</t>
    </rPh>
    <rPh sb="26" eb="28">
      <t>ヨウシキ</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</si>
</sst>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00"/>
    <numFmt numFmtId="177" formatCode="0;\-0;0"/>
    <numFmt numFmtId="178" formatCode="#,##0.000;[Red]\-#,##0.000;0.000"/>
    <numFmt numFmtId="179" formatCode="General;;0"/>
    <numFmt numFmtId="180" formatCode="#,##0.0;[Red]\-#,##0.0"/>
    <numFmt numFmtId="181" formatCode="General&quot;㎡&quot;"/>
    <numFmt numFmtId="182" formatCode="General&quot;万&quot;&quot;円&quot;"/>
    <numFmt numFmtId="183" formatCode="0.000;;"/>
    <numFmt numFmtId="184" formatCode="0.0&quot;万&quot;&quot;円&quot;"/>
  </numFmts>
  <fonts count="97" x14ac:knownFonts="1">
    <font>
      <sz val="12"/>
      <color theme="1"/>
      <name val="ＭＳ ゴシック"/>
      <family val="2"/>
      <charset val="128"/>
    </font>
    <font>
      <sz val="11"/>
      <color theme="1"/>
      <name val="游ゴシック"/>
      <family val="2"/>
      <charset val="128"/>
      <scheme val="minor"/>
    </font>
    <font>
      <sz val="11"/>
      <color theme="1"/>
      <name val="游ゴシック"/>
      <family val="2"/>
      <charset val="128"/>
      <scheme val="minor"/>
    </font>
    <font>
      <sz val="16"/>
      <name val="ＭＳ ゴシック"/>
      <family val="2"/>
      <charset val="128"/>
    </font>
    <font>
      <sz val="6"/>
      <name val="ＭＳ ゴシック"/>
      <family val="2"/>
      <charset val="128"/>
    </font>
    <font>
      <sz val="16"/>
      <name val="ＭＳ ゴシック"/>
      <family val="3"/>
      <charset val="128"/>
    </font>
    <font>
      <b/>
      <sz val="28"/>
      <name val="HGS創英角ｺﾞｼｯｸUB"/>
      <family val="3"/>
      <charset val="128"/>
    </font>
    <font>
      <b/>
      <sz val="20"/>
      <name val="HGS創英角ｺﾞｼｯｸUB"/>
      <family val="3"/>
      <charset val="128"/>
    </font>
    <font>
      <b/>
      <sz val="16"/>
      <name val="ＭＳ ゴシック"/>
      <family val="3"/>
      <charset val="128"/>
    </font>
    <font>
      <b/>
      <sz val="18"/>
      <name val="HGS創英角ｺﾞｼｯｸUB"/>
      <family val="3"/>
      <charset val="128"/>
    </font>
    <font>
      <sz val="24"/>
      <name val="ＭＳ ゴシック"/>
      <family val="2"/>
      <charset val="128"/>
    </font>
    <font>
      <sz val="18"/>
      <name val="ＭＳ ゴシック"/>
      <family val="3"/>
      <charset val="128"/>
    </font>
    <font>
      <sz val="24"/>
      <name val="ＭＳ ゴシック"/>
      <family val="3"/>
      <charset val="128"/>
    </font>
    <font>
      <sz val="18"/>
      <name val="HGS創英角ｺﾞｼｯｸUB"/>
      <family val="3"/>
      <charset val="128"/>
    </font>
    <font>
      <b/>
      <sz val="16"/>
      <name val="HGS創英角ｺﾞｼｯｸUB"/>
      <family val="3"/>
      <charset val="128"/>
    </font>
    <font>
      <sz val="14"/>
      <name val="ＭＳ ゴシック"/>
      <family val="3"/>
      <charset val="128"/>
    </font>
    <font>
      <sz val="18"/>
      <name val="ＭＳ ゴシック"/>
      <family val="2"/>
      <charset val="128"/>
    </font>
    <font>
      <sz val="14"/>
      <name val="ＭＳ ゴシック"/>
      <family val="2"/>
      <charset val="128"/>
    </font>
    <font>
      <sz val="20"/>
      <name val="ＭＳ ゴシック"/>
      <family val="3"/>
      <charset val="128"/>
    </font>
    <font>
      <sz val="22"/>
      <name val="ＭＳ ゴシック"/>
      <family val="2"/>
      <charset val="128"/>
    </font>
    <font>
      <sz val="18"/>
      <name val="ＭＳ Ｐゴシック"/>
      <family val="3"/>
      <charset val="128"/>
    </font>
    <font>
      <u/>
      <sz val="18"/>
      <name val="ＭＳ Ｐゴシック"/>
      <family val="3"/>
      <charset val="128"/>
    </font>
    <font>
      <sz val="22"/>
      <name val="HGS創英角ｺﾞｼｯｸUB"/>
      <family val="3"/>
      <charset val="128"/>
    </font>
    <font>
      <sz val="14"/>
      <name val="HG丸ｺﾞｼｯｸM-PRO"/>
      <family val="3"/>
      <charset val="128"/>
    </font>
    <font>
      <sz val="20"/>
      <name val="HG創英角ｺﾞｼｯｸUB"/>
      <family val="3"/>
      <charset val="128"/>
    </font>
    <font>
      <sz val="20"/>
      <name val="ＭＳ ゴシック"/>
      <family val="2"/>
      <charset val="128"/>
    </font>
    <font>
      <sz val="20"/>
      <name val="HGS創英角ｺﾞｼｯｸUB"/>
      <family val="3"/>
      <charset val="128"/>
    </font>
    <font>
      <sz val="16"/>
      <name val="ＭＳ Ｐゴシック"/>
      <family val="3"/>
      <charset val="128"/>
    </font>
    <font>
      <sz val="9"/>
      <name val="ＭＳ ゴシック"/>
      <family val="3"/>
      <charset val="128"/>
    </font>
    <font>
      <b/>
      <sz val="18"/>
      <name val="ＭＳ ゴシック"/>
      <family val="3"/>
      <charset val="128"/>
    </font>
    <font>
      <sz val="16"/>
      <color theme="0"/>
      <name val="ＭＳ ゴシック"/>
      <family val="3"/>
      <charset val="128"/>
    </font>
    <font>
      <sz val="11"/>
      <name val="游ゴシック"/>
      <family val="3"/>
      <charset val="128"/>
      <scheme val="minor"/>
    </font>
    <font>
      <sz val="6"/>
      <name val="游ゴシック"/>
      <family val="2"/>
      <charset val="128"/>
      <scheme val="minor"/>
    </font>
    <font>
      <sz val="11"/>
      <name val="ＭＳ ゴシック"/>
      <family val="3"/>
      <charset val="128"/>
    </font>
    <font>
      <u/>
      <sz val="11"/>
      <name val="ＭＳ ゴシック"/>
      <family val="3"/>
      <charset val="128"/>
    </font>
    <font>
      <sz val="10"/>
      <name val="ＭＳ ゴシック"/>
      <family val="3"/>
      <charset val="128"/>
    </font>
    <font>
      <b/>
      <sz val="12"/>
      <color theme="1"/>
      <name val="ＭＳ ゴシック"/>
      <family val="3"/>
      <charset val="128"/>
    </font>
    <font>
      <sz val="11"/>
      <color theme="1"/>
      <name val="ＭＳ ゴシック"/>
      <family val="3"/>
      <charset val="128"/>
    </font>
    <font>
      <b/>
      <sz val="11"/>
      <color theme="1"/>
      <name val="ＭＳ ゴシック"/>
      <family val="3"/>
      <charset val="128"/>
    </font>
    <font>
      <b/>
      <sz val="16"/>
      <name val="ＭＳ Ｐゴシック"/>
      <family val="3"/>
      <charset val="128"/>
    </font>
    <font>
      <sz val="11"/>
      <name val="ＭＳ Ｐゴシック"/>
      <family val="3"/>
      <charset val="128"/>
    </font>
    <font>
      <b/>
      <sz val="11"/>
      <name val="ＭＳ Ｐゴシック"/>
      <family val="3"/>
      <charset val="128"/>
    </font>
    <font>
      <sz val="12"/>
      <name val="ＭＳ Ｐゴシック"/>
      <family val="3"/>
      <charset val="128"/>
    </font>
    <font>
      <u/>
      <sz val="11"/>
      <name val="ＭＳ Ｐゴシック"/>
      <family val="3"/>
      <charset val="128"/>
    </font>
    <font>
      <sz val="10"/>
      <name val="ＭＳ Ｐゴシック"/>
      <family val="3"/>
      <charset val="128"/>
    </font>
    <font>
      <b/>
      <sz val="20"/>
      <name val="ＭＳ ゴシック"/>
      <family val="3"/>
      <charset val="128"/>
    </font>
    <font>
      <b/>
      <sz val="24"/>
      <color rgb="FFFF0000"/>
      <name val="ＭＳ ゴシック"/>
      <family val="3"/>
      <charset val="128"/>
    </font>
    <font>
      <b/>
      <sz val="16"/>
      <color rgb="FFFF0000"/>
      <name val="ＭＳ ゴシック"/>
      <family val="3"/>
      <charset val="128"/>
    </font>
    <font>
      <sz val="18"/>
      <color rgb="FFFF0000"/>
      <name val="ＭＳ ゴシック"/>
      <family val="3"/>
      <charset val="128"/>
    </font>
    <font>
      <sz val="20"/>
      <color rgb="FFFF0000"/>
      <name val="ＭＳ ゴシック"/>
      <family val="3"/>
      <charset val="128"/>
    </font>
    <font>
      <sz val="16"/>
      <color theme="1"/>
      <name val="ＭＳ ゴシック"/>
      <family val="3"/>
      <charset val="128"/>
    </font>
    <font>
      <b/>
      <sz val="24"/>
      <color theme="1"/>
      <name val="ＭＳ ゴシック"/>
      <family val="3"/>
      <charset val="128"/>
    </font>
    <font>
      <b/>
      <sz val="16"/>
      <color theme="1"/>
      <name val="ＭＳ ゴシック"/>
      <family val="3"/>
      <charset val="128"/>
    </font>
    <font>
      <sz val="20"/>
      <color theme="1"/>
      <name val="ＭＳ ゴシック"/>
      <family val="3"/>
      <charset val="128"/>
    </font>
    <font>
      <sz val="14"/>
      <color theme="1"/>
      <name val="ＭＳ ゴシック"/>
      <family val="3"/>
      <charset val="128"/>
    </font>
    <font>
      <b/>
      <sz val="18"/>
      <color rgb="FFFF0000"/>
      <name val="ＭＳ ゴシック"/>
      <family val="3"/>
      <charset val="128"/>
    </font>
    <font>
      <b/>
      <sz val="20"/>
      <color rgb="FFFF0000"/>
      <name val="ＭＳ ゴシック"/>
      <family val="3"/>
      <charset val="128"/>
    </font>
    <font>
      <b/>
      <sz val="22"/>
      <color rgb="FFFF0000"/>
      <name val="ＭＳ ゴシック"/>
      <family val="3"/>
      <charset val="128"/>
    </font>
    <font>
      <sz val="22"/>
      <name val="ＭＳ ゴシック"/>
      <family val="3"/>
      <charset val="128"/>
    </font>
    <font>
      <b/>
      <sz val="28"/>
      <color rgb="FFFF0000"/>
      <name val="ＭＳ ゴシック"/>
      <family val="3"/>
      <charset val="128"/>
    </font>
    <font>
      <b/>
      <sz val="28"/>
      <name val="ＭＳ ゴシック"/>
      <family val="3"/>
      <charset val="128"/>
    </font>
    <font>
      <b/>
      <sz val="24"/>
      <name val="ＭＳ ゴシック"/>
      <family val="3"/>
      <charset val="128"/>
    </font>
    <font>
      <sz val="26"/>
      <name val="ＭＳ ゴシック"/>
      <family val="3"/>
      <charset val="128"/>
    </font>
    <font>
      <b/>
      <sz val="26"/>
      <color rgb="FFFF0000"/>
      <name val="ＭＳ ゴシック"/>
      <family val="3"/>
      <charset val="128"/>
    </font>
    <font>
      <sz val="14"/>
      <name val="游ゴシック"/>
      <family val="3"/>
      <charset val="128"/>
      <scheme val="minor"/>
    </font>
    <font>
      <sz val="20"/>
      <name val="HGSｺﾞｼｯｸE"/>
      <family val="3"/>
      <charset val="128"/>
    </font>
    <font>
      <sz val="11"/>
      <name val="游ゴシック"/>
      <family val="2"/>
      <charset val="128"/>
      <scheme val="minor"/>
    </font>
    <font>
      <sz val="16"/>
      <name val="HGSｺﾞｼｯｸE"/>
      <family val="3"/>
      <charset val="128"/>
    </font>
    <font>
      <sz val="12"/>
      <name val="游ゴシック"/>
      <family val="3"/>
      <charset val="128"/>
      <scheme val="minor"/>
    </font>
    <font>
      <b/>
      <sz val="12"/>
      <name val="游ゴシック"/>
      <family val="3"/>
      <charset val="128"/>
      <scheme val="minor"/>
    </font>
    <font>
      <sz val="16"/>
      <name val="游ゴシック"/>
      <family val="3"/>
      <charset val="128"/>
      <scheme val="minor"/>
    </font>
    <font>
      <sz val="9"/>
      <name val="游ゴシック"/>
      <family val="3"/>
      <charset val="128"/>
      <scheme val="minor"/>
    </font>
    <font>
      <b/>
      <sz val="14"/>
      <name val="游ゴシック"/>
      <family val="3"/>
      <charset val="128"/>
      <scheme val="minor"/>
    </font>
    <font>
      <sz val="12"/>
      <color theme="1"/>
      <name val="ＭＳ ゴシック"/>
      <family val="2"/>
      <charset val="128"/>
    </font>
    <font>
      <sz val="16"/>
      <color theme="0" tint="-0.34998626667073579"/>
      <name val="ＭＳ ゴシック"/>
      <family val="2"/>
      <charset val="128"/>
    </font>
    <font>
      <b/>
      <sz val="26"/>
      <name val="ＭＳ Ｐゴシック"/>
      <family val="3"/>
      <charset val="128"/>
    </font>
    <font>
      <b/>
      <sz val="26"/>
      <name val="ＭＳ ゴシック"/>
      <family val="3"/>
      <charset val="128"/>
    </font>
    <font>
      <b/>
      <sz val="20"/>
      <name val="ＭＳ Ｐゴシック"/>
      <family val="3"/>
      <charset val="128"/>
    </font>
    <font>
      <sz val="28"/>
      <name val="ＭＳ Ｐゴシック"/>
      <family val="3"/>
      <charset val="128"/>
    </font>
    <font>
      <sz val="36"/>
      <name val="ＭＳ Ｐゴシック"/>
      <family val="3"/>
      <charset val="128"/>
    </font>
    <font>
      <sz val="36"/>
      <name val="ＭＳ ゴシック"/>
      <family val="3"/>
      <charset val="128"/>
    </font>
    <font>
      <b/>
      <sz val="28"/>
      <name val="ＭＳ Ｐゴシック"/>
      <family val="3"/>
      <charset val="128"/>
    </font>
    <font>
      <b/>
      <sz val="18"/>
      <color theme="0" tint="-0.34998626667073579"/>
      <name val="HGS創英角ｺﾞｼｯｸUB"/>
      <family val="3"/>
      <charset val="128"/>
    </font>
    <font>
      <sz val="18"/>
      <color theme="0" tint="-0.34998626667073579"/>
      <name val="HGS創英角ｺﾞｼｯｸUB"/>
      <family val="3"/>
      <charset val="128"/>
    </font>
    <font>
      <u/>
      <sz val="16"/>
      <name val="ＭＳ ゴシック"/>
      <family val="3"/>
      <charset val="128"/>
    </font>
    <font>
      <sz val="18"/>
      <color theme="0" tint="-0.34998626667073579"/>
      <name val="ＭＳ ゴシック"/>
      <family val="2"/>
      <charset val="128"/>
    </font>
    <font>
      <u/>
      <sz val="16"/>
      <name val="ＭＳ ゴシック"/>
      <family val="2"/>
      <charset val="128"/>
    </font>
    <font>
      <sz val="12"/>
      <name val="ＭＳ ゴシック"/>
      <family val="3"/>
      <charset val="128"/>
    </font>
    <font>
      <sz val="18"/>
      <color theme="0" tint="-0.34998626667073579"/>
      <name val="ＭＳ ゴシック"/>
      <family val="3"/>
      <charset val="128"/>
    </font>
    <font>
      <sz val="16"/>
      <name val="HGS創英角ｺﾞｼｯｸUB"/>
      <family val="3"/>
      <charset val="128"/>
    </font>
    <font>
      <u/>
      <sz val="18"/>
      <name val="ＭＳ ゴシック"/>
      <family val="2"/>
      <charset val="128"/>
    </font>
    <font>
      <sz val="14"/>
      <color theme="0" tint="-0.34998626667073579"/>
      <name val="ＭＳ ゴシック"/>
      <family val="3"/>
      <charset val="128"/>
    </font>
    <font>
      <sz val="16"/>
      <color rgb="FFFF0000"/>
      <name val="ＭＳ ゴシック"/>
      <family val="2"/>
      <charset val="128"/>
    </font>
    <font>
      <sz val="16"/>
      <color rgb="FF0070C0"/>
      <name val="ＭＳ ゴシック"/>
      <family val="2"/>
      <charset val="128"/>
    </font>
    <font>
      <sz val="28"/>
      <name val="ＭＳ ゴシック"/>
      <family val="3"/>
      <charset val="128"/>
    </font>
    <font>
      <b/>
      <sz val="22"/>
      <name val="ＭＳ ゴシック"/>
      <family val="3"/>
      <charset val="128"/>
    </font>
    <font>
      <sz val="16"/>
      <color theme="0" tint="-0.34998626667073579"/>
      <name val="ＭＳ ゴシック"/>
      <family val="3"/>
      <charset val="128"/>
    </font>
  </fonts>
  <fills count="11">
    <fill>
      <patternFill patternType="none"/>
    </fill>
    <fill>
      <patternFill patternType="gray125"/>
    </fill>
    <fill>
      <patternFill patternType="solid">
        <fgColor rgb="FF66CCFF"/>
        <bgColor indexed="64"/>
      </patternFill>
    </fill>
    <fill>
      <patternFill patternType="solid">
        <fgColor theme="0"/>
        <bgColor indexed="64"/>
      </patternFill>
    </fill>
    <fill>
      <patternFill patternType="solid">
        <fgColor theme="7" tint="0.79998168889431442"/>
        <bgColor indexed="64"/>
      </patternFill>
    </fill>
    <fill>
      <patternFill patternType="solid">
        <fgColor rgb="FFFFF2CC"/>
        <bgColor indexed="64"/>
      </patternFill>
    </fill>
    <fill>
      <patternFill patternType="solid">
        <fgColor rgb="FFD9D9D9"/>
        <bgColor indexed="64"/>
      </patternFill>
    </fill>
    <fill>
      <patternFill patternType="solid">
        <fgColor rgb="FFF8CBAD"/>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FF99"/>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dotted">
        <color indexed="64"/>
      </top>
      <bottom/>
      <diagonal/>
    </border>
    <border>
      <left style="dotted">
        <color indexed="64"/>
      </left>
      <right/>
      <top/>
      <bottom/>
      <diagonal/>
    </border>
    <border>
      <left/>
      <right/>
      <top style="medium">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style="dotted">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dotted">
        <color indexed="64"/>
      </top>
      <bottom/>
      <diagonal/>
    </border>
    <border>
      <left style="thick">
        <color indexed="64"/>
      </left>
      <right/>
      <top style="dotted">
        <color indexed="64"/>
      </top>
      <bottom/>
      <diagonal/>
    </border>
    <border>
      <left style="thick">
        <color indexed="64"/>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style="thick">
        <color indexed="64"/>
      </right>
      <top style="thick">
        <color indexed="64"/>
      </top>
      <bottom/>
      <diagonal/>
    </border>
    <border>
      <left style="thick">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ck">
        <color indexed="64"/>
      </right>
      <top/>
      <bottom style="thick">
        <color indexed="64"/>
      </bottom>
      <diagonal/>
    </border>
    <border>
      <left style="thick">
        <color indexed="64"/>
      </left>
      <right style="dotted">
        <color indexed="64"/>
      </right>
      <top style="thick">
        <color indexed="64"/>
      </top>
      <bottom style="dotted">
        <color indexed="64"/>
      </bottom>
      <diagonal/>
    </border>
    <border>
      <left style="dotted">
        <color indexed="64"/>
      </left>
      <right/>
      <top style="thick">
        <color indexed="64"/>
      </top>
      <bottom style="dotted">
        <color indexed="64"/>
      </bottom>
      <diagonal/>
    </border>
    <border>
      <left/>
      <right style="dotted">
        <color indexed="64"/>
      </right>
      <top style="thick">
        <color indexed="64"/>
      </top>
      <bottom style="dotted">
        <color indexed="64"/>
      </bottom>
      <diagonal/>
    </border>
    <border>
      <left style="dotted">
        <color indexed="64"/>
      </left>
      <right/>
      <top style="thick">
        <color indexed="64"/>
      </top>
      <bottom/>
      <diagonal/>
    </border>
    <border>
      <left/>
      <right style="thick">
        <color indexed="64"/>
      </right>
      <top/>
      <bottom/>
      <diagonal/>
    </border>
    <border>
      <left style="thick">
        <color indexed="64"/>
      </left>
      <right/>
      <top/>
      <bottom/>
      <diagonal/>
    </border>
    <border>
      <left style="thick">
        <color indexed="64"/>
      </left>
      <right/>
      <top/>
      <bottom style="thin">
        <color indexed="64"/>
      </bottom>
      <diagonal/>
    </border>
    <border>
      <left/>
      <right/>
      <top/>
      <bottom style="dotted">
        <color indexed="64"/>
      </bottom>
      <diagonal/>
    </border>
    <border>
      <left/>
      <right style="thick">
        <color indexed="64"/>
      </right>
      <top/>
      <bottom style="dotted">
        <color indexed="64"/>
      </bottom>
      <diagonal/>
    </border>
    <border>
      <left style="thick">
        <color indexed="64"/>
      </left>
      <right/>
      <top style="thin">
        <color indexed="64"/>
      </top>
      <bottom/>
      <diagonal/>
    </border>
    <border>
      <left/>
      <right style="thin">
        <color indexed="64"/>
      </right>
      <top style="thick">
        <color indexed="64"/>
      </top>
      <bottom style="dotted">
        <color indexed="64"/>
      </bottom>
      <diagonal/>
    </border>
    <border diagonalUp="1">
      <left style="thin">
        <color indexed="64"/>
      </left>
      <right/>
      <top style="thick">
        <color indexed="64"/>
      </top>
      <bottom style="dotted">
        <color indexed="64"/>
      </bottom>
      <diagonal style="thin">
        <color indexed="64"/>
      </diagonal>
    </border>
    <border diagonalUp="1">
      <left/>
      <right/>
      <top style="thick">
        <color indexed="64"/>
      </top>
      <bottom style="dotted">
        <color indexed="64"/>
      </bottom>
      <diagonal style="thin">
        <color indexed="64"/>
      </diagonal>
    </border>
    <border diagonalUp="1">
      <left/>
      <right style="thick">
        <color indexed="64"/>
      </right>
      <top style="thick">
        <color indexed="64"/>
      </top>
      <bottom style="dotted">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dotted">
        <color indexed="64"/>
      </right>
      <top/>
      <bottom/>
      <diagonal/>
    </border>
    <border>
      <left/>
      <right style="dotted">
        <color indexed="64"/>
      </right>
      <top style="thick">
        <color indexed="64"/>
      </top>
      <bottom/>
      <diagonal/>
    </border>
    <border>
      <left/>
      <right style="dotted">
        <color indexed="64"/>
      </right>
      <top/>
      <bottom style="thick">
        <color indexed="64"/>
      </bottom>
      <diagonal/>
    </border>
    <border>
      <left style="dotted">
        <color indexed="64"/>
      </left>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ck">
        <color indexed="64"/>
      </top>
      <bottom/>
      <diagonal/>
    </border>
    <border>
      <left style="thin">
        <color indexed="64"/>
      </left>
      <right/>
      <top/>
      <bottom style="thick">
        <color indexed="64"/>
      </bottom>
      <diagonal/>
    </border>
    <border>
      <left style="thick">
        <color indexed="64"/>
      </left>
      <right style="dotted">
        <color indexed="64"/>
      </right>
      <top style="thick">
        <color indexed="64"/>
      </top>
      <bottom style="thin">
        <color indexed="64"/>
      </bottom>
      <diagonal/>
    </border>
    <border>
      <left style="dotted">
        <color indexed="64"/>
      </left>
      <right/>
      <top style="thick">
        <color indexed="64"/>
      </top>
      <bottom style="thin">
        <color indexed="64"/>
      </bottom>
      <diagonal/>
    </border>
    <border>
      <left/>
      <right style="dotted">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ck">
        <color indexed="64"/>
      </bottom>
      <diagonal/>
    </border>
    <border>
      <left/>
      <right style="thin">
        <color indexed="64"/>
      </right>
      <top/>
      <bottom style="thick">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top style="hair">
        <color auto="1"/>
      </top>
      <bottom/>
      <diagonal/>
    </border>
    <border>
      <left style="hair">
        <color auto="1"/>
      </left>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ck">
        <color rgb="FFFF0000"/>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FF0000"/>
      </left>
      <right/>
      <top/>
      <bottom/>
      <diagonal/>
    </border>
    <border>
      <left style="thin">
        <color indexed="64"/>
      </left>
      <right/>
      <top/>
      <bottom style="double">
        <color indexed="64"/>
      </bottom>
      <diagonal/>
    </border>
    <border>
      <left/>
      <right/>
      <top/>
      <bottom style="double">
        <color indexed="64"/>
      </bottom>
      <diagonal/>
    </border>
    <border>
      <left/>
      <right style="thick">
        <color rgb="FFFF0000"/>
      </right>
      <top/>
      <bottom style="double">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0" fontId="1" fillId="0" borderId="0">
      <alignment vertical="center"/>
    </xf>
    <xf numFmtId="38" fontId="73" fillId="0" borderId="0" applyFont="0" applyFill="0" applyBorder="0" applyAlignment="0" applyProtection="0">
      <alignment vertical="center"/>
    </xf>
  </cellStyleXfs>
  <cellXfs count="1211">
    <xf numFmtId="0" fontId="0" fillId="0" borderId="0" xfId="0">
      <alignment vertical="center"/>
    </xf>
    <xf numFmtId="0" fontId="3" fillId="0" borderId="0" xfId="0" applyFont="1" applyProtection="1">
      <alignment vertical="center"/>
      <protection hidden="1"/>
    </xf>
    <xf numFmtId="0" fontId="5" fillId="0" borderId="0" xfId="0" applyFont="1" applyAlignment="1" applyProtection="1">
      <alignment horizontal="right" vertical="center" shrinkToFit="1"/>
      <protection hidden="1"/>
    </xf>
    <xf numFmtId="0" fontId="13" fillId="0" borderId="0" xfId="0" applyFo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0" applyFont="1" applyFill="1" applyBorder="1" applyProtection="1">
      <alignment vertical="center"/>
      <protection hidden="1"/>
    </xf>
    <xf numFmtId="0" fontId="3" fillId="2" borderId="0" xfId="0" applyFont="1" applyFill="1" applyProtection="1">
      <alignment vertical="center"/>
      <protection hidden="1"/>
    </xf>
    <xf numFmtId="0" fontId="3" fillId="0" borderId="0" xfId="0" applyFont="1" applyFill="1" applyBorder="1" applyAlignment="1" applyProtection="1">
      <alignment vertical="center"/>
      <protection hidden="1"/>
    </xf>
    <xf numFmtId="0" fontId="5" fillId="0" borderId="0" xfId="0" applyFont="1" applyAlignment="1" applyProtection="1">
      <alignment vertical="center" shrinkToFit="1"/>
      <protection hidden="1"/>
    </xf>
    <xf numFmtId="0" fontId="17" fillId="0" borderId="0" xfId="0" applyFont="1" applyAlignment="1" applyProtection="1">
      <alignment horizontal="right" vertical="center"/>
      <protection hidden="1"/>
    </xf>
    <xf numFmtId="0" fontId="22" fillId="2" borderId="0" xfId="0" applyFont="1" applyFill="1" applyProtection="1">
      <alignment vertical="center"/>
      <protection hidden="1"/>
    </xf>
    <xf numFmtId="0" fontId="13" fillId="2" borderId="0" xfId="0" applyFont="1" applyFill="1" applyProtection="1">
      <alignment vertical="center"/>
      <protection hidden="1"/>
    </xf>
    <xf numFmtId="0" fontId="13" fillId="2" borderId="0" xfId="0" applyFont="1" applyFill="1" applyBorder="1" applyProtection="1">
      <alignment vertical="center"/>
      <protection hidden="1"/>
    </xf>
    <xf numFmtId="0" fontId="13" fillId="2" borderId="0" xfId="0" applyFont="1" applyFill="1" applyBorder="1" applyAlignment="1" applyProtection="1">
      <alignment vertical="center" shrinkToFit="1"/>
      <protection hidden="1"/>
    </xf>
    <xf numFmtId="0" fontId="13" fillId="2" borderId="0" xfId="0" applyFont="1" applyFill="1" applyAlignment="1" applyProtection="1">
      <alignment vertical="center" shrinkToFit="1"/>
      <protection hidden="1"/>
    </xf>
    <xf numFmtId="0" fontId="26" fillId="2" borderId="0" xfId="0" applyFont="1" applyFill="1">
      <alignment vertical="center"/>
    </xf>
    <xf numFmtId="0" fontId="3" fillId="2" borderId="0" xfId="0" applyFont="1" applyFill="1">
      <alignment vertical="center"/>
    </xf>
    <xf numFmtId="0" fontId="5" fillId="2" borderId="0" xfId="0" applyFont="1" applyFill="1" applyAlignment="1">
      <alignment vertical="center" shrinkToFit="1"/>
    </xf>
    <xf numFmtId="0" fontId="3" fillId="0" borderId="0" xfId="0" applyFont="1" applyFill="1">
      <alignment vertical="center"/>
    </xf>
    <xf numFmtId="0" fontId="3" fillId="0" borderId="0" xfId="0" applyFont="1">
      <alignment vertical="center"/>
    </xf>
    <xf numFmtId="0" fontId="7" fillId="0" borderId="0" xfId="0" applyFont="1">
      <alignment vertical="center"/>
    </xf>
    <xf numFmtId="0" fontId="8" fillId="0" borderId="0" xfId="0" applyFont="1" applyBorder="1" applyAlignment="1">
      <alignment vertical="center"/>
    </xf>
    <xf numFmtId="0" fontId="9" fillId="0" borderId="0" xfId="0" applyFont="1">
      <alignment vertical="center"/>
    </xf>
    <xf numFmtId="0" fontId="9" fillId="0" borderId="0" xfId="0" applyFont="1" applyAlignment="1">
      <alignment vertical="center" shrinkToFit="1"/>
    </xf>
    <xf numFmtId="0" fontId="9" fillId="0" borderId="0" xfId="0" applyFont="1" applyBorder="1">
      <alignment vertical="center"/>
    </xf>
    <xf numFmtId="0" fontId="9" fillId="0" borderId="0" xfId="0" applyFont="1" applyFill="1">
      <alignment vertical="center"/>
    </xf>
    <xf numFmtId="0" fontId="5" fillId="0" borderId="0" xfId="0" applyFont="1" applyFill="1" applyBorder="1" applyAlignment="1">
      <alignment vertical="center"/>
    </xf>
    <xf numFmtId="0" fontId="3" fillId="0" borderId="0" xfId="0" applyFont="1" applyBorder="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shrinkToFit="1"/>
    </xf>
    <xf numFmtId="0" fontId="3" fillId="0" borderId="0" xfId="0" applyFont="1" applyFill="1" applyBorder="1" applyAlignment="1">
      <alignment horizontal="center" vertical="center"/>
    </xf>
    <xf numFmtId="0" fontId="3" fillId="0" borderId="4" xfId="0" applyFont="1" applyBorder="1" applyAlignment="1">
      <alignment vertical="center" wrapText="1" shrinkToFit="1"/>
    </xf>
    <xf numFmtId="0" fontId="5" fillId="0" borderId="0" xfId="0" applyFont="1" applyFill="1" applyBorder="1" applyAlignment="1">
      <alignment horizontal="left" vertical="center"/>
    </xf>
    <xf numFmtId="0" fontId="16" fillId="3" borderId="0" xfId="0" applyFont="1" applyFill="1">
      <alignment vertical="center"/>
    </xf>
    <xf numFmtId="0" fontId="3" fillId="0" borderId="4" xfId="0" applyFont="1" applyBorder="1" applyAlignment="1">
      <alignment vertical="center"/>
    </xf>
    <xf numFmtId="0" fontId="11" fillId="0" borderId="8" xfId="0" applyFont="1" applyFill="1" applyBorder="1" applyAlignment="1">
      <alignment horizontal="left" vertical="top"/>
    </xf>
    <xf numFmtId="0" fontId="11" fillId="0" borderId="11" xfId="0" applyFont="1" applyFill="1" applyBorder="1" applyAlignment="1">
      <alignment vertical="top"/>
    </xf>
    <xf numFmtId="0" fontId="11" fillId="0" borderId="11" xfId="0" applyFont="1" applyFill="1" applyBorder="1" applyAlignment="1"/>
    <xf numFmtId="0" fontId="16" fillId="0" borderId="0" xfId="0" applyFont="1" applyBorder="1">
      <alignment vertical="center"/>
    </xf>
    <xf numFmtId="0" fontId="11" fillId="0" borderId="4" xfId="0" applyFont="1" applyFill="1" applyBorder="1" applyAlignment="1">
      <alignment horizontal="left" vertical="top"/>
    </xf>
    <xf numFmtId="0" fontId="11" fillId="0" borderId="0" xfId="0" applyFont="1" applyFill="1" applyBorder="1" applyAlignment="1">
      <alignment vertical="top" wrapText="1"/>
    </xf>
    <xf numFmtId="0" fontId="30" fillId="0" borderId="0" xfId="0" applyFont="1" applyFill="1" applyBorder="1" applyAlignment="1" applyProtection="1">
      <alignment vertical="center"/>
      <protection hidden="1"/>
    </xf>
    <xf numFmtId="0" fontId="30" fillId="0" borderId="0" xfId="0" applyFont="1" applyFill="1" applyBorder="1" applyProtection="1">
      <alignment vertical="center"/>
      <protection hidden="1"/>
    </xf>
    <xf numFmtId="0" fontId="30" fillId="0" borderId="0" xfId="0" applyFont="1" applyBorder="1" applyAlignment="1" applyProtection="1">
      <alignment vertical="center"/>
      <protection hidden="1"/>
    </xf>
    <xf numFmtId="0" fontId="30" fillId="0" borderId="0" xfId="0" applyFont="1" applyBorder="1" applyProtection="1">
      <alignment vertical="center"/>
      <protection hidden="1"/>
    </xf>
    <xf numFmtId="0" fontId="7" fillId="0" borderId="0" xfId="0" applyFont="1" applyFill="1">
      <alignment vertical="center"/>
    </xf>
    <xf numFmtId="0" fontId="8" fillId="0" borderId="0" xfId="0" applyFont="1" applyFill="1" applyBorder="1" applyAlignment="1">
      <alignment vertical="center"/>
    </xf>
    <xf numFmtId="0" fontId="9" fillId="0" borderId="0" xfId="0" applyFont="1" applyFill="1" applyAlignment="1">
      <alignment vertical="center" shrinkToFit="1"/>
    </xf>
    <xf numFmtId="0" fontId="13" fillId="0" borderId="0" xfId="0" applyFont="1" applyFill="1" applyBorder="1" applyAlignment="1">
      <alignment horizontal="right" vertical="center"/>
    </xf>
    <xf numFmtId="0" fontId="29" fillId="0" borderId="0" xfId="0" applyFont="1" applyFill="1" applyBorder="1" applyAlignment="1">
      <alignment vertical="center" shrinkToFit="1"/>
    </xf>
    <xf numFmtId="0" fontId="13" fillId="0" borderId="0" xfId="0" applyFont="1" applyFill="1" applyBorder="1">
      <alignment vertical="center"/>
    </xf>
    <xf numFmtId="0" fontId="3" fillId="0" borderId="0" xfId="0" applyFont="1" applyFill="1" applyBorder="1">
      <alignment vertical="center"/>
    </xf>
    <xf numFmtId="0" fontId="9" fillId="0" borderId="0" xfId="0" applyFont="1" applyFill="1" applyBorder="1">
      <alignment vertical="center"/>
    </xf>
    <xf numFmtId="0" fontId="16" fillId="0" borderId="4" xfId="0" applyFont="1" applyFill="1" applyBorder="1" applyAlignment="1">
      <alignment vertical="top" wrapText="1" shrinkToFit="1"/>
    </xf>
    <xf numFmtId="0" fontId="16" fillId="0" borderId="4" xfId="0" applyFont="1" applyFill="1" applyBorder="1" applyAlignment="1">
      <alignment vertical="top"/>
    </xf>
    <xf numFmtId="0" fontId="3" fillId="0" borderId="5" xfId="0" applyFont="1" applyFill="1" applyBorder="1" applyAlignment="1">
      <alignment vertical="top" wrapText="1" shrinkToFit="1"/>
    </xf>
    <xf numFmtId="0" fontId="3" fillId="0" borderId="4" xfId="0" applyFont="1" applyFill="1" applyBorder="1" applyAlignment="1">
      <alignment vertical="center" wrapText="1" shrinkToFit="1"/>
    </xf>
    <xf numFmtId="0" fontId="3" fillId="0" borderId="0" xfId="0" applyFont="1" applyFill="1" applyBorder="1" applyAlignment="1">
      <alignment vertical="center" wrapText="1" shrinkToFit="1"/>
    </xf>
    <xf numFmtId="0" fontId="16" fillId="0" borderId="11" xfId="0" applyFont="1" applyFill="1" applyBorder="1">
      <alignment vertical="center"/>
    </xf>
    <xf numFmtId="0" fontId="13" fillId="0" borderId="0" xfId="0" applyFont="1" applyFill="1" applyBorder="1" applyAlignment="1">
      <alignment vertical="center"/>
    </xf>
    <xf numFmtId="0" fontId="16" fillId="0" borderId="0" xfId="0" applyFont="1" applyFill="1" applyBorder="1">
      <alignment vertical="center"/>
    </xf>
    <xf numFmtId="0" fontId="9" fillId="0" borderId="11" xfId="0" applyFont="1" applyFill="1" applyBorder="1">
      <alignment vertical="center"/>
    </xf>
    <xf numFmtId="0" fontId="16" fillId="0" borderId="13" xfId="0" applyFont="1" applyFill="1" applyBorder="1">
      <alignment vertical="center"/>
    </xf>
    <xf numFmtId="0" fontId="3" fillId="0" borderId="0" xfId="0" applyFont="1" applyBorder="1" applyAlignment="1">
      <alignment vertical="center" wrapText="1" shrinkToFit="1"/>
    </xf>
    <xf numFmtId="0" fontId="31" fillId="0" borderId="0" xfId="1" applyFont="1" applyAlignment="1">
      <alignment horizontal="center" vertical="top"/>
    </xf>
    <xf numFmtId="0" fontId="31" fillId="0" borderId="0" xfId="1" applyFont="1" applyAlignment="1">
      <alignment horizontal="left" vertical="top"/>
    </xf>
    <xf numFmtId="0" fontId="31" fillId="0" borderId="0" xfId="1" applyFont="1" applyAlignment="1">
      <alignment vertical="top"/>
    </xf>
    <xf numFmtId="0" fontId="31" fillId="0" borderId="0" xfId="1" applyFont="1" applyAlignment="1">
      <alignment vertical="center"/>
    </xf>
    <xf numFmtId="0" fontId="33" fillId="0" borderId="0" xfId="0" applyFont="1" applyAlignment="1">
      <alignment vertical="top"/>
    </xf>
    <xf numFmtId="0" fontId="33" fillId="0" borderId="0" xfId="0" applyFont="1" applyAlignment="1">
      <alignment horizontal="left" vertical="top"/>
    </xf>
    <xf numFmtId="0" fontId="35" fillId="0" borderId="0" xfId="0" applyFont="1" applyAlignment="1">
      <alignment vertical="top"/>
    </xf>
    <xf numFmtId="0" fontId="36" fillId="0" borderId="2" xfId="0" applyFont="1" applyBorder="1">
      <alignment vertical="center"/>
    </xf>
    <xf numFmtId="0" fontId="36" fillId="0" borderId="10" xfId="0" applyFont="1" applyBorder="1">
      <alignment vertical="center"/>
    </xf>
    <xf numFmtId="0" fontId="37" fillId="0" borderId="0" xfId="0" applyFont="1">
      <alignment vertical="center"/>
    </xf>
    <xf numFmtId="58" fontId="37" fillId="0" borderId="0" xfId="0" applyNumberFormat="1" applyFont="1" applyAlignment="1">
      <alignment horizontal="right" vertical="center"/>
    </xf>
    <xf numFmtId="58" fontId="37" fillId="0" borderId="0" xfId="0" applyNumberFormat="1" applyFont="1">
      <alignment vertical="center"/>
    </xf>
    <xf numFmtId="0" fontId="37" fillId="0" borderId="0" xfId="0" applyFont="1" applyAlignment="1">
      <alignment horizontal="right" vertical="center"/>
    </xf>
    <xf numFmtId="0" fontId="37" fillId="0" borderId="0" xfId="0" applyFont="1" applyAlignment="1">
      <alignment horizontal="left" vertical="center"/>
    </xf>
    <xf numFmtId="0" fontId="37" fillId="0" borderId="9" xfId="0" applyFont="1" applyBorder="1">
      <alignment vertical="center"/>
    </xf>
    <xf numFmtId="0" fontId="37" fillId="0" borderId="10" xfId="0" applyFont="1" applyBorder="1">
      <alignment vertical="center"/>
    </xf>
    <xf numFmtId="0" fontId="38" fillId="0" borderId="10" xfId="0" applyFont="1" applyBorder="1">
      <alignment vertical="center"/>
    </xf>
    <xf numFmtId="0" fontId="37" fillId="0" borderId="6" xfId="0" applyFont="1" applyBorder="1">
      <alignment vertical="center"/>
    </xf>
    <xf numFmtId="0" fontId="40" fillId="0" borderId="0" xfId="1" applyFont="1" applyAlignment="1">
      <alignment horizontal="center" vertical="top"/>
    </xf>
    <xf numFmtId="0" fontId="40" fillId="0" borderId="0" xfId="1" applyFont="1" applyAlignment="1">
      <alignment horizontal="left" vertical="top"/>
    </xf>
    <xf numFmtId="0" fontId="40" fillId="0" borderId="0" xfId="1" applyFont="1" applyAlignment="1">
      <alignment vertical="top"/>
    </xf>
    <xf numFmtId="0" fontId="42" fillId="0" borderId="11" xfId="1" applyFont="1" applyBorder="1" applyAlignment="1">
      <alignment horizontal="center" vertical="top" wrapText="1"/>
    </xf>
    <xf numFmtId="0" fontId="40" fillId="0" borderId="1" xfId="1" applyFont="1" applyBorder="1" applyAlignment="1">
      <alignment horizontal="center" vertical="center" wrapText="1"/>
    </xf>
    <xf numFmtId="0" fontId="40" fillId="0" borderId="0" xfId="1" applyFont="1" applyAlignment="1">
      <alignment horizontal="left" vertical="top" wrapText="1"/>
    </xf>
    <xf numFmtId="0" fontId="40" fillId="0" borderId="0" xfId="1" applyFont="1" applyAlignment="1">
      <alignment horizontal="right" vertical="top"/>
    </xf>
    <xf numFmtId="0" fontId="42" fillId="0" borderId="0" xfId="1" applyFont="1" applyAlignment="1">
      <alignment horizontal="left" vertical="top"/>
    </xf>
    <xf numFmtId="0" fontId="40" fillId="0" borderId="6" xfId="1" applyFont="1" applyBorder="1" applyAlignment="1">
      <alignment horizontal="left" vertical="top"/>
    </xf>
    <xf numFmtId="0" fontId="13" fillId="2" borderId="6" xfId="0" applyFont="1" applyFill="1" applyBorder="1" applyProtection="1">
      <alignment vertical="center"/>
      <protection hidden="1"/>
    </xf>
    <xf numFmtId="177" fontId="16" fillId="0" borderId="0" xfId="0" applyNumberFormat="1" applyFont="1" applyFill="1" applyBorder="1" applyAlignment="1" applyProtection="1">
      <alignment horizontal="left" vertical="center"/>
      <protection hidden="1"/>
    </xf>
    <xf numFmtId="177" fontId="10" fillId="0" borderId="0" xfId="0" applyNumberFormat="1" applyFont="1" applyFill="1" applyBorder="1" applyAlignment="1" applyProtection="1">
      <alignment vertical="center"/>
      <protection hidden="1"/>
    </xf>
    <xf numFmtId="0" fontId="5" fillId="0" borderId="9" xfId="0" applyFont="1" applyFill="1" applyBorder="1" applyAlignment="1" applyProtection="1">
      <alignment vertical="center"/>
      <protection hidden="1"/>
    </xf>
    <xf numFmtId="0" fontId="5" fillId="0" borderId="10" xfId="0" applyFont="1" applyFill="1" applyBorder="1" applyAlignment="1" applyProtection="1">
      <alignment horizontal="right" vertical="center"/>
      <protection hidden="1"/>
    </xf>
    <xf numFmtId="0" fontId="5" fillId="0" borderId="54" xfId="0" applyFont="1" applyFill="1" applyBorder="1" applyAlignment="1" applyProtection="1">
      <alignment horizontal="center" vertical="center" shrinkToFit="1"/>
      <protection hidden="1"/>
    </xf>
    <xf numFmtId="0" fontId="26" fillId="2" borderId="0" xfId="0" applyFont="1" applyFill="1" applyBorder="1" applyProtection="1">
      <alignment vertical="center"/>
      <protection hidden="1"/>
    </xf>
    <xf numFmtId="0" fontId="3" fillId="2" borderId="12" xfId="0" applyFont="1" applyFill="1" applyBorder="1" applyProtection="1">
      <alignment vertical="center"/>
      <protection hidden="1"/>
    </xf>
    <xf numFmtId="0" fontId="3" fillId="2" borderId="0" xfId="0" applyFont="1" applyFill="1" applyBorder="1" applyProtection="1">
      <alignment vertical="center"/>
      <protection hidden="1"/>
    </xf>
    <xf numFmtId="0" fontId="5" fillId="2" borderId="0" xfId="0" applyFont="1" applyFill="1" applyBorder="1" applyAlignment="1" applyProtection="1">
      <alignment vertical="center" shrinkToFit="1"/>
      <protection hidden="1"/>
    </xf>
    <xf numFmtId="0" fontId="3" fillId="2" borderId="6" xfId="0" applyFont="1" applyFill="1" applyBorder="1" applyProtection="1">
      <alignment vertical="center"/>
      <protection hidden="1"/>
    </xf>
    <xf numFmtId="0" fontId="3" fillId="0" borderId="30" xfId="0" applyFont="1" applyFill="1" applyBorder="1" applyAlignment="1" applyProtection="1">
      <protection hidden="1"/>
    </xf>
    <xf numFmtId="0" fontId="16" fillId="0" borderId="31" xfId="0" applyFont="1" applyFill="1" applyBorder="1" applyAlignment="1" applyProtection="1">
      <alignment vertical="center"/>
      <protection hidden="1"/>
    </xf>
    <xf numFmtId="0" fontId="3" fillId="0" borderId="31" xfId="0" applyFont="1" applyFill="1" applyBorder="1" applyAlignment="1" applyProtection="1">
      <protection hidden="1"/>
    </xf>
    <xf numFmtId="0" fontId="3" fillId="0" borderId="31" xfId="0" applyFont="1" applyFill="1" applyBorder="1" applyProtection="1">
      <alignment vertical="center"/>
      <protection hidden="1"/>
    </xf>
    <xf numFmtId="0" fontId="3" fillId="0" borderId="32" xfId="0" applyFont="1" applyFill="1" applyBorder="1" applyProtection="1">
      <alignment vertical="center"/>
      <protection hidden="1"/>
    </xf>
    <xf numFmtId="0" fontId="5" fillId="0" borderId="84" xfId="0" applyFont="1" applyFill="1" applyBorder="1" applyAlignment="1" applyProtection="1">
      <alignment horizontal="center" vertical="center" shrinkToFit="1"/>
      <protection hidden="1"/>
    </xf>
    <xf numFmtId="0" fontId="50" fillId="0" borderId="84" xfId="0" applyFont="1" applyFill="1" applyBorder="1" applyAlignment="1" applyProtection="1">
      <alignment horizontal="center" vertical="center" shrinkToFit="1"/>
      <protection hidden="1"/>
    </xf>
    <xf numFmtId="0" fontId="5" fillId="3" borderId="0" xfId="0" applyFont="1" applyFill="1" applyBorder="1" applyAlignment="1" applyProtection="1">
      <alignment vertical="center" wrapText="1"/>
      <protection hidden="1"/>
    </xf>
    <xf numFmtId="0" fontId="10" fillId="3" borderId="32" xfId="0" applyFont="1" applyFill="1" applyBorder="1" applyAlignment="1" applyProtection="1">
      <alignment vertical="center"/>
      <protection hidden="1"/>
    </xf>
    <xf numFmtId="0" fontId="3" fillId="3" borderId="0" xfId="0" applyFont="1" applyFill="1" applyBorder="1" applyAlignment="1" applyProtection="1">
      <alignment vertical="center"/>
      <protection hidden="1"/>
    </xf>
    <xf numFmtId="0" fontId="3" fillId="3" borderId="58" xfId="0" applyFont="1" applyFill="1" applyBorder="1" applyAlignment="1" applyProtection="1">
      <alignment vertical="center"/>
      <protection hidden="1"/>
    </xf>
    <xf numFmtId="0" fontId="3" fillId="3" borderId="35" xfId="0" applyFont="1" applyFill="1" applyBorder="1" applyAlignment="1" applyProtection="1">
      <alignment vertical="center"/>
      <protection hidden="1"/>
    </xf>
    <xf numFmtId="0" fontId="3" fillId="3" borderId="36" xfId="0" applyFont="1" applyFill="1" applyBorder="1" applyAlignment="1" applyProtection="1">
      <alignment vertical="center"/>
      <protection hidden="1"/>
    </xf>
    <xf numFmtId="0" fontId="3" fillId="3" borderId="0" xfId="0" applyFont="1" applyFill="1" applyProtection="1">
      <alignment vertical="center"/>
      <protection hidden="1"/>
    </xf>
    <xf numFmtId="0" fontId="5" fillId="3" borderId="0" xfId="0" applyFont="1" applyFill="1" applyAlignment="1" applyProtection="1">
      <alignment vertical="center" shrinkToFit="1"/>
      <protection hidden="1"/>
    </xf>
    <xf numFmtId="0" fontId="24" fillId="3" borderId="0" xfId="0" applyFont="1" applyFill="1" applyProtection="1">
      <alignment vertical="center"/>
      <protection hidden="1"/>
    </xf>
    <xf numFmtId="0" fontId="25" fillId="3" borderId="0" xfId="0" applyFont="1" applyFill="1" applyProtection="1">
      <alignment vertical="center"/>
      <protection hidden="1"/>
    </xf>
    <xf numFmtId="0" fontId="18" fillId="3" borderId="0" xfId="0" applyFont="1" applyFill="1" applyAlignment="1" applyProtection="1">
      <alignment vertical="center" shrinkToFit="1"/>
      <protection hidden="1"/>
    </xf>
    <xf numFmtId="0" fontId="16" fillId="3" borderId="0" xfId="0" applyFont="1" applyFill="1" applyProtection="1">
      <alignment vertical="center"/>
      <protection hidden="1"/>
    </xf>
    <xf numFmtId="0" fontId="18" fillId="3" borderId="0" xfId="0" applyFont="1" applyFill="1" applyAlignment="1" applyProtection="1">
      <alignment horizontal="center" vertical="center"/>
      <protection hidden="1"/>
    </xf>
    <xf numFmtId="0" fontId="19" fillId="3" borderId="0" xfId="0" applyFont="1" applyFill="1" applyProtection="1">
      <alignment vertical="center"/>
      <protection hidden="1"/>
    </xf>
    <xf numFmtId="0" fontId="11" fillId="3" borderId="0" xfId="0" applyFont="1" applyFill="1" applyAlignment="1" applyProtection="1">
      <alignment vertical="center" shrinkToFit="1"/>
      <protection hidden="1"/>
    </xf>
    <xf numFmtId="0" fontId="45" fillId="3" borderId="0" xfId="0" applyFont="1" applyFill="1" applyAlignment="1" applyProtection="1">
      <alignment horizontal="right" vertical="center"/>
      <protection hidden="1"/>
    </xf>
    <xf numFmtId="0" fontId="20" fillId="3" borderId="0" xfId="0" applyFont="1" applyFill="1" applyProtection="1">
      <alignment vertical="center"/>
      <protection hidden="1"/>
    </xf>
    <xf numFmtId="0" fontId="3" fillId="3" borderId="6" xfId="0" applyFont="1" applyFill="1" applyBorder="1" applyProtection="1">
      <alignment vertical="center"/>
      <protection hidden="1"/>
    </xf>
    <xf numFmtId="0" fontId="5" fillId="3" borderId="6" xfId="0" applyFont="1" applyFill="1" applyBorder="1" applyAlignment="1" applyProtection="1">
      <alignment vertical="center" shrinkToFit="1"/>
      <protection hidden="1"/>
    </xf>
    <xf numFmtId="0" fontId="3" fillId="3" borderId="0" xfId="0" applyFont="1" applyFill="1" applyBorder="1" applyProtection="1">
      <alignment vertical="center"/>
      <protection hidden="1"/>
    </xf>
    <xf numFmtId="177" fontId="10" fillId="3" borderId="0" xfId="0" applyNumberFormat="1"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5" fillId="3" borderId="9" xfId="0" applyFont="1" applyFill="1" applyBorder="1" applyAlignment="1" applyProtection="1">
      <alignment vertical="center"/>
      <protection hidden="1"/>
    </xf>
    <xf numFmtId="0" fontId="5" fillId="3" borderId="10" xfId="0" applyFont="1" applyFill="1" applyBorder="1" applyAlignment="1" applyProtection="1">
      <alignment horizontal="right" vertical="center"/>
      <protection hidden="1"/>
    </xf>
    <xf numFmtId="0" fontId="5" fillId="3" borderId="30" xfId="0" applyFont="1" applyFill="1" applyBorder="1" applyAlignment="1" applyProtection="1">
      <alignment vertical="center"/>
      <protection hidden="1"/>
    </xf>
    <xf numFmtId="177" fontId="10" fillId="3" borderId="31" xfId="0" applyNumberFormat="1" applyFont="1" applyFill="1" applyBorder="1" applyAlignment="1" applyProtection="1">
      <alignment vertical="center"/>
      <protection hidden="1"/>
    </xf>
    <xf numFmtId="0" fontId="5" fillId="3" borderId="31" xfId="0" applyFont="1" applyFill="1" applyBorder="1" applyAlignment="1" applyProtection="1">
      <alignment vertical="center"/>
      <protection hidden="1"/>
    </xf>
    <xf numFmtId="177" fontId="16" fillId="3" borderId="0" xfId="0" applyNumberFormat="1" applyFont="1" applyFill="1" applyBorder="1" applyAlignment="1" applyProtection="1">
      <alignment horizontal="left" vertical="center"/>
      <protection hidden="1"/>
    </xf>
    <xf numFmtId="0" fontId="5" fillId="3" borderId="0" xfId="0" applyFont="1" applyFill="1" applyProtection="1">
      <alignment vertical="center"/>
      <protection hidden="1"/>
    </xf>
    <xf numFmtId="0" fontId="11" fillId="3" borderId="0" xfId="0" applyFont="1" applyFill="1" applyProtection="1">
      <alignment vertical="center"/>
      <protection hidden="1"/>
    </xf>
    <xf numFmtId="0" fontId="3" fillId="3" borderId="30" xfId="0" applyFont="1" applyFill="1" applyBorder="1" applyAlignment="1" applyProtection="1">
      <protection hidden="1"/>
    </xf>
    <xf numFmtId="0" fontId="16" fillId="3" borderId="31" xfId="0" applyFont="1" applyFill="1" applyBorder="1" applyAlignment="1" applyProtection="1">
      <alignment vertical="center"/>
      <protection hidden="1"/>
    </xf>
    <xf numFmtId="0" fontId="3" fillId="3" borderId="31" xfId="0" applyFont="1" applyFill="1" applyBorder="1" applyAlignment="1" applyProtection="1">
      <protection hidden="1"/>
    </xf>
    <xf numFmtId="0" fontId="3" fillId="3" borderId="31" xfId="0" applyFont="1" applyFill="1" applyBorder="1" applyProtection="1">
      <alignment vertical="center"/>
      <protection hidden="1"/>
    </xf>
    <xf numFmtId="0" fontId="3" fillId="3" borderId="32" xfId="0" applyFont="1" applyFill="1" applyBorder="1" applyProtection="1">
      <alignment vertical="center"/>
      <protection hidden="1"/>
    </xf>
    <xf numFmtId="0" fontId="3" fillId="0" borderId="0" xfId="0" applyFont="1" applyBorder="1" applyProtection="1">
      <alignment vertical="center"/>
      <protection hidden="1"/>
    </xf>
    <xf numFmtId="0" fontId="58" fillId="0" borderId="0" xfId="0" applyFont="1" applyBorder="1" applyAlignment="1" applyProtection="1">
      <alignment vertical="center" wrapText="1"/>
      <protection hidden="1"/>
    </xf>
    <xf numFmtId="0" fontId="10" fillId="0" borderId="0" xfId="0" applyFont="1" applyBorder="1" applyAlignment="1">
      <alignment vertical="center" wrapText="1" shrinkToFit="1"/>
    </xf>
    <xf numFmtId="0" fontId="40" fillId="0" borderId="0" xfId="1" applyFont="1" applyAlignment="1">
      <alignment horizontal="center" vertical="top"/>
    </xf>
    <xf numFmtId="0" fontId="36" fillId="0" borderId="0" xfId="0" applyFont="1" applyBorder="1">
      <alignment vertical="center"/>
    </xf>
    <xf numFmtId="0" fontId="38" fillId="0" borderId="0" xfId="0" applyFont="1" applyBorder="1">
      <alignment vertical="center"/>
    </xf>
    <xf numFmtId="0" fontId="38" fillId="0" borderId="0" xfId="0" applyFont="1" applyBorder="1" applyAlignment="1">
      <alignment horizontal="center" vertical="center"/>
    </xf>
    <xf numFmtId="0" fontId="37" fillId="0" borderId="0" xfId="0" applyFont="1" applyBorder="1">
      <alignment vertical="center"/>
    </xf>
    <xf numFmtId="0" fontId="11" fillId="0" borderId="0" xfId="0" applyFont="1" applyBorder="1" applyAlignment="1">
      <alignment vertical="center" wrapText="1" shrinkToFit="1"/>
    </xf>
    <xf numFmtId="0" fontId="11" fillId="0" borderId="4" xfId="0" applyFont="1" applyBorder="1" applyAlignment="1">
      <alignment vertical="center" wrapText="1" shrinkToFit="1"/>
    </xf>
    <xf numFmtId="0" fontId="61" fillId="0" borderId="8" xfId="0" applyFont="1" applyBorder="1" applyAlignment="1">
      <alignment vertical="center" wrapText="1" shrinkToFit="1"/>
    </xf>
    <xf numFmtId="0" fontId="61" fillId="0" borderId="5" xfId="0" applyFont="1" applyBorder="1" applyAlignment="1">
      <alignment vertical="center" wrapText="1" shrinkToFit="1"/>
    </xf>
    <xf numFmtId="0" fontId="61" fillId="0" borderId="11" xfId="0" applyFont="1" applyBorder="1" applyAlignment="1">
      <alignment vertical="center" wrapText="1" shrinkToFit="1"/>
    </xf>
    <xf numFmtId="0" fontId="61" fillId="0" borderId="12" xfId="0" applyFont="1" applyBorder="1" applyAlignment="1">
      <alignment vertical="center" wrapText="1" shrinkToFit="1"/>
    </xf>
    <xf numFmtId="0" fontId="10" fillId="0" borderId="11" xfId="0" applyFont="1" applyBorder="1" applyAlignment="1">
      <alignment vertical="center" wrapText="1" shrinkToFit="1"/>
    </xf>
    <xf numFmtId="0" fontId="10" fillId="0" borderId="12" xfId="0" applyFont="1" applyBorder="1" applyAlignment="1">
      <alignment vertical="center" wrapText="1" shrinkToFit="1"/>
    </xf>
    <xf numFmtId="0" fontId="3" fillId="0" borderId="11" xfId="0" applyFont="1" applyBorder="1" applyProtection="1">
      <alignment vertical="center"/>
      <protection hidden="1"/>
    </xf>
    <xf numFmtId="0" fontId="3" fillId="0" borderId="12" xfId="0" applyFont="1" applyBorder="1" applyProtection="1">
      <alignment vertical="center"/>
      <protection hidden="1"/>
    </xf>
    <xf numFmtId="0" fontId="58" fillId="0" borderId="12" xfId="0" applyFont="1" applyBorder="1" applyAlignment="1" applyProtection="1">
      <alignment vertical="center" wrapText="1"/>
      <protection hidden="1"/>
    </xf>
    <xf numFmtId="0" fontId="3" fillId="0" borderId="13" xfId="0" applyFont="1" applyBorder="1" applyProtection="1">
      <alignment vertical="center"/>
      <protection hidden="1"/>
    </xf>
    <xf numFmtId="0" fontId="3" fillId="0" borderId="6" xfId="0" applyFont="1" applyBorder="1" applyProtection="1">
      <alignment vertical="center"/>
      <protection hidden="1"/>
    </xf>
    <xf numFmtId="0" fontId="5" fillId="0" borderId="6" xfId="0" applyFont="1" applyBorder="1" applyAlignment="1" applyProtection="1">
      <alignment vertical="center" shrinkToFit="1"/>
      <protection hidden="1"/>
    </xf>
    <xf numFmtId="0" fontId="3" fillId="0" borderId="6" xfId="0" applyFont="1" applyBorder="1" applyAlignment="1" applyProtection="1">
      <alignment vertical="center"/>
      <protection hidden="1"/>
    </xf>
    <xf numFmtId="0" fontId="3" fillId="0" borderId="6" xfId="0" applyFont="1" applyFill="1" applyBorder="1" applyProtection="1">
      <alignment vertical="center"/>
      <protection hidden="1"/>
    </xf>
    <xf numFmtId="0" fontId="30" fillId="0" borderId="6" xfId="0" applyFont="1" applyFill="1" applyBorder="1" applyAlignment="1" applyProtection="1">
      <alignment vertical="center"/>
      <protection hidden="1"/>
    </xf>
    <xf numFmtId="0" fontId="3" fillId="0" borderId="7" xfId="0" applyFont="1" applyBorder="1" applyProtection="1">
      <alignment vertical="center"/>
      <protection hidden="1"/>
    </xf>
    <xf numFmtId="0" fontId="42" fillId="0" borderId="2" xfId="1" applyFont="1" applyBorder="1" applyAlignment="1">
      <alignment horizontal="center" vertical="center" wrapText="1"/>
    </xf>
    <xf numFmtId="0" fontId="31" fillId="0" borderId="0" xfId="2" applyFont="1">
      <alignment vertical="center"/>
    </xf>
    <xf numFmtId="0" fontId="64" fillId="0" borderId="0" xfId="2" applyFont="1" applyAlignment="1">
      <alignment horizontal="center" vertical="center"/>
    </xf>
    <xf numFmtId="0" fontId="66" fillId="0" borderId="0" xfId="2" applyFont="1">
      <alignment vertical="center"/>
    </xf>
    <xf numFmtId="0" fontId="67" fillId="0" borderId="0" xfId="2" applyFont="1" applyAlignment="1">
      <alignment horizontal="center" vertical="center"/>
    </xf>
    <xf numFmtId="0" fontId="31" fillId="6" borderId="93" xfId="2" applyFont="1" applyFill="1" applyBorder="1" applyAlignment="1">
      <alignment horizontal="center" vertical="center" wrapText="1"/>
    </xf>
    <xf numFmtId="0" fontId="68" fillId="6" borderId="94" xfId="2" applyFont="1" applyFill="1" applyBorder="1" applyAlignment="1">
      <alignment vertical="center" wrapText="1"/>
    </xf>
    <xf numFmtId="0" fontId="69" fillId="6" borderId="95" xfId="2" applyFont="1" applyFill="1" applyBorder="1" applyAlignment="1">
      <alignment horizontal="center" vertical="center" wrapText="1"/>
    </xf>
    <xf numFmtId="0" fontId="70" fillId="0" borderId="23" xfId="2" applyFont="1" applyBorder="1" applyAlignment="1">
      <alignment horizontal="center" vertical="center" wrapText="1"/>
    </xf>
    <xf numFmtId="0" fontId="68" fillId="0" borderId="21" xfId="2" applyFont="1" applyBorder="1" applyAlignment="1">
      <alignment horizontal="center" vertical="center" wrapText="1"/>
    </xf>
    <xf numFmtId="0" fontId="68" fillId="0" borderId="96" xfId="2" applyFont="1" applyBorder="1" applyAlignment="1">
      <alignment horizontal="justify" vertical="center" wrapText="1"/>
    </xf>
    <xf numFmtId="0" fontId="70" fillId="0" borderId="27" xfId="2" applyFont="1" applyBorder="1" applyAlignment="1">
      <alignment horizontal="center" vertical="center" wrapText="1"/>
    </xf>
    <xf numFmtId="0" fontId="68" fillId="0" borderId="1" xfId="2" applyFont="1" applyBorder="1" applyAlignment="1">
      <alignment horizontal="center" vertical="center" wrapText="1"/>
    </xf>
    <xf numFmtId="0" fontId="68" fillId="0" borderId="97" xfId="2" applyFont="1" applyBorder="1" applyAlignment="1">
      <alignment horizontal="justify" vertical="center" wrapText="1"/>
    </xf>
    <xf numFmtId="0" fontId="68" fillId="0" borderId="98" xfId="2" applyFont="1" applyBorder="1" applyAlignment="1">
      <alignment horizontal="justify" vertical="center" wrapText="1"/>
    </xf>
    <xf numFmtId="0" fontId="68" fillId="0" borderId="100" xfId="2" applyFont="1" applyBorder="1" applyAlignment="1">
      <alignment horizontal="justify" vertical="center" wrapText="1"/>
    </xf>
    <xf numFmtId="0" fontId="71" fillId="0" borderId="97" xfId="2" applyFont="1" applyBorder="1" applyAlignment="1">
      <alignment horizontal="justify" vertical="center" wrapText="1"/>
    </xf>
    <xf numFmtId="0" fontId="70" fillId="0" borderId="102" xfId="2" applyFont="1" applyBorder="1" applyAlignment="1">
      <alignment horizontal="center" vertical="center" wrapText="1"/>
    </xf>
    <xf numFmtId="0" fontId="68" fillId="0" borderId="103" xfId="2" applyFont="1" applyBorder="1" applyAlignment="1">
      <alignment horizontal="center" vertical="center" wrapText="1"/>
    </xf>
    <xf numFmtId="0" fontId="66" fillId="0" borderId="0" xfId="2" applyFont="1" applyAlignment="1">
      <alignment horizontal="center" vertical="center"/>
    </xf>
    <xf numFmtId="0" fontId="31" fillId="0" borderId="0" xfId="0" applyFont="1">
      <alignment vertical="center"/>
    </xf>
    <xf numFmtId="0" fontId="70" fillId="0" borderId="99"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100" xfId="0" applyFont="1" applyBorder="1" applyAlignment="1">
      <alignment horizontal="justify" vertical="center" wrapText="1"/>
    </xf>
    <xf numFmtId="0" fontId="71" fillId="0" borderId="97" xfId="0" applyFont="1" applyBorder="1" applyAlignment="1">
      <alignment horizontal="justify" vertical="center" wrapText="1"/>
    </xf>
    <xf numFmtId="0" fontId="68" fillId="0" borderId="104" xfId="0" applyFont="1" applyBorder="1" applyAlignment="1">
      <alignment horizontal="justify" vertical="center" wrapText="1"/>
    </xf>
    <xf numFmtId="0" fontId="68" fillId="0" borderId="106" xfId="0" applyFont="1" applyBorder="1" applyAlignment="1">
      <alignment horizontal="justify" vertical="center" wrapText="1"/>
    </xf>
    <xf numFmtId="0" fontId="71" fillId="0" borderId="108" xfId="2" applyFont="1" applyBorder="1" applyAlignment="1">
      <alignment horizontal="justify" vertical="center" wrapText="1"/>
    </xf>
    <xf numFmtId="0" fontId="70" fillId="0" borderId="27" xfId="0" applyFont="1" applyBorder="1" applyAlignment="1">
      <alignment horizontal="center" vertical="center" wrapText="1"/>
    </xf>
    <xf numFmtId="0" fontId="68" fillId="0" borderId="1" xfId="0" applyFont="1" applyBorder="1" applyAlignment="1">
      <alignment horizontal="center" vertical="center" wrapText="1"/>
    </xf>
    <xf numFmtId="0" fontId="68" fillId="0" borderId="98" xfId="0" applyFont="1" applyBorder="1" applyAlignment="1">
      <alignment horizontal="justify" vertical="center" wrapText="1"/>
    </xf>
    <xf numFmtId="0" fontId="68" fillId="0" borderId="107" xfId="2" applyFont="1" applyBorder="1" applyAlignment="1">
      <alignment horizontal="justify" vertical="center" wrapText="1"/>
    </xf>
    <xf numFmtId="0" fontId="71" fillId="0" borderId="111" xfId="0" applyFont="1" applyBorder="1" applyAlignment="1">
      <alignment horizontal="justify" vertical="center" wrapText="1"/>
    </xf>
    <xf numFmtId="0" fontId="6" fillId="0" borderId="0" xfId="0" applyFont="1" applyAlignment="1" applyProtection="1">
      <alignment horizontal="center" vertical="center" shrinkToFit="1"/>
      <protection hidden="1"/>
    </xf>
    <xf numFmtId="0" fontId="3" fillId="0" borderId="0" xfId="0" applyFont="1" applyBorder="1" applyAlignment="1" applyProtection="1">
      <alignment horizontal="center" vertical="center"/>
      <protection hidden="1"/>
    </xf>
    <xf numFmtId="0" fontId="74" fillId="0" borderId="0" xfId="0" applyFont="1" applyFill="1" applyBorder="1" applyProtection="1">
      <alignment vertical="center"/>
      <protection hidden="1"/>
    </xf>
    <xf numFmtId="0" fontId="3" fillId="0" borderId="0" xfId="0" applyFont="1" applyFill="1" applyProtection="1">
      <alignment vertical="center"/>
      <protection hidden="1"/>
    </xf>
    <xf numFmtId="0" fontId="6" fillId="0" borderId="0" xfId="0" applyFont="1" applyAlignment="1" applyProtection="1">
      <alignment vertical="center" shrinkToFit="1"/>
      <protection hidden="1"/>
    </xf>
    <xf numFmtId="0" fontId="3" fillId="0" borderId="0" xfId="0" applyFont="1" applyFill="1" applyAlignment="1" applyProtection="1">
      <alignment horizontal="right" vertical="center"/>
      <protection hidden="1"/>
    </xf>
    <xf numFmtId="0" fontId="78" fillId="0" borderId="0" xfId="0" applyFont="1" applyBorder="1" applyAlignment="1" applyProtection="1">
      <alignment horizontal="center" vertical="center" shrinkToFit="1"/>
      <protection hidden="1"/>
    </xf>
    <xf numFmtId="0" fontId="60" fillId="0" borderId="0" xfId="0" applyFont="1" applyFill="1" applyBorder="1" applyAlignment="1" applyProtection="1">
      <alignment horizontal="center" vertical="center" shrinkToFit="1"/>
      <protection locked="0"/>
    </xf>
    <xf numFmtId="0" fontId="7" fillId="2" borderId="0" xfId="0" applyFont="1" applyFill="1" applyProtection="1">
      <alignment vertical="center"/>
      <protection hidden="1"/>
    </xf>
    <xf numFmtId="0" fontId="9" fillId="2" borderId="0" xfId="0" applyFont="1" applyFill="1" applyProtection="1">
      <alignment vertical="center"/>
      <protection hidden="1"/>
    </xf>
    <xf numFmtId="0" fontId="9" fillId="2" borderId="0" xfId="0" applyFont="1" applyFill="1" applyAlignment="1" applyProtection="1">
      <alignment vertical="center" shrinkToFit="1"/>
      <protection hidden="1"/>
    </xf>
    <xf numFmtId="0" fontId="8" fillId="2" borderId="0" xfId="0" applyFont="1" applyFill="1" applyBorder="1" applyAlignment="1" applyProtection="1">
      <alignment vertical="center"/>
      <protection hidden="1"/>
    </xf>
    <xf numFmtId="0" fontId="9" fillId="0" borderId="0" xfId="0" applyFont="1" applyFill="1" applyBorder="1" applyProtection="1">
      <alignment vertical="center"/>
      <protection hidden="1"/>
    </xf>
    <xf numFmtId="0" fontId="82" fillId="0" borderId="0" xfId="0" applyFont="1" applyFill="1" applyBorder="1" applyProtection="1">
      <alignment vertical="center"/>
      <protection hidden="1"/>
    </xf>
    <xf numFmtId="0" fontId="9" fillId="0" borderId="0" xfId="0" applyFont="1" applyFill="1" applyProtection="1">
      <alignment vertical="center"/>
      <protection hidden="1"/>
    </xf>
    <xf numFmtId="0" fontId="9" fillId="0" borderId="0" xfId="0" applyFont="1" applyProtection="1">
      <alignment vertical="center"/>
      <protection hidden="1"/>
    </xf>
    <xf numFmtId="0" fontId="13" fillId="0" borderId="0" xfId="0" applyFont="1" applyAlignment="1" applyProtection="1">
      <alignment vertical="center" shrinkToFit="1"/>
      <protection hidden="1"/>
    </xf>
    <xf numFmtId="0" fontId="8" fillId="0" borderId="0" xfId="0" applyFont="1" applyBorder="1" applyAlignment="1" applyProtection="1">
      <alignment vertical="center"/>
      <protection hidden="1"/>
    </xf>
    <xf numFmtId="0" fontId="13" fillId="0" borderId="0" xfId="0" applyFont="1" applyFill="1" applyBorder="1" applyProtection="1">
      <alignment vertical="center"/>
      <protection hidden="1"/>
    </xf>
    <xf numFmtId="0" fontId="83" fillId="0" borderId="0" xfId="0" applyFont="1" applyFill="1" applyBorder="1" applyProtection="1">
      <alignment vertical="center"/>
      <protection hidden="1"/>
    </xf>
    <xf numFmtId="0" fontId="13" fillId="0" borderId="0" xfId="0" applyFont="1" applyFill="1" applyProtection="1">
      <alignment vertical="center"/>
      <protection hidden="1"/>
    </xf>
    <xf numFmtId="0" fontId="11" fillId="0" borderId="0" xfId="0" applyFont="1" applyFill="1" applyBorder="1" applyAlignment="1" applyProtection="1">
      <alignment vertical="center"/>
      <protection hidden="1"/>
    </xf>
    <xf numFmtId="0" fontId="5" fillId="0" borderId="0" xfId="0" applyFont="1" applyFill="1" applyBorder="1" applyProtection="1">
      <alignment vertical="center"/>
      <protection hidden="1"/>
    </xf>
    <xf numFmtId="0" fontId="7" fillId="0" borderId="0" xfId="0" applyFont="1" applyProtection="1">
      <alignment vertical="center"/>
      <protection hidden="1"/>
    </xf>
    <xf numFmtId="0" fontId="9" fillId="0" borderId="0" xfId="0" applyFont="1" applyAlignment="1" applyProtection="1">
      <alignment vertical="center" shrinkToFit="1"/>
      <protection hidden="1"/>
    </xf>
    <xf numFmtId="0" fontId="9" fillId="0" borderId="0" xfId="0" applyFont="1" applyBorder="1" applyProtection="1">
      <alignment vertical="center"/>
      <protection hidden="1"/>
    </xf>
    <xf numFmtId="0" fontId="82" fillId="0" borderId="0" xfId="0" applyFont="1" applyBorder="1" applyProtection="1">
      <alignment vertical="center"/>
      <protection hidden="1"/>
    </xf>
    <xf numFmtId="0" fontId="11" fillId="0" borderId="0" xfId="0" applyFont="1" applyBorder="1" applyAlignment="1" applyProtection="1">
      <alignment horizontal="left" vertical="center"/>
      <protection hidden="1"/>
    </xf>
    <xf numFmtId="0" fontId="3" fillId="0" borderId="113" xfId="0" applyFont="1" applyBorder="1" applyAlignment="1" applyProtection="1">
      <alignment vertical="center" wrapText="1" shrinkToFit="1"/>
      <protection hidden="1"/>
    </xf>
    <xf numFmtId="0" fontId="9" fillId="0" borderId="113" xfId="0" applyFont="1" applyBorder="1" applyProtection="1">
      <alignment vertical="center"/>
      <protection hidden="1"/>
    </xf>
    <xf numFmtId="0" fontId="15" fillId="0" borderId="113" xfId="0" applyFont="1" applyBorder="1" applyProtection="1">
      <alignment vertical="center"/>
      <protection hidden="1"/>
    </xf>
    <xf numFmtId="0" fontId="3" fillId="0" borderId="113" xfId="0" applyFont="1" applyBorder="1" applyProtection="1">
      <alignment vertical="center"/>
      <protection hidden="1"/>
    </xf>
    <xf numFmtId="0" fontId="74" fillId="0" borderId="0" xfId="0" applyFont="1" applyBorder="1" applyProtection="1">
      <alignment vertical="center"/>
      <protection hidden="1"/>
    </xf>
    <xf numFmtId="0" fontId="3" fillId="0" borderId="114" xfId="0" applyFont="1" applyBorder="1" applyProtection="1">
      <alignment vertical="center"/>
      <protection hidden="1"/>
    </xf>
    <xf numFmtId="0" fontId="13" fillId="0" borderId="0" xfId="0" applyFont="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center" vertical="center"/>
      <protection hidden="1"/>
    </xf>
    <xf numFmtId="0" fontId="3" fillId="0" borderId="4" xfId="0" applyFont="1" applyBorder="1" applyAlignment="1" applyProtection="1">
      <alignment vertical="center" wrapText="1" shrinkToFit="1"/>
      <protection hidden="1"/>
    </xf>
    <xf numFmtId="0" fontId="3" fillId="0" borderId="0" xfId="0" applyFont="1" applyBorder="1" applyAlignment="1" applyProtection="1">
      <alignment vertical="center" wrapText="1" shrinkToFit="1"/>
      <protection hidden="1"/>
    </xf>
    <xf numFmtId="0" fontId="5" fillId="0" borderId="0" xfId="0" applyFont="1" applyFill="1" applyBorder="1" applyAlignment="1" applyProtection="1">
      <alignment horizontal="left" vertical="center"/>
      <protection hidden="1"/>
    </xf>
    <xf numFmtId="0" fontId="15" fillId="0" borderId="0" xfId="0" applyFont="1" applyFill="1" applyBorder="1" applyProtection="1">
      <alignment vertical="center"/>
      <protection hidden="1"/>
    </xf>
    <xf numFmtId="0" fontId="16" fillId="3" borderId="0" xfId="0" applyFont="1" applyFill="1" applyBorder="1" applyProtection="1">
      <alignment vertical="center"/>
      <protection hidden="1"/>
    </xf>
    <xf numFmtId="0" fontId="16" fillId="3" borderId="114" xfId="0" applyFont="1" applyFill="1" applyBorder="1" applyProtection="1">
      <alignment vertical="center"/>
      <protection hidden="1"/>
    </xf>
    <xf numFmtId="0" fontId="13" fillId="3" borderId="0" xfId="0" applyFont="1" applyFill="1" applyBorder="1" applyAlignment="1" applyProtection="1">
      <alignment vertical="center"/>
      <protection hidden="1"/>
    </xf>
    <xf numFmtId="0" fontId="3" fillId="0" borderId="0" xfId="0" applyFont="1" applyFill="1" applyBorder="1" applyAlignment="1" applyProtection="1">
      <alignment vertical="center" wrapText="1" shrinkToFit="1"/>
      <protection hidden="1"/>
    </xf>
    <xf numFmtId="0" fontId="85" fillId="3" borderId="0" xfId="0" applyFont="1" applyFill="1" applyBorder="1" applyProtection="1">
      <alignment vertical="center"/>
      <protection hidden="1"/>
    </xf>
    <xf numFmtId="0" fontId="15" fillId="0" borderId="0" xfId="0" applyFont="1" applyBorder="1" applyAlignment="1" applyProtection="1">
      <alignment vertical="center" wrapText="1"/>
      <protection hidden="1"/>
    </xf>
    <xf numFmtId="0" fontId="3" fillId="0" borderId="114" xfId="0" applyFont="1" applyBorder="1" applyAlignment="1" applyProtection="1">
      <alignment vertical="center" wrapText="1" shrinkToFit="1"/>
      <protection hidden="1"/>
    </xf>
    <xf numFmtId="0" fontId="3" fillId="0" borderId="4" xfId="0" applyFont="1" applyBorder="1" applyAlignment="1" applyProtection="1">
      <alignment vertical="center"/>
      <protection hidden="1"/>
    </xf>
    <xf numFmtId="0" fontId="15" fillId="0" borderId="0" xfId="0" applyFont="1" applyBorder="1" applyProtection="1">
      <alignment vertical="center"/>
      <protection hidden="1"/>
    </xf>
    <xf numFmtId="0" fontId="3" fillId="0" borderId="0" xfId="0" applyFont="1" applyBorder="1" applyAlignment="1" applyProtection="1">
      <protection hidden="1"/>
    </xf>
    <xf numFmtId="0" fontId="3" fillId="0" borderId="0" xfId="0" applyFont="1" applyBorder="1" applyAlignment="1" applyProtection="1">
      <alignment vertical="center" wrapText="1"/>
      <protection hidden="1"/>
    </xf>
    <xf numFmtId="0" fontId="17" fillId="0" borderId="0" xfId="0" applyFont="1" applyBorder="1" applyAlignment="1" applyProtection="1">
      <alignment vertical="top"/>
      <protection hidden="1"/>
    </xf>
    <xf numFmtId="0" fontId="3" fillId="0" borderId="119" xfId="0" applyFont="1" applyBorder="1" applyAlignment="1" applyProtection="1">
      <alignment vertical="center" wrapText="1" shrinkToFit="1"/>
      <protection hidden="1"/>
    </xf>
    <xf numFmtId="0" fontId="3" fillId="0" borderId="120" xfId="0" applyFont="1" applyBorder="1" applyAlignment="1" applyProtection="1">
      <alignment vertical="center" wrapText="1" shrinkToFit="1"/>
      <protection hidden="1"/>
    </xf>
    <xf numFmtId="0" fontId="3" fillId="0" borderId="120" xfId="0" applyFont="1" applyBorder="1" applyAlignment="1" applyProtection="1">
      <alignment vertical="center"/>
      <protection hidden="1"/>
    </xf>
    <xf numFmtId="0" fontId="3" fillId="0" borderId="120" xfId="0" applyFont="1" applyBorder="1" applyProtection="1">
      <alignment vertical="center"/>
      <protection hidden="1"/>
    </xf>
    <xf numFmtId="0" fontId="17" fillId="0" borderId="120" xfId="0" applyFont="1" applyBorder="1" applyAlignment="1" applyProtection="1">
      <alignment vertical="top"/>
      <protection hidden="1"/>
    </xf>
    <xf numFmtId="0" fontId="9" fillId="0" borderId="120" xfId="0" applyFont="1" applyBorder="1" applyProtection="1">
      <alignment vertical="center"/>
      <protection hidden="1"/>
    </xf>
    <xf numFmtId="0" fontId="11" fillId="9" borderId="0" xfId="0" applyFont="1" applyFill="1" applyBorder="1" applyAlignment="1" applyProtection="1">
      <alignment horizontal="left" vertical="center"/>
      <protection hidden="1"/>
    </xf>
    <xf numFmtId="0" fontId="17" fillId="0" borderId="0" xfId="0" applyFont="1" applyAlignment="1" applyProtection="1">
      <alignment vertical="top"/>
      <protection hidden="1"/>
    </xf>
    <xf numFmtId="0" fontId="87" fillId="2" borderId="0" xfId="0" applyFont="1" applyFill="1" applyBorder="1" applyAlignment="1" applyProtection="1">
      <alignment horizontal="left" vertical="center"/>
      <protection hidden="1"/>
    </xf>
    <xf numFmtId="0" fontId="9" fillId="0"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38" fontId="12" fillId="0" borderId="0" xfId="3" applyFont="1" applyFill="1" applyBorder="1" applyAlignment="1" applyProtection="1">
      <alignment horizontal="center" vertical="center" shrinkToFit="1"/>
      <protection hidden="1"/>
    </xf>
    <xf numFmtId="0" fontId="16" fillId="0" borderId="0" xfId="0" applyFont="1" applyProtection="1">
      <alignment vertical="center"/>
      <protection hidden="1"/>
    </xf>
    <xf numFmtId="0" fontId="16" fillId="0" borderId="0" xfId="0" applyFont="1" applyAlignment="1" applyProtection="1">
      <alignment vertical="center" shrinkToFit="1"/>
      <protection hidden="1"/>
    </xf>
    <xf numFmtId="0" fontId="3" fillId="0" borderId="0" xfId="0" applyFont="1" applyAlignment="1" applyProtection="1">
      <alignment vertical="center" shrinkToFit="1"/>
      <protection hidden="1"/>
    </xf>
    <xf numFmtId="0" fontId="11" fillId="0" borderId="0" xfId="0" applyFont="1" applyBorder="1" applyProtection="1">
      <alignment vertical="center"/>
      <protection hidden="1"/>
    </xf>
    <xf numFmtId="0" fontId="88" fillId="0" borderId="0" xfId="0" applyFont="1" applyBorder="1" applyProtection="1">
      <alignment vertical="center"/>
      <protection hidden="1"/>
    </xf>
    <xf numFmtId="0" fontId="11" fillId="0" borderId="0" xfId="0" applyFont="1" applyProtection="1">
      <alignment vertical="center"/>
      <protection hidden="1"/>
    </xf>
    <xf numFmtId="0" fontId="16" fillId="0" borderId="0" xfId="0" applyFont="1" applyAlignment="1" applyProtection="1">
      <alignment vertical="center"/>
      <protection hidden="1"/>
    </xf>
    <xf numFmtId="0" fontId="89" fillId="0" borderId="0" xfId="0" applyFont="1" applyProtection="1">
      <alignment vertical="center"/>
      <protection hidden="1"/>
    </xf>
    <xf numFmtId="0" fontId="90" fillId="0" borderId="0" xfId="0" applyFont="1" applyProtection="1">
      <alignment vertical="center"/>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8" fillId="0" borderId="0" xfId="0" applyFont="1" applyFill="1" applyBorder="1" applyAlignment="1" applyProtection="1">
      <alignment vertical="center" shrinkToFit="1"/>
      <protection hidden="1"/>
    </xf>
    <xf numFmtId="0" fontId="3" fillId="0" borderId="0" xfId="0" applyFont="1" applyAlignment="1" applyProtection="1">
      <alignment horizontal="left" vertical="center" shrinkToFit="1"/>
      <protection hidden="1"/>
    </xf>
    <xf numFmtId="0" fontId="83" fillId="0" borderId="0" xfId="0" applyFont="1" applyBorder="1" applyProtection="1">
      <alignment vertical="center"/>
      <protection hidden="1"/>
    </xf>
    <xf numFmtId="0" fontId="5" fillId="0" borderId="0" xfId="0" applyFont="1" applyAlignment="1" applyProtection="1">
      <alignment vertical="top"/>
      <protection hidden="1"/>
    </xf>
    <xf numFmtId="0" fontId="13" fillId="0" borderId="121" xfId="0" applyFont="1" applyFill="1" applyBorder="1" applyProtection="1">
      <alignment vertical="center"/>
      <protection hidden="1"/>
    </xf>
    <xf numFmtId="0" fontId="13" fillId="0" borderId="6" xfId="0" applyFont="1" applyFill="1" applyBorder="1" applyProtection="1">
      <alignment vertical="center"/>
      <protection hidden="1"/>
    </xf>
    <xf numFmtId="0" fontId="3" fillId="0" borderId="0" xfId="0" applyFont="1" applyFill="1" applyAlignment="1" applyProtection="1">
      <alignment horizontal="left" vertical="center" shrinkToFit="1"/>
      <protection hidden="1"/>
    </xf>
    <xf numFmtId="0" fontId="91" fillId="0" borderId="0" xfId="0" applyFont="1" applyBorder="1" applyProtection="1">
      <alignment vertical="center"/>
      <protection hidden="1"/>
    </xf>
    <xf numFmtId="0" fontId="75" fillId="0" borderId="0" xfId="0" applyFont="1" applyBorder="1" applyAlignment="1" applyProtection="1">
      <alignment vertical="center" wrapText="1" shrinkToFit="1"/>
      <protection hidden="1"/>
    </xf>
    <xf numFmtId="0" fontId="60" fillId="0" borderId="0" xfId="0" applyFont="1" applyFill="1" applyBorder="1" applyAlignment="1" applyProtection="1">
      <alignment vertical="center" wrapText="1" shrinkToFit="1"/>
      <protection hidden="1"/>
    </xf>
    <xf numFmtId="0" fontId="77" fillId="0" borderId="0" xfId="0" applyFont="1" applyFill="1" applyBorder="1" applyAlignment="1" applyProtection="1">
      <alignment vertical="center" wrapText="1" shrinkToFit="1"/>
      <protection hidden="1"/>
    </xf>
    <xf numFmtId="0" fontId="45" fillId="0" borderId="0" xfId="0" applyFont="1" applyFill="1" applyBorder="1" applyAlignment="1" applyProtection="1">
      <alignment vertical="center" shrinkToFit="1"/>
      <protection hidden="1"/>
    </xf>
    <xf numFmtId="0" fontId="20" fillId="0" borderId="0" xfId="0" applyFont="1" applyBorder="1" applyAlignment="1" applyProtection="1">
      <alignment vertical="center" shrinkToFit="1"/>
      <protection hidden="1"/>
    </xf>
    <xf numFmtId="0" fontId="16" fillId="0" borderId="0" xfId="0" applyFont="1" applyFill="1" applyBorder="1" applyProtection="1">
      <alignment vertical="center"/>
      <protection hidden="1"/>
    </xf>
    <xf numFmtId="0" fontId="13" fillId="0" borderId="114" xfId="0" applyFont="1" applyBorder="1" applyProtection="1">
      <alignment vertical="center"/>
      <protection hidden="1"/>
    </xf>
    <xf numFmtId="0" fontId="3" fillId="0" borderId="0" xfId="0" applyFont="1" applyBorder="1" applyAlignment="1" applyProtection="1">
      <alignment horizontal="center" vertical="center" textRotation="255"/>
      <protection hidden="1"/>
    </xf>
    <xf numFmtId="178" fontId="10" fillId="0" borderId="0" xfId="3" applyNumberFormat="1" applyFont="1" applyFill="1" applyBorder="1" applyAlignment="1" applyProtection="1">
      <alignment horizontal="center" vertical="center"/>
      <protection hidden="1"/>
    </xf>
    <xf numFmtId="0" fontId="5" fillId="0" borderId="0" xfId="0" applyFont="1" applyBorder="1" applyAlignment="1" applyProtection="1">
      <alignment horizontal="left" vertical="center" wrapText="1"/>
      <protection hidden="1"/>
    </xf>
    <xf numFmtId="0" fontId="5" fillId="0" borderId="0" xfId="0" applyFont="1" applyBorder="1" applyAlignment="1" applyProtection="1">
      <alignment horizontal="right" vertical="center"/>
      <protection hidden="1"/>
    </xf>
    <xf numFmtId="0" fontId="6" fillId="3" borderId="0" xfId="0" applyFont="1" applyFill="1" applyAlignment="1" applyProtection="1">
      <alignment horizontal="center" vertical="center" shrinkToFit="1"/>
      <protection hidden="1"/>
    </xf>
    <xf numFmtId="0" fontId="11" fillId="4" borderId="8" xfId="0" applyFont="1" applyFill="1" applyBorder="1" applyAlignment="1" applyProtection="1">
      <alignment horizontal="center" vertical="center"/>
      <protection hidden="1"/>
    </xf>
    <xf numFmtId="0" fontId="11" fillId="4" borderId="4" xfId="0" applyFont="1" applyFill="1" applyBorder="1" applyAlignment="1" applyProtection="1">
      <alignment horizontal="center" vertical="center"/>
      <protection hidden="1"/>
    </xf>
    <xf numFmtId="0" fontId="11" fillId="4" borderId="29" xfId="0" applyFont="1" applyFill="1" applyBorder="1" applyAlignment="1" applyProtection="1">
      <alignment horizontal="center" vertical="center"/>
      <protection hidden="1"/>
    </xf>
    <xf numFmtId="0" fontId="11" fillId="4" borderId="13" xfId="0" applyFont="1" applyFill="1" applyBorder="1" applyAlignment="1" applyProtection="1">
      <alignment horizontal="center" vertical="center"/>
      <protection hidden="1"/>
    </xf>
    <xf numFmtId="0" fontId="11" fillId="4" borderId="6" xfId="0" applyFont="1" applyFill="1" applyBorder="1" applyAlignment="1" applyProtection="1">
      <alignment horizontal="center" vertical="center"/>
      <protection hidden="1"/>
    </xf>
    <xf numFmtId="0" fontId="11" fillId="4" borderId="33" xfId="0" applyFont="1" applyFill="1" applyBorder="1" applyAlignment="1" applyProtection="1">
      <alignment horizontal="center" vertical="center"/>
      <protection hidden="1"/>
    </xf>
    <xf numFmtId="0" fontId="5" fillId="3" borderId="30" xfId="0"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protection hidden="1"/>
    </xf>
    <xf numFmtId="0" fontId="5" fillId="3" borderId="34" xfId="0" applyFont="1" applyFill="1" applyBorder="1" applyAlignment="1" applyProtection="1">
      <alignment horizontal="center" vertical="center"/>
      <protection hidden="1"/>
    </xf>
    <xf numFmtId="0" fontId="5" fillId="3" borderId="35" xfId="0" applyFont="1" applyFill="1" applyBorder="1" applyAlignment="1" applyProtection="1">
      <alignment horizontal="center" vertical="center"/>
      <protection hidden="1"/>
    </xf>
    <xf numFmtId="0" fontId="46" fillId="3" borderId="31" xfId="0" applyFont="1" applyFill="1" applyBorder="1" applyAlignment="1" applyProtection="1">
      <alignment horizontal="center" vertical="center"/>
      <protection locked="0"/>
    </xf>
    <xf numFmtId="0" fontId="46" fillId="3" borderId="35" xfId="0" applyFont="1" applyFill="1" applyBorder="1" applyAlignment="1" applyProtection="1">
      <alignment horizontal="center" vertical="center"/>
      <protection locked="0"/>
    </xf>
    <xf numFmtId="0" fontId="5" fillId="3" borderId="32" xfId="0" applyFont="1" applyFill="1" applyBorder="1" applyAlignment="1" applyProtection="1">
      <alignment horizontal="center" vertical="center"/>
      <protection hidden="1"/>
    </xf>
    <xf numFmtId="0" fontId="5" fillId="3" borderId="36"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wrapText="1"/>
      <protection hidden="1"/>
    </xf>
    <xf numFmtId="0" fontId="3" fillId="3" borderId="4"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3" fillId="3" borderId="13" xfId="0" applyFont="1" applyFill="1" applyBorder="1" applyAlignment="1" applyProtection="1">
      <alignment horizontal="center" vertical="center" wrapText="1"/>
      <protection hidden="1"/>
    </xf>
    <xf numFmtId="0" fontId="3" fillId="3" borderId="6" xfId="0" applyFont="1" applyFill="1" applyBorder="1" applyAlignment="1" applyProtection="1">
      <alignment horizontal="center" vertical="center" wrapText="1"/>
      <protection hidden="1"/>
    </xf>
    <xf numFmtId="0" fontId="3" fillId="3" borderId="7" xfId="0" applyFont="1" applyFill="1" applyBorder="1" applyAlignment="1" applyProtection="1">
      <alignment horizontal="center" vertical="center" wrapText="1"/>
      <protection hidden="1"/>
    </xf>
    <xf numFmtId="177" fontId="3" fillId="3" borderId="8" xfId="0" applyNumberFormat="1" applyFont="1" applyFill="1" applyBorder="1" applyAlignment="1" applyProtection="1">
      <alignment horizontal="center" vertical="center"/>
      <protection hidden="1"/>
    </xf>
    <xf numFmtId="177" fontId="3" fillId="3" borderId="4" xfId="0" applyNumberFormat="1" applyFont="1" applyFill="1" applyBorder="1" applyAlignment="1" applyProtection="1">
      <alignment horizontal="center" vertical="center"/>
      <protection hidden="1"/>
    </xf>
    <xf numFmtId="177" fontId="3" fillId="3" borderId="5" xfId="0" applyNumberFormat="1" applyFont="1" applyFill="1" applyBorder="1" applyAlignment="1" applyProtection="1">
      <alignment horizontal="center" vertical="center"/>
      <protection hidden="1"/>
    </xf>
    <xf numFmtId="177" fontId="3" fillId="3" borderId="13" xfId="0" applyNumberFormat="1" applyFont="1" applyFill="1" applyBorder="1" applyAlignment="1" applyProtection="1">
      <alignment horizontal="center" vertical="center"/>
      <protection hidden="1"/>
    </xf>
    <xf numFmtId="177" fontId="3" fillId="3" borderId="6" xfId="0" applyNumberFormat="1" applyFont="1" applyFill="1" applyBorder="1" applyAlignment="1" applyProtection="1">
      <alignment horizontal="center" vertical="center"/>
      <protection hidden="1"/>
    </xf>
    <xf numFmtId="177" fontId="3" fillId="3" borderId="7" xfId="0" applyNumberFormat="1"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9" xfId="0" applyFont="1" applyFill="1" applyBorder="1" applyAlignment="1" applyProtection="1">
      <alignment horizontal="center" vertical="center"/>
      <protection hidden="1"/>
    </xf>
    <xf numFmtId="0" fontId="5" fillId="4" borderId="37" xfId="0" applyFont="1" applyFill="1" applyBorder="1" applyAlignment="1" applyProtection="1">
      <alignment horizontal="center" vertical="center"/>
      <protection hidden="1"/>
    </xf>
    <xf numFmtId="0" fontId="48" fillId="3" borderId="31" xfId="0" applyFont="1" applyFill="1" applyBorder="1" applyAlignment="1" applyProtection="1">
      <alignment horizontal="center" vertical="center"/>
      <protection locked="0"/>
    </xf>
    <xf numFmtId="177" fontId="10" fillId="3" borderId="31" xfId="0" applyNumberFormat="1" applyFont="1" applyFill="1" applyBorder="1" applyAlignment="1" applyProtection="1">
      <alignment horizontal="center" vertical="center"/>
      <protection hidden="1"/>
    </xf>
    <xf numFmtId="0" fontId="11" fillId="3" borderId="31" xfId="0" applyFont="1" applyFill="1" applyBorder="1" applyAlignment="1" applyProtection="1">
      <alignment horizontal="center" vertical="center"/>
      <protection locked="0"/>
    </xf>
    <xf numFmtId="177" fontId="10" fillId="3" borderId="38" xfId="0" applyNumberFormat="1" applyFont="1" applyFill="1" applyBorder="1" applyAlignment="1" applyProtection="1">
      <alignment horizontal="center" vertical="center"/>
      <protection hidden="1"/>
    </xf>
    <xf numFmtId="177" fontId="10" fillId="3" borderId="39" xfId="0" applyNumberFormat="1" applyFont="1" applyFill="1" applyBorder="1" applyAlignment="1" applyProtection="1">
      <alignment horizontal="center" vertical="center"/>
      <protection hidden="1"/>
    </xf>
    <xf numFmtId="0" fontId="5" fillId="4" borderId="18" xfId="0" applyFont="1" applyFill="1" applyBorder="1" applyAlignment="1" applyProtection="1">
      <alignment horizontal="center" vertical="center"/>
      <protection hidden="1"/>
    </xf>
    <xf numFmtId="0" fontId="5" fillId="4" borderId="17" xfId="0" applyFont="1" applyFill="1" applyBorder="1" applyAlignment="1" applyProtection="1">
      <alignment horizontal="center" vertical="center"/>
      <protection hidden="1"/>
    </xf>
    <xf numFmtId="0" fontId="5" fillId="4" borderId="40" xfId="0" applyFont="1" applyFill="1" applyBorder="1" applyAlignment="1" applyProtection="1">
      <alignment horizontal="center" vertical="center"/>
      <protection hidden="1"/>
    </xf>
    <xf numFmtId="0" fontId="46" fillId="0" borderId="41" xfId="0" applyFont="1" applyFill="1" applyBorder="1" applyAlignment="1" applyProtection="1">
      <alignment horizontal="left" vertical="center" shrinkToFit="1"/>
      <protection locked="0"/>
    </xf>
    <xf numFmtId="0" fontId="46" fillId="0" borderId="42" xfId="0" applyFont="1" applyFill="1" applyBorder="1" applyAlignment="1" applyProtection="1">
      <alignment horizontal="left" vertical="center" shrinkToFit="1"/>
      <protection locked="0"/>
    </xf>
    <xf numFmtId="0" fontId="46" fillId="0" borderId="43" xfId="0" applyFont="1" applyFill="1" applyBorder="1" applyAlignment="1" applyProtection="1">
      <alignment horizontal="left" vertical="center" shrinkToFit="1"/>
      <protection locked="0"/>
    </xf>
    <xf numFmtId="0" fontId="5" fillId="4" borderId="44" xfId="0" applyFont="1" applyFill="1" applyBorder="1" applyAlignment="1" applyProtection="1">
      <alignment horizontal="center" vertical="center"/>
      <protection hidden="1"/>
    </xf>
    <xf numFmtId="0" fontId="5" fillId="4" borderId="45" xfId="0" applyFont="1" applyFill="1" applyBorder="1" applyAlignment="1" applyProtection="1">
      <alignment horizontal="center" vertical="center"/>
      <protection hidden="1"/>
    </xf>
    <xf numFmtId="0" fontId="5" fillId="4" borderId="19" xfId="0" applyFont="1" applyFill="1" applyBorder="1" applyAlignment="1" applyProtection="1">
      <alignment horizontal="center" vertical="center" wrapText="1"/>
      <protection hidden="1"/>
    </xf>
    <xf numFmtId="0" fontId="5" fillId="4" borderId="14" xfId="0" applyFont="1" applyFill="1" applyBorder="1" applyAlignment="1" applyProtection="1">
      <alignment horizontal="center" vertical="center" wrapText="1"/>
      <protection hidden="1"/>
    </xf>
    <xf numFmtId="0" fontId="5" fillId="4" borderId="46" xfId="0" applyFont="1" applyFill="1" applyBorder="1" applyAlignment="1" applyProtection="1">
      <alignment horizontal="center" vertical="center" wrapText="1"/>
      <protection hidden="1"/>
    </xf>
    <xf numFmtId="0" fontId="5" fillId="4" borderId="13" xfId="0" applyFont="1" applyFill="1" applyBorder="1" applyAlignment="1" applyProtection="1">
      <alignment horizontal="center" vertical="center" wrapText="1"/>
      <protection hidden="1"/>
    </xf>
    <xf numFmtId="0" fontId="5" fillId="4" borderId="6" xfId="0" applyFont="1" applyFill="1" applyBorder="1" applyAlignment="1" applyProtection="1">
      <alignment horizontal="center" vertical="center" wrapText="1"/>
      <protection hidden="1"/>
    </xf>
    <xf numFmtId="0" fontId="5" fillId="4" borderId="33" xfId="0" applyFont="1" applyFill="1" applyBorder="1" applyAlignment="1" applyProtection="1">
      <alignment horizontal="center" vertical="center" wrapText="1"/>
      <protection hidden="1"/>
    </xf>
    <xf numFmtId="0" fontId="46" fillId="0" borderId="47" xfId="0" applyFont="1" applyFill="1" applyBorder="1" applyAlignment="1" applyProtection="1">
      <alignment horizontal="left" vertical="center" shrinkToFit="1"/>
      <protection locked="0"/>
    </xf>
    <xf numFmtId="0" fontId="46" fillId="0" borderId="14" xfId="0" applyFont="1" applyFill="1" applyBorder="1" applyAlignment="1" applyProtection="1">
      <alignment horizontal="left" vertical="center" shrinkToFit="1"/>
      <protection locked="0"/>
    </xf>
    <xf numFmtId="0" fontId="46" fillId="0" borderId="46" xfId="0" applyFont="1" applyFill="1" applyBorder="1" applyAlignment="1" applyProtection="1">
      <alignment horizontal="left" vertical="center" shrinkToFit="1"/>
      <protection locked="0"/>
    </xf>
    <xf numFmtId="0" fontId="46" fillId="0" borderId="34" xfId="0" applyFont="1" applyFill="1" applyBorder="1" applyAlignment="1" applyProtection="1">
      <alignment horizontal="left" vertical="center" shrinkToFit="1"/>
      <protection locked="0"/>
    </xf>
    <xf numFmtId="0" fontId="46" fillId="0" borderId="35" xfId="0" applyFont="1" applyFill="1" applyBorder="1" applyAlignment="1" applyProtection="1">
      <alignment horizontal="left" vertical="center" shrinkToFit="1"/>
      <protection locked="0"/>
    </xf>
    <xf numFmtId="0" fontId="46" fillId="0" borderId="36" xfId="0" applyFont="1" applyFill="1" applyBorder="1" applyAlignment="1" applyProtection="1">
      <alignment horizontal="left" vertical="center" shrinkToFit="1"/>
      <protection locked="0"/>
    </xf>
    <xf numFmtId="177" fontId="47" fillId="0" borderId="48" xfId="0" applyNumberFormat="1" applyFont="1" applyFill="1" applyBorder="1" applyAlignment="1" applyProtection="1">
      <alignment horizontal="center" vertical="center"/>
      <protection locked="0"/>
    </xf>
    <xf numFmtId="177" fontId="47" fillId="0" borderId="51" xfId="0" applyNumberFormat="1" applyFont="1" applyFill="1" applyBorder="1" applyAlignment="1" applyProtection="1">
      <alignment horizontal="center" vertical="center"/>
      <protection locked="0"/>
    </xf>
    <xf numFmtId="177" fontId="47" fillId="0" borderId="49" xfId="0" applyNumberFormat="1" applyFont="1" applyFill="1" applyBorder="1" applyAlignment="1" applyProtection="1">
      <alignment horizontal="center" vertical="center"/>
      <protection locked="0"/>
    </xf>
    <xf numFmtId="177" fontId="47" fillId="0" borderId="52" xfId="0" applyNumberFormat="1" applyFont="1" applyFill="1" applyBorder="1" applyAlignment="1" applyProtection="1">
      <alignment horizontal="center" vertical="center"/>
      <protection locked="0"/>
    </xf>
    <xf numFmtId="0" fontId="15" fillId="4" borderId="11" xfId="0" applyFont="1" applyFill="1" applyBorder="1" applyAlignment="1" applyProtection="1">
      <alignment horizontal="left" vertical="center" wrapText="1"/>
      <protection hidden="1"/>
    </xf>
    <xf numFmtId="0" fontId="15" fillId="4" borderId="0" xfId="0" applyFont="1" applyFill="1" applyBorder="1" applyAlignment="1" applyProtection="1">
      <alignment horizontal="left" vertical="center" wrapText="1"/>
      <protection hidden="1"/>
    </xf>
    <xf numFmtId="0" fontId="15" fillId="4" borderId="58" xfId="0" applyFont="1" applyFill="1" applyBorder="1" applyAlignment="1" applyProtection="1">
      <alignment horizontal="left" vertical="center" wrapText="1"/>
      <protection hidden="1"/>
    </xf>
    <xf numFmtId="0" fontId="15" fillId="4" borderId="13" xfId="0" applyFont="1" applyFill="1" applyBorder="1" applyAlignment="1" applyProtection="1">
      <alignment horizontal="left" vertical="center" wrapText="1"/>
      <protection hidden="1"/>
    </xf>
    <xf numFmtId="0" fontId="15" fillId="4" borderId="6" xfId="0" applyFont="1" applyFill="1" applyBorder="1" applyAlignment="1" applyProtection="1">
      <alignment horizontal="left" vertical="center" wrapText="1"/>
      <protection hidden="1"/>
    </xf>
    <xf numFmtId="0" fontId="15" fillId="4" borderId="33" xfId="0" applyFont="1" applyFill="1" applyBorder="1" applyAlignment="1" applyProtection="1">
      <alignment horizontal="left" vertical="center" wrapText="1"/>
      <protection hidden="1"/>
    </xf>
    <xf numFmtId="0" fontId="46" fillId="0" borderId="59" xfId="0" applyFont="1" applyFill="1" applyBorder="1" applyAlignment="1" applyProtection="1">
      <alignment horizontal="left" vertical="center" shrinkToFit="1"/>
      <protection locked="0"/>
    </xf>
    <xf numFmtId="0" fontId="46" fillId="0" borderId="0" xfId="0" applyFont="1" applyFill="1" applyBorder="1" applyAlignment="1" applyProtection="1">
      <alignment horizontal="left" vertical="center" shrinkToFit="1"/>
      <protection locked="0"/>
    </xf>
    <xf numFmtId="0" fontId="46" fillId="0" borderId="58" xfId="0" applyFont="1" applyFill="1" applyBorder="1" applyAlignment="1" applyProtection="1">
      <alignment horizontal="left" vertical="center" shrinkToFit="1"/>
      <protection locked="0"/>
    </xf>
    <xf numFmtId="0" fontId="46" fillId="0" borderId="41" xfId="0" applyFont="1" applyFill="1" applyBorder="1" applyAlignment="1" applyProtection="1">
      <alignment horizontal="center" vertical="center" shrinkToFit="1"/>
      <protection locked="0"/>
    </xf>
    <xf numFmtId="0" fontId="46" fillId="0" borderId="42" xfId="0" applyFont="1" applyFill="1" applyBorder="1" applyAlignment="1" applyProtection="1">
      <alignment horizontal="center" vertical="center" shrinkToFit="1"/>
      <protection locked="0"/>
    </xf>
    <xf numFmtId="0" fontId="46" fillId="0" borderId="43" xfId="0" applyFont="1" applyFill="1" applyBorder="1" applyAlignment="1" applyProtection="1">
      <alignment horizontal="center" vertical="center" shrinkToFit="1"/>
      <protection locked="0"/>
    </xf>
    <xf numFmtId="0" fontId="46" fillId="0" borderId="47" xfId="0" applyFont="1" applyFill="1" applyBorder="1" applyAlignment="1" applyProtection="1">
      <alignment horizontal="center" vertical="center" shrinkToFit="1"/>
      <protection locked="0"/>
    </xf>
    <xf numFmtId="0" fontId="46" fillId="0" borderId="14" xfId="0" applyFont="1" applyFill="1" applyBorder="1" applyAlignment="1" applyProtection="1">
      <alignment horizontal="center" vertical="center" shrinkToFit="1"/>
      <protection locked="0"/>
    </xf>
    <xf numFmtId="0" fontId="46" fillId="0" borderId="46" xfId="0" applyFont="1" applyFill="1" applyBorder="1" applyAlignment="1" applyProtection="1">
      <alignment horizontal="center" vertical="center" shrinkToFit="1"/>
      <protection locked="0"/>
    </xf>
    <xf numFmtId="0" fontId="46" fillId="0" borderId="34" xfId="0" applyFont="1" applyFill="1" applyBorder="1" applyAlignment="1" applyProtection="1">
      <alignment horizontal="center" vertical="center" shrinkToFit="1"/>
      <protection locked="0"/>
    </xf>
    <xf numFmtId="0" fontId="46" fillId="0" borderId="35" xfId="0" applyFont="1" applyFill="1" applyBorder="1" applyAlignment="1" applyProtection="1">
      <alignment horizontal="center" vertical="center" shrinkToFit="1"/>
      <protection locked="0"/>
    </xf>
    <xf numFmtId="0" fontId="46" fillId="0" borderId="36" xfId="0" applyFont="1" applyFill="1" applyBorder="1" applyAlignment="1" applyProtection="1">
      <alignment horizontal="center" vertical="center" shrinkToFit="1"/>
      <protection locked="0"/>
    </xf>
    <xf numFmtId="0" fontId="15" fillId="0" borderId="87" xfId="0" applyFont="1" applyFill="1" applyBorder="1" applyAlignment="1" applyProtection="1">
      <alignment horizontal="center" vertical="center"/>
      <protection hidden="1"/>
    </xf>
    <xf numFmtId="0" fontId="15" fillId="0" borderId="88" xfId="0" applyFont="1" applyFill="1" applyBorder="1" applyAlignment="1" applyProtection="1">
      <alignment horizontal="center" vertical="center"/>
      <protection hidden="1"/>
    </xf>
    <xf numFmtId="0" fontId="15" fillId="0" borderId="90" xfId="0" applyFont="1" applyFill="1" applyBorder="1" applyAlignment="1" applyProtection="1">
      <alignment horizontal="center" vertical="center"/>
      <protection hidden="1"/>
    </xf>
    <xf numFmtId="177" fontId="47" fillId="0" borderId="50" xfId="0" applyNumberFormat="1" applyFont="1" applyFill="1" applyBorder="1" applyAlignment="1" applyProtection="1">
      <alignment horizontal="center" vertical="center"/>
      <protection locked="0"/>
    </xf>
    <xf numFmtId="177" fontId="47" fillId="0" borderId="53" xfId="0" applyNumberFormat="1"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wrapText="1"/>
      <protection hidden="1"/>
    </xf>
    <xf numFmtId="0" fontId="15" fillId="4" borderId="4" xfId="0" applyFont="1" applyFill="1" applyBorder="1" applyAlignment="1" applyProtection="1">
      <alignment horizontal="center" vertical="center" wrapText="1"/>
      <protection hidden="1"/>
    </xf>
    <xf numFmtId="0" fontId="15" fillId="4" borderId="29" xfId="0" applyFont="1" applyFill="1" applyBorder="1" applyAlignment="1" applyProtection="1">
      <alignment horizontal="center" vertical="center" wrapText="1"/>
      <protection hidden="1"/>
    </xf>
    <xf numFmtId="177" fontId="46" fillId="0" borderId="85" xfId="0" applyNumberFormat="1" applyFont="1" applyFill="1" applyBorder="1" applyAlignment="1" applyProtection="1">
      <alignment horizontal="center" vertical="center"/>
      <protection locked="0"/>
    </xf>
    <xf numFmtId="177" fontId="46" fillId="0" borderId="86" xfId="0" applyNumberFormat="1" applyFont="1" applyFill="1" applyBorder="1" applyAlignment="1" applyProtection="1">
      <alignment horizontal="center" vertical="center"/>
      <protection locked="0"/>
    </xf>
    <xf numFmtId="0" fontId="52" fillId="0" borderId="85" xfId="0" applyFont="1" applyFill="1" applyBorder="1" applyAlignment="1" applyProtection="1">
      <alignment horizontal="center" vertical="center"/>
      <protection hidden="1"/>
    </xf>
    <xf numFmtId="0" fontId="52" fillId="0" borderId="86" xfId="0" applyFont="1" applyFill="1" applyBorder="1" applyAlignment="1" applyProtection="1">
      <alignment horizontal="center" vertical="center"/>
      <protection hidden="1"/>
    </xf>
    <xf numFmtId="0" fontId="46" fillId="0" borderId="61" xfId="0" applyFont="1" applyFill="1" applyBorder="1" applyAlignment="1" applyProtection="1">
      <alignment horizontal="center" vertical="center" shrinkToFit="1"/>
      <protection locked="0"/>
    </xf>
    <xf numFmtId="0" fontId="46" fillId="0" borderId="62" xfId="0" applyFont="1" applyFill="1" applyBorder="1" applyAlignment="1" applyProtection="1">
      <alignment horizontal="center" vertical="center" shrinkToFit="1"/>
      <protection locked="0"/>
    </xf>
    <xf numFmtId="0" fontId="3" fillId="4" borderId="4" xfId="0" applyFont="1" applyFill="1" applyBorder="1" applyAlignment="1" applyProtection="1">
      <alignment horizontal="center" vertical="center"/>
      <protection hidden="1"/>
    </xf>
    <xf numFmtId="0" fontId="3" fillId="4" borderId="6" xfId="0" applyFont="1" applyFill="1" applyBorder="1" applyAlignment="1" applyProtection="1">
      <alignment horizontal="center" vertical="center"/>
      <protection hidden="1"/>
    </xf>
    <xf numFmtId="0" fontId="56" fillId="0" borderId="30" xfId="0" applyFont="1" applyFill="1" applyBorder="1" applyAlignment="1" applyProtection="1">
      <alignment horizontal="center" vertical="center" shrinkToFit="1"/>
      <protection locked="0"/>
    </xf>
    <xf numFmtId="0" fontId="56" fillId="0" borderId="31" xfId="0" applyFont="1" applyFill="1" applyBorder="1" applyAlignment="1" applyProtection="1">
      <alignment horizontal="center" vertical="center" shrinkToFit="1"/>
      <protection locked="0"/>
    </xf>
    <xf numFmtId="0" fontId="56" fillId="0" borderId="32" xfId="0" applyFont="1" applyFill="1" applyBorder="1" applyAlignment="1" applyProtection="1">
      <alignment horizontal="center" vertical="center" shrinkToFit="1"/>
      <protection locked="0"/>
    </xf>
    <xf numFmtId="0" fontId="56" fillId="0" borderId="34" xfId="0" applyFont="1" applyFill="1" applyBorder="1" applyAlignment="1" applyProtection="1">
      <alignment horizontal="center" vertical="center" shrinkToFit="1"/>
      <protection locked="0"/>
    </xf>
    <xf numFmtId="0" fontId="56" fillId="0" borderId="35" xfId="0" applyFont="1" applyFill="1" applyBorder="1" applyAlignment="1" applyProtection="1">
      <alignment horizontal="center" vertical="center" shrinkToFit="1"/>
      <protection locked="0"/>
    </xf>
    <xf numFmtId="0" fontId="56" fillId="0" borderId="36" xfId="0" applyFont="1" applyFill="1" applyBorder="1" applyAlignment="1" applyProtection="1">
      <alignment horizontal="center" vertical="center" shrinkToFit="1"/>
      <protection locked="0"/>
    </xf>
    <xf numFmtId="0" fontId="5" fillId="4" borderId="19" xfId="0" applyFont="1" applyFill="1" applyBorder="1" applyAlignment="1" applyProtection="1">
      <alignment horizontal="center" vertical="center"/>
      <protection hidden="1"/>
    </xf>
    <xf numFmtId="0" fontId="5" fillId="4" borderId="14" xfId="0" applyFont="1" applyFill="1" applyBorder="1" applyAlignment="1" applyProtection="1">
      <alignment horizontal="center" vertical="center"/>
      <protection hidden="1"/>
    </xf>
    <xf numFmtId="0" fontId="5" fillId="4" borderId="46" xfId="0" applyFont="1" applyFill="1" applyBorder="1" applyAlignment="1" applyProtection="1">
      <alignment horizontal="center" vertical="center"/>
      <protection hidden="1"/>
    </xf>
    <xf numFmtId="0" fontId="5" fillId="4" borderId="11" xfId="0" applyFont="1" applyFill="1" applyBorder="1" applyAlignment="1" applyProtection="1">
      <alignment horizontal="center" vertical="center"/>
      <protection hidden="1"/>
    </xf>
    <xf numFmtId="0" fontId="5" fillId="4" borderId="0" xfId="0" applyFont="1" applyFill="1" applyBorder="1" applyAlignment="1" applyProtection="1">
      <alignment horizontal="center" vertical="center"/>
      <protection hidden="1"/>
    </xf>
    <xf numFmtId="0" fontId="5" fillId="4" borderId="58"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33" xfId="0" applyFont="1" applyFill="1" applyBorder="1" applyAlignment="1" applyProtection="1">
      <alignment horizontal="center" vertical="center"/>
      <protection hidden="1"/>
    </xf>
    <xf numFmtId="0" fontId="46" fillId="0" borderId="0" xfId="0" applyFont="1" applyFill="1" applyBorder="1" applyAlignment="1" applyProtection="1">
      <alignment horizontal="center" vertical="center" shrinkToFit="1"/>
      <protection locked="0"/>
    </xf>
    <xf numFmtId="0" fontId="46" fillId="0" borderId="58" xfId="0" applyFont="1" applyFill="1" applyBorder="1" applyAlignment="1" applyProtection="1">
      <alignment horizontal="center" vertical="center" shrinkToFit="1"/>
      <protection locked="0"/>
    </xf>
    <xf numFmtId="0" fontId="46" fillId="0" borderId="30"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shrinkToFit="1"/>
      <protection locked="0"/>
    </xf>
    <xf numFmtId="0" fontId="10" fillId="0" borderId="32" xfId="0" applyFont="1" applyFill="1" applyBorder="1" applyAlignment="1" applyProtection="1">
      <alignment horizontal="center" vertical="center" shrinkToFit="1"/>
      <protection locked="0"/>
    </xf>
    <xf numFmtId="0" fontId="10" fillId="0" borderId="34" xfId="0" applyFont="1" applyFill="1" applyBorder="1" applyAlignment="1" applyProtection="1">
      <alignment horizontal="center" vertical="center" shrinkToFit="1"/>
      <protection locked="0"/>
    </xf>
    <xf numFmtId="0" fontId="10" fillId="0" borderId="35" xfId="0" applyFont="1" applyFill="1" applyBorder="1" applyAlignment="1" applyProtection="1">
      <alignment horizontal="center" vertical="center" shrinkToFit="1"/>
      <protection locked="0"/>
    </xf>
    <xf numFmtId="0" fontId="10" fillId="0" borderId="36"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5" fillId="4" borderId="29" xfId="0" applyFont="1" applyFill="1" applyBorder="1" applyAlignment="1" applyProtection="1">
      <alignment horizontal="center" vertical="center" wrapText="1"/>
      <protection hidden="1"/>
    </xf>
    <xf numFmtId="0" fontId="5" fillId="4" borderId="11" xfId="0" applyFont="1" applyFill="1" applyBorder="1" applyAlignment="1" applyProtection="1">
      <alignment horizontal="center" vertical="center" wrapText="1"/>
      <protection hidden="1"/>
    </xf>
    <xf numFmtId="0" fontId="5" fillId="4" borderId="0" xfId="0" applyFont="1" applyFill="1" applyBorder="1" applyAlignment="1" applyProtection="1">
      <alignment horizontal="center" vertical="center" wrapText="1"/>
      <protection hidden="1"/>
    </xf>
    <xf numFmtId="0" fontId="5" fillId="4" borderId="58" xfId="0" applyFont="1" applyFill="1" applyBorder="1" applyAlignment="1" applyProtection="1">
      <alignment horizontal="center" vertical="center" wrapText="1"/>
      <protection hidden="1"/>
    </xf>
    <xf numFmtId="0" fontId="3" fillId="3" borderId="59" xfId="0" applyFont="1" applyFill="1" applyBorder="1" applyAlignment="1" applyProtection="1">
      <alignment horizontal="center" vertical="center" wrapText="1"/>
      <protection hidden="1"/>
    </xf>
    <xf numFmtId="0" fontId="3" fillId="3" borderId="0" xfId="0" applyFont="1" applyFill="1" applyBorder="1" applyAlignment="1" applyProtection="1">
      <alignment horizontal="center" vertical="center"/>
      <protection hidden="1"/>
    </xf>
    <xf numFmtId="0" fontId="3" fillId="3" borderId="59" xfId="0" applyFont="1" applyFill="1" applyBorder="1" applyAlignment="1" applyProtection="1">
      <alignment horizontal="center" vertical="center"/>
      <protection hidden="1"/>
    </xf>
    <xf numFmtId="0" fontId="3" fillId="3" borderId="34" xfId="0" applyFont="1" applyFill="1" applyBorder="1" applyAlignment="1" applyProtection="1">
      <alignment horizontal="center" vertical="center"/>
      <protection hidden="1"/>
    </xf>
    <xf numFmtId="0" fontId="3" fillId="3" borderId="35" xfId="0" applyFont="1" applyFill="1" applyBorder="1" applyAlignment="1" applyProtection="1">
      <alignment horizontal="center" vertical="center"/>
      <protection hidden="1"/>
    </xf>
    <xf numFmtId="177" fontId="5" fillId="4" borderId="30" xfId="0" applyNumberFormat="1" applyFont="1" applyFill="1" applyBorder="1" applyAlignment="1" applyProtection="1">
      <alignment horizontal="center" vertical="center"/>
      <protection locked="0"/>
    </xf>
    <xf numFmtId="177" fontId="5" fillId="4" borderId="31" xfId="0" applyNumberFormat="1" applyFont="1" applyFill="1" applyBorder="1" applyAlignment="1" applyProtection="1">
      <alignment horizontal="center" vertical="center"/>
      <protection locked="0"/>
    </xf>
    <xf numFmtId="177" fontId="5" fillId="4" borderId="32" xfId="0" applyNumberFormat="1" applyFont="1" applyFill="1" applyBorder="1" applyAlignment="1" applyProtection="1">
      <alignment horizontal="center" vertical="center"/>
      <protection locked="0"/>
    </xf>
    <xf numFmtId="177" fontId="5" fillId="4" borderId="59" xfId="0" applyNumberFormat="1" applyFont="1" applyFill="1" applyBorder="1" applyAlignment="1" applyProtection="1">
      <alignment horizontal="center" vertical="center"/>
      <protection locked="0"/>
    </xf>
    <xf numFmtId="177" fontId="5" fillId="4" borderId="0" xfId="0" applyNumberFormat="1" applyFont="1" applyFill="1" applyBorder="1" applyAlignment="1" applyProtection="1">
      <alignment horizontal="center" vertical="center"/>
      <protection locked="0"/>
    </xf>
    <xf numFmtId="177" fontId="5" fillId="4" borderId="58" xfId="0" applyNumberFormat="1" applyFont="1" applyFill="1" applyBorder="1" applyAlignment="1" applyProtection="1">
      <alignment horizontal="center" vertical="center"/>
      <protection locked="0"/>
    </xf>
    <xf numFmtId="177" fontId="5" fillId="4" borderId="60" xfId="0" applyNumberFormat="1" applyFont="1" applyFill="1" applyBorder="1" applyAlignment="1" applyProtection="1">
      <alignment horizontal="center" vertical="center"/>
      <protection locked="0"/>
    </xf>
    <xf numFmtId="177" fontId="5" fillId="4" borderId="6" xfId="0" applyNumberFormat="1" applyFont="1" applyFill="1" applyBorder="1" applyAlignment="1" applyProtection="1">
      <alignment horizontal="center" vertical="center"/>
      <protection locked="0"/>
    </xf>
    <xf numFmtId="177" fontId="5" fillId="4" borderId="33" xfId="0" applyNumberFormat="1" applyFont="1" applyFill="1" applyBorder="1" applyAlignment="1" applyProtection="1">
      <alignment horizontal="center" vertical="center"/>
      <protection locked="0"/>
    </xf>
    <xf numFmtId="0" fontId="57" fillId="0" borderId="30" xfId="0" applyFont="1" applyFill="1" applyBorder="1" applyAlignment="1" applyProtection="1">
      <alignment horizontal="center" vertical="center" wrapText="1"/>
      <protection hidden="1"/>
    </xf>
    <xf numFmtId="0" fontId="57" fillId="0" borderId="31" xfId="0" applyFont="1" applyFill="1" applyBorder="1" applyAlignment="1" applyProtection="1">
      <alignment horizontal="center" vertical="center" wrapText="1"/>
      <protection hidden="1"/>
    </xf>
    <xf numFmtId="0" fontId="57" fillId="0" borderId="32" xfId="0" applyFont="1" applyFill="1" applyBorder="1" applyAlignment="1" applyProtection="1">
      <alignment horizontal="center" vertical="center" wrapText="1"/>
      <protection hidden="1"/>
    </xf>
    <xf numFmtId="0" fontId="57" fillId="0" borderId="59" xfId="0" applyFont="1" applyFill="1" applyBorder="1" applyAlignment="1" applyProtection="1">
      <alignment horizontal="center" vertical="center" wrapText="1"/>
      <protection hidden="1"/>
    </xf>
    <xf numFmtId="0" fontId="57" fillId="0" borderId="0" xfId="0" applyFont="1" applyFill="1" applyBorder="1" applyAlignment="1" applyProtection="1">
      <alignment horizontal="center" vertical="center" wrapText="1"/>
      <protection hidden="1"/>
    </xf>
    <xf numFmtId="0" fontId="57" fillId="0" borderId="58" xfId="0" applyFont="1" applyFill="1" applyBorder="1" applyAlignment="1" applyProtection="1">
      <alignment horizontal="center" vertical="center" wrapText="1"/>
      <protection hidden="1"/>
    </xf>
    <xf numFmtId="0" fontId="57" fillId="0" borderId="34" xfId="0" applyFont="1" applyFill="1" applyBorder="1" applyAlignment="1" applyProtection="1">
      <alignment horizontal="center" vertical="center" wrapText="1"/>
      <protection hidden="1"/>
    </xf>
    <xf numFmtId="0" fontId="57" fillId="0" borderId="35" xfId="0" applyFont="1" applyFill="1" applyBorder="1" applyAlignment="1" applyProtection="1">
      <alignment horizontal="center" vertical="center" wrapText="1"/>
      <protection hidden="1"/>
    </xf>
    <xf numFmtId="0" fontId="57" fillId="0" borderId="36" xfId="0" applyFont="1" applyFill="1" applyBorder="1" applyAlignment="1" applyProtection="1">
      <alignment horizontal="center" vertical="center" wrapText="1"/>
      <protection hidden="1"/>
    </xf>
    <xf numFmtId="0" fontId="3" fillId="4" borderId="8" xfId="0" applyFont="1" applyFill="1" applyBorder="1" applyAlignment="1" applyProtection="1">
      <alignment horizontal="center" vertical="center"/>
      <protection hidden="1"/>
    </xf>
    <xf numFmtId="0" fontId="3" fillId="4" borderId="29" xfId="0" applyFont="1" applyFill="1" applyBorder="1" applyAlignment="1" applyProtection="1">
      <alignment horizontal="center" vertical="center"/>
      <protection hidden="1"/>
    </xf>
    <xf numFmtId="0" fontId="3" fillId="4" borderId="13" xfId="0" applyFont="1" applyFill="1" applyBorder="1" applyAlignment="1" applyProtection="1">
      <alignment horizontal="center" vertical="center"/>
      <protection hidden="1"/>
    </xf>
    <xf numFmtId="0" fontId="3" fillId="4" borderId="33" xfId="0" applyFont="1" applyFill="1" applyBorder="1" applyAlignment="1" applyProtection="1">
      <alignment horizontal="center" vertical="center"/>
      <protection hidden="1"/>
    </xf>
    <xf numFmtId="0" fontId="46" fillId="0" borderId="31"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protection hidden="1"/>
    </xf>
    <xf numFmtId="0" fontId="3" fillId="4" borderId="17" xfId="0" applyFont="1" applyFill="1" applyBorder="1" applyAlignment="1" applyProtection="1">
      <alignment horizontal="center" vertical="center"/>
      <protection hidden="1"/>
    </xf>
    <xf numFmtId="0" fontId="3" fillId="4" borderId="40" xfId="0" applyFont="1" applyFill="1" applyBorder="1" applyAlignment="1" applyProtection="1">
      <alignment horizontal="center" vertical="center"/>
      <protection hidden="1"/>
    </xf>
    <xf numFmtId="0" fontId="3" fillId="4" borderId="63" xfId="0" applyFont="1" applyFill="1" applyBorder="1" applyAlignment="1" applyProtection="1">
      <alignment horizontal="center" vertical="center"/>
      <protection hidden="1"/>
    </xf>
    <xf numFmtId="0" fontId="3" fillId="4" borderId="12" xfId="0" applyFont="1" applyFill="1" applyBorder="1" applyAlignment="1" applyProtection="1">
      <alignment horizontal="center" vertical="center"/>
      <protection hidden="1"/>
    </xf>
    <xf numFmtId="0" fontId="3" fillId="4" borderId="59" xfId="0" applyFont="1" applyFill="1" applyBorder="1" applyAlignment="1" applyProtection="1">
      <alignment horizontal="center" vertical="center"/>
      <protection hidden="1"/>
    </xf>
    <xf numFmtId="0" fontId="3" fillId="4" borderId="0" xfId="0" applyFont="1" applyFill="1" applyBorder="1" applyAlignment="1" applyProtection="1">
      <alignment horizontal="center" vertical="center"/>
      <protection hidden="1"/>
    </xf>
    <xf numFmtId="0" fontId="5" fillId="4" borderId="11"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59"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58" xfId="0" applyFont="1" applyFill="1" applyBorder="1" applyAlignment="1">
      <alignment horizontal="center" vertical="center" wrapText="1"/>
    </xf>
    <xf numFmtId="0" fontId="56" fillId="0" borderId="30" xfId="0" applyFont="1" applyFill="1" applyBorder="1" applyAlignment="1" applyProtection="1">
      <alignment horizontal="center" vertical="center" wrapText="1" shrinkToFit="1"/>
      <protection locked="0"/>
    </xf>
    <xf numFmtId="0" fontId="56" fillId="0" borderId="31" xfId="0" applyFont="1" applyFill="1" applyBorder="1" applyAlignment="1" applyProtection="1">
      <alignment horizontal="center" vertical="center" wrapText="1" shrinkToFit="1"/>
      <protection locked="0"/>
    </xf>
    <xf numFmtId="0" fontId="56" fillId="0" borderId="32" xfId="0" applyFont="1" applyFill="1" applyBorder="1" applyAlignment="1" applyProtection="1">
      <alignment horizontal="center" vertical="center" wrapText="1" shrinkToFit="1"/>
      <protection locked="0"/>
    </xf>
    <xf numFmtId="0" fontId="56" fillId="0" borderId="34" xfId="0" applyFont="1" applyFill="1" applyBorder="1" applyAlignment="1" applyProtection="1">
      <alignment horizontal="center" vertical="center" wrapText="1" shrinkToFit="1"/>
      <protection locked="0"/>
    </xf>
    <xf numFmtId="0" fontId="56" fillId="0" borderId="35" xfId="0" applyFont="1" applyFill="1" applyBorder="1" applyAlignment="1" applyProtection="1">
      <alignment horizontal="center" vertical="center" wrapText="1" shrinkToFit="1"/>
      <protection locked="0"/>
    </xf>
    <xf numFmtId="0" fontId="56" fillId="0" borderId="36" xfId="0" applyFont="1" applyFill="1" applyBorder="1" applyAlignment="1" applyProtection="1">
      <alignment horizontal="center" vertical="center" wrapText="1" shrinkToFit="1"/>
      <protection locked="0"/>
    </xf>
    <xf numFmtId="0" fontId="5" fillId="4" borderId="8"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29"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wrapText="1"/>
      <protection hidden="1"/>
    </xf>
    <xf numFmtId="0" fontId="3" fillId="4" borderId="4" xfId="0" applyFont="1" applyFill="1" applyBorder="1" applyAlignment="1" applyProtection="1">
      <alignment horizontal="center" vertical="center" wrapText="1"/>
      <protection hidden="1"/>
    </xf>
    <xf numFmtId="0" fontId="3" fillId="4" borderId="29" xfId="0" applyFont="1" applyFill="1" applyBorder="1" applyAlignment="1" applyProtection="1">
      <alignment horizontal="center" vertical="center" wrapText="1"/>
      <protection hidden="1"/>
    </xf>
    <xf numFmtId="0" fontId="3" fillId="4" borderId="13" xfId="0" applyFont="1" applyFill="1" applyBorder="1" applyAlignment="1" applyProtection="1">
      <alignment horizontal="center" vertical="center" wrapText="1"/>
      <protection hidden="1"/>
    </xf>
    <xf numFmtId="0" fontId="3" fillId="4" borderId="6" xfId="0" applyFont="1" applyFill="1" applyBorder="1" applyAlignment="1" applyProtection="1">
      <alignment horizontal="center" vertical="center" wrapText="1"/>
      <protection hidden="1"/>
    </xf>
    <xf numFmtId="0" fontId="3" fillId="4" borderId="33" xfId="0" applyFont="1" applyFill="1" applyBorder="1" applyAlignment="1" applyProtection="1">
      <alignment horizontal="center" vertical="center" wrapText="1"/>
      <protection hidden="1"/>
    </xf>
    <xf numFmtId="177" fontId="57" fillId="0" borderId="59" xfId="0" applyNumberFormat="1" applyFont="1" applyFill="1" applyBorder="1" applyAlignment="1" applyProtection="1">
      <alignment horizontal="center" vertical="center" shrinkToFit="1"/>
      <protection locked="0"/>
    </xf>
    <xf numFmtId="177" fontId="57" fillId="0" borderId="74" xfId="0" applyNumberFormat="1" applyFont="1" applyFill="1" applyBorder="1" applyAlignment="1" applyProtection="1">
      <alignment horizontal="center" vertical="center" shrinkToFit="1"/>
      <protection locked="0"/>
    </xf>
    <xf numFmtId="177" fontId="57" fillId="0" borderId="34" xfId="0" applyNumberFormat="1" applyFont="1" applyFill="1" applyBorder="1" applyAlignment="1" applyProtection="1">
      <alignment horizontal="center" vertical="center" shrinkToFit="1"/>
      <protection locked="0"/>
    </xf>
    <xf numFmtId="177" fontId="57" fillId="0" borderId="76" xfId="0" applyNumberFormat="1" applyFont="1" applyFill="1" applyBorder="1" applyAlignment="1" applyProtection="1">
      <alignment horizontal="center" vertical="center" shrinkToFit="1"/>
      <protection locked="0"/>
    </xf>
    <xf numFmtId="177" fontId="57" fillId="0" borderId="15" xfId="0" applyNumberFormat="1" applyFont="1" applyFill="1" applyBorder="1" applyAlignment="1" applyProtection="1">
      <alignment horizontal="center" vertical="center" shrinkToFit="1"/>
      <protection locked="0"/>
    </xf>
    <xf numFmtId="177" fontId="57" fillId="0" borderId="77" xfId="0" applyNumberFormat="1" applyFont="1" applyFill="1" applyBorder="1" applyAlignment="1" applyProtection="1">
      <alignment horizontal="center" vertical="center" shrinkToFit="1"/>
      <protection locked="0"/>
    </xf>
    <xf numFmtId="177" fontId="57" fillId="0" borderId="58" xfId="0" applyNumberFormat="1" applyFont="1" applyFill="1" applyBorder="1" applyAlignment="1" applyProtection="1">
      <alignment horizontal="center" vertical="center" shrinkToFit="1"/>
      <protection locked="0"/>
    </xf>
    <xf numFmtId="177" fontId="57" fillId="0" borderId="36" xfId="0" applyNumberFormat="1" applyFont="1" applyFill="1" applyBorder="1" applyAlignment="1" applyProtection="1">
      <alignment horizontal="center" vertical="center" shrinkToFit="1"/>
      <protection locked="0"/>
    </xf>
    <xf numFmtId="0" fontId="3" fillId="4" borderId="0" xfId="0" applyFont="1" applyFill="1" applyBorder="1" applyAlignment="1" applyProtection="1">
      <alignment horizontal="center" vertical="center" wrapText="1"/>
      <protection hidden="1"/>
    </xf>
    <xf numFmtId="177" fontId="46" fillId="0" borderId="90" xfId="0" applyNumberFormat="1" applyFont="1" applyFill="1" applyBorder="1" applyAlignment="1" applyProtection="1">
      <alignment horizontal="center" vertical="center"/>
      <protection locked="0"/>
    </xf>
    <xf numFmtId="0" fontId="28" fillId="0" borderId="65" xfId="0" applyFont="1" applyFill="1" applyBorder="1" applyAlignment="1" applyProtection="1">
      <alignment horizontal="center" vertical="center"/>
      <protection hidden="1"/>
    </xf>
    <xf numFmtId="0" fontId="28" fillId="0" borderId="66" xfId="0" applyFont="1" applyFill="1" applyBorder="1" applyAlignment="1" applyProtection="1">
      <alignment horizontal="center" vertical="center"/>
      <protection hidden="1"/>
    </xf>
    <xf numFmtId="0" fontId="28" fillId="0" borderId="67" xfId="0" applyFont="1" applyFill="1" applyBorder="1" applyAlignment="1" applyProtection="1">
      <alignment horizontal="center" vertical="center"/>
      <protection hidden="1"/>
    </xf>
    <xf numFmtId="0" fontId="46" fillId="0" borderId="59" xfId="0" applyFont="1" applyFill="1" applyBorder="1" applyAlignment="1" applyProtection="1">
      <alignment horizontal="center" vertical="center" shrinkToFit="1"/>
      <protection locked="0"/>
    </xf>
    <xf numFmtId="0" fontId="46" fillId="0" borderId="30" xfId="0" applyFont="1" applyFill="1" applyBorder="1" applyAlignment="1" applyProtection="1">
      <alignment horizontal="left" vertical="center" shrinkToFit="1"/>
      <protection locked="0"/>
    </xf>
    <xf numFmtId="0" fontId="46" fillId="0" borderId="31" xfId="0" applyFont="1" applyFill="1" applyBorder="1" applyAlignment="1" applyProtection="1">
      <alignment horizontal="left" vertical="center" shrinkToFit="1"/>
      <protection locked="0"/>
    </xf>
    <xf numFmtId="0" fontId="46" fillId="0" borderId="32" xfId="0" applyFont="1" applyFill="1" applyBorder="1" applyAlignment="1" applyProtection="1">
      <alignment horizontal="left" vertical="center" shrinkToFit="1"/>
      <protection locked="0"/>
    </xf>
    <xf numFmtId="177" fontId="46" fillId="0" borderId="30" xfId="0" applyNumberFormat="1" applyFont="1" applyFill="1" applyBorder="1" applyAlignment="1" applyProtection="1">
      <alignment horizontal="center" vertical="center" shrinkToFit="1"/>
      <protection locked="0"/>
    </xf>
    <xf numFmtId="177" fontId="46" fillId="0" borderId="75" xfId="0" applyNumberFormat="1" applyFont="1" applyFill="1" applyBorder="1" applyAlignment="1" applyProtection="1">
      <alignment horizontal="center" vertical="center" shrinkToFit="1"/>
      <protection locked="0"/>
    </xf>
    <xf numFmtId="177" fontId="46" fillId="0" borderId="59" xfId="0" applyNumberFormat="1" applyFont="1" applyFill="1" applyBorder="1" applyAlignment="1" applyProtection="1">
      <alignment horizontal="center" vertical="center" shrinkToFit="1"/>
      <protection locked="0"/>
    </xf>
    <xf numFmtId="177" fontId="46" fillId="0" borderId="74" xfId="0" applyNumberFormat="1" applyFont="1" applyFill="1" applyBorder="1" applyAlignment="1" applyProtection="1">
      <alignment horizontal="center" vertical="center" shrinkToFit="1"/>
      <protection locked="0"/>
    </xf>
    <xf numFmtId="177" fontId="46" fillId="0" borderId="57" xfId="0" applyNumberFormat="1" applyFont="1" applyFill="1" applyBorder="1" applyAlignment="1" applyProtection="1">
      <alignment horizontal="center" vertical="center" shrinkToFit="1"/>
      <protection locked="0"/>
    </xf>
    <xf numFmtId="177" fontId="46" fillId="0" borderId="15" xfId="0" applyNumberFormat="1" applyFont="1" applyFill="1" applyBorder="1" applyAlignment="1" applyProtection="1">
      <alignment horizontal="center" vertical="center" shrinkToFit="1"/>
      <protection locked="0"/>
    </xf>
    <xf numFmtId="0" fontId="49" fillId="0" borderId="89" xfId="0" applyFont="1" applyFill="1" applyBorder="1" applyAlignment="1" applyProtection="1">
      <alignment horizontal="center" vertical="center"/>
      <protection hidden="1"/>
    </xf>
    <xf numFmtId="0" fontId="49" fillId="0" borderId="87" xfId="0" applyFont="1" applyFill="1" applyBorder="1" applyAlignment="1" applyProtection="1">
      <alignment horizontal="center" vertical="center"/>
      <protection hidden="1"/>
    </xf>
    <xf numFmtId="0" fontId="46" fillId="3" borderId="31" xfId="0" applyFont="1" applyFill="1" applyBorder="1" applyAlignment="1" applyProtection="1">
      <alignment horizontal="center" vertical="center"/>
      <protection hidden="1"/>
    </xf>
    <xf numFmtId="0" fontId="46" fillId="3" borderId="0" xfId="0" applyFont="1" applyFill="1" applyBorder="1" applyAlignment="1" applyProtection="1">
      <alignment horizontal="center" vertical="center"/>
      <protection hidden="1"/>
    </xf>
    <xf numFmtId="0" fontId="46" fillId="3" borderId="35" xfId="0" applyFont="1" applyFill="1" applyBorder="1" applyAlignment="1" applyProtection="1">
      <alignment horizontal="center" vertical="center"/>
      <protection hidden="1"/>
    </xf>
    <xf numFmtId="0" fontId="46" fillId="3" borderId="0"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wrapText="1" shrinkToFit="1"/>
      <protection locked="0"/>
    </xf>
    <xf numFmtId="0" fontId="5" fillId="3" borderId="31" xfId="0" applyFont="1" applyFill="1" applyBorder="1" applyAlignment="1" applyProtection="1">
      <alignment horizontal="center" vertical="center" shrinkToFit="1"/>
      <protection locked="0"/>
    </xf>
    <xf numFmtId="0" fontId="5" fillId="3" borderId="32" xfId="0" applyFont="1" applyFill="1" applyBorder="1" applyAlignment="1" applyProtection="1">
      <alignment horizontal="center" vertical="center" shrinkToFit="1"/>
      <protection locked="0"/>
    </xf>
    <xf numFmtId="0" fontId="5" fillId="3" borderId="35" xfId="0" applyFont="1" applyFill="1" applyBorder="1" applyAlignment="1" applyProtection="1">
      <alignment horizontal="center" vertical="center" shrinkToFit="1"/>
      <protection locked="0"/>
    </xf>
    <xf numFmtId="0" fontId="5" fillId="3" borderId="36" xfId="0" applyFont="1" applyFill="1" applyBorder="1" applyAlignment="1" applyProtection="1">
      <alignment horizontal="center" vertical="center" shrinkToFit="1"/>
      <protection locked="0"/>
    </xf>
    <xf numFmtId="0" fontId="59" fillId="3" borderId="30" xfId="0" applyFont="1" applyFill="1" applyBorder="1" applyAlignment="1" applyProtection="1">
      <alignment horizontal="center" vertical="center" shrinkToFit="1"/>
      <protection locked="0"/>
    </xf>
    <xf numFmtId="0" fontId="59" fillId="3" borderId="31" xfId="0" applyFont="1" applyFill="1" applyBorder="1" applyAlignment="1" applyProtection="1">
      <alignment horizontal="center" vertical="center" shrinkToFit="1"/>
      <protection locked="0"/>
    </xf>
    <xf numFmtId="0" fontId="59" fillId="3" borderId="34" xfId="0" applyFont="1" applyFill="1" applyBorder="1" applyAlignment="1" applyProtection="1">
      <alignment horizontal="center" vertical="center" shrinkToFit="1"/>
      <protection locked="0"/>
    </xf>
    <xf numFmtId="0" fontId="59" fillId="3" borderId="35" xfId="0" applyFont="1" applyFill="1" applyBorder="1" applyAlignment="1" applyProtection="1">
      <alignment horizontal="center" vertical="center" shrinkToFit="1"/>
      <protection locked="0"/>
    </xf>
    <xf numFmtId="0" fontId="46" fillId="3" borderId="30" xfId="0" applyFont="1" applyFill="1" applyBorder="1" applyAlignment="1" applyProtection="1">
      <alignment horizontal="center" vertical="center" shrinkToFit="1"/>
      <protection locked="0"/>
    </xf>
    <xf numFmtId="0" fontId="46" fillId="3" borderId="31" xfId="0" applyFont="1" applyFill="1" applyBorder="1" applyAlignment="1" applyProtection="1">
      <alignment horizontal="center" vertical="center" shrinkToFit="1"/>
      <protection locked="0"/>
    </xf>
    <xf numFmtId="0" fontId="46" fillId="3" borderId="34" xfId="0" applyFont="1" applyFill="1" applyBorder="1" applyAlignment="1" applyProtection="1">
      <alignment horizontal="center" vertical="center" shrinkToFit="1"/>
      <protection locked="0"/>
    </xf>
    <xf numFmtId="0" fontId="46" fillId="3" borderId="35" xfId="0" applyFont="1" applyFill="1" applyBorder="1" applyAlignment="1" applyProtection="1">
      <alignment horizontal="center" vertical="center" shrinkToFit="1"/>
      <protection locked="0"/>
    </xf>
    <xf numFmtId="177" fontId="46" fillId="0" borderId="32" xfId="0" applyNumberFormat="1" applyFont="1" applyFill="1" applyBorder="1" applyAlignment="1" applyProtection="1">
      <alignment horizontal="center" vertical="center" shrinkToFit="1"/>
      <protection locked="0"/>
    </xf>
    <xf numFmtId="177" fontId="46" fillId="0" borderId="58"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wrapText="1"/>
      <protection hidden="1"/>
    </xf>
    <xf numFmtId="0" fontId="3" fillId="0" borderId="4" xfId="0" applyFont="1" applyFill="1" applyBorder="1" applyAlignment="1" applyProtection="1">
      <alignment horizontal="left" vertical="center" wrapText="1"/>
      <protection hidden="1"/>
    </xf>
    <xf numFmtId="0" fontId="3" fillId="0" borderId="58" xfId="0" applyFont="1" applyFill="1" applyBorder="1" applyAlignment="1" applyProtection="1">
      <alignment horizontal="left" vertical="center" wrapText="1"/>
      <protection hidden="1"/>
    </xf>
    <xf numFmtId="177" fontId="46" fillId="0" borderId="34" xfId="0" applyNumberFormat="1" applyFont="1" applyFill="1" applyBorder="1" applyAlignment="1" applyProtection="1">
      <alignment horizontal="center" vertical="center" shrinkToFit="1"/>
      <protection locked="0"/>
    </xf>
    <xf numFmtId="177" fontId="46" fillId="0" borderId="76" xfId="0" applyNumberFormat="1" applyFont="1" applyFill="1" applyBorder="1" applyAlignment="1" applyProtection="1">
      <alignment horizontal="center" vertical="center" shrinkToFit="1"/>
      <protection locked="0"/>
    </xf>
    <xf numFmtId="177" fontId="46" fillId="0" borderId="77" xfId="0" applyNumberFormat="1" applyFont="1" applyFill="1" applyBorder="1" applyAlignment="1" applyProtection="1">
      <alignment horizontal="center" vertical="center" shrinkToFit="1"/>
      <protection locked="0"/>
    </xf>
    <xf numFmtId="177" fontId="46" fillId="0" borderId="36" xfId="0" applyNumberFormat="1" applyFont="1" applyFill="1" applyBorder="1" applyAlignment="1" applyProtection="1">
      <alignment horizontal="center" vertical="center" shrinkToFit="1"/>
      <protection locked="0"/>
    </xf>
    <xf numFmtId="0" fontId="3" fillId="3" borderId="34" xfId="0" applyFont="1" applyFill="1" applyBorder="1" applyAlignment="1" applyProtection="1">
      <alignment horizontal="center" vertical="center" shrinkToFit="1"/>
      <protection hidden="1"/>
    </xf>
    <xf numFmtId="0" fontId="3" fillId="3" borderId="35" xfId="0" applyFont="1" applyFill="1" applyBorder="1" applyAlignment="1" applyProtection="1">
      <alignment horizontal="center" vertical="center" shrinkToFit="1"/>
      <protection hidden="1"/>
    </xf>
    <xf numFmtId="0" fontId="3" fillId="3" borderId="36" xfId="0" applyFont="1" applyFill="1" applyBorder="1" applyAlignment="1" applyProtection="1">
      <alignment horizontal="center" vertical="center" shrinkToFit="1"/>
      <protection hidden="1"/>
    </xf>
    <xf numFmtId="0" fontId="5" fillId="4" borderId="63" xfId="0" applyFont="1" applyFill="1" applyBorder="1" applyAlignment="1" applyProtection="1">
      <alignment horizontal="center" vertical="center" wrapText="1"/>
      <protection hidden="1"/>
    </xf>
    <xf numFmtId="0" fontId="5" fillId="4" borderId="59" xfId="0" applyFont="1" applyFill="1" applyBorder="1" applyAlignment="1" applyProtection="1">
      <alignment horizontal="center" vertical="center" wrapText="1"/>
      <protection hidden="1"/>
    </xf>
    <xf numFmtId="0" fontId="5" fillId="4" borderId="60" xfId="0" applyFont="1" applyFill="1" applyBorder="1" applyAlignment="1" applyProtection="1">
      <alignment horizontal="center" vertical="center" wrapText="1"/>
      <protection hidden="1"/>
    </xf>
    <xf numFmtId="57" fontId="46" fillId="0" borderId="30" xfId="0" applyNumberFormat="1" applyFont="1" applyFill="1" applyBorder="1" applyAlignment="1" applyProtection="1">
      <alignment horizontal="center" vertical="center" shrinkToFit="1"/>
      <protection locked="0"/>
    </xf>
    <xf numFmtId="57" fontId="46" fillId="0" borderId="31" xfId="0" applyNumberFormat="1" applyFont="1" applyFill="1" applyBorder="1" applyAlignment="1" applyProtection="1">
      <alignment horizontal="center" vertical="center" shrinkToFit="1"/>
      <protection locked="0"/>
    </xf>
    <xf numFmtId="57" fontId="46" fillId="0" borderId="32" xfId="0" applyNumberFormat="1" applyFont="1" applyFill="1" applyBorder="1" applyAlignment="1" applyProtection="1">
      <alignment horizontal="center" vertical="center" shrinkToFit="1"/>
      <protection locked="0"/>
    </xf>
    <xf numFmtId="57" fontId="46" fillId="0" borderId="59" xfId="0" applyNumberFormat="1" applyFont="1" applyFill="1" applyBorder="1" applyAlignment="1" applyProtection="1">
      <alignment horizontal="center" vertical="center" shrinkToFit="1"/>
      <protection locked="0"/>
    </xf>
    <xf numFmtId="57" fontId="46" fillId="0" borderId="0" xfId="0" applyNumberFormat="1" applyFont="1" applyFill="1" applyBorder="1" applyAlignment="1" applyProtection="1">
      <alignment horizontal="center" vertical="center" shrinkToFit="1"/>
      <protection locked="0"/>
    </xf>
    <xf numFmtId="57" fontId="46" fillId="0" borderId="58" xfId="0" applyNumberFormat="1" applyFont="1" applyFill="1" applyBorder="1" applyAlignment="1" applyProtection="1">
      <alignment horizontal="center" vertical="center" shrinkToFit="1"/>
      <protection locked="0"/>
    </xf>
    <xf numFmtId="57" fontId="46" fillId="0" borderId="34" xfId="0" applyNumberFormat="1" applyFont="1" applyFill="1" applyBorder="1" applyAlignment="1" applyProtection="1">
      <alignment horizontal="center" vertical="center" shrinkToFit="1"/>
      <protection locked="0"/>
    </xf>
    <xf numFmtId="57" fontId="46" fillId="0" borderId="35" xfId="0" applyNumberFormat="1" applyFont="1" applyFill="1" applyBorder="1" applyAlignment="1" applyProtection="1">
      <alignment horizontal="center" vertical="center" shrinkToFit="1"/>
      <protection locked="0"/>
    </xf>
    <xf numFmtId="57" fontId="46" fillId="0" borderId="36" xfId="0" applyNumberFormat="1" applyFont="1" applyFill="1" applyBorder="1" applyAlignment="1" applyProtection="1">
      <alignment horizontal="center" vertical="center" shrinkToFit="1"/>
      <protection locked="0"/>
    </xf>
    <xf numFmtId="0" fontId="5" fillId="5" borderId="5" xfId="0" applyFont="1" applyFill="1" applyBorder="1" applyAlignment="1" applyProtection="1">
      <alignment horizontal="center" vertical="center"/>
      <protection hidden="1"/>
    </xf>
    <xf numFmtId="0" fontId="5" fillId="5" borderId="12" xfId="0"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shrinkToFit="1"/>
      <protection hidden="1"/>
    </xf>
    <xf numFmtId="0" fontId="5" fillId="5" borderId="4" xfId="0" applyFont="1" applyFill="1" applyBorder="1" applyAlignment="1" applyProtection="1">
      <alignment horizontal="center" vertical="center" shrinkToFit="1"/>
      <protection hidden="1"/>
    </xf>
    <xf numFmtId="0" fontId="5" fillId="5" borderId="29" xfId="0" applyFont="1" applyFill="1" applyBorder="1" applyAlignment="1" applyProtection="1">
      <alignment horizontal="center" vertical="center" shrinkToFit="1"/>
      <protection hidden="1"/>
    </xf>
    <xf numFmtId="0" fontId="5" fillId="5" borderId="11" xfId="0" applyFont="1" applyFill="1" applyBorder="1" applyAlignment="1" applyProtection="1">
      <alignment horizontal="center" vertical="center" shrinkToFit="1"/>
      <protection hidden="1"/>
    </xf>
    <xf numFmtId="0" fontId="5" fillId="5" borderId="0" xfId="0" applyFont="1" applyFill="1" applyBorder="1" applyAlignment="1" applyProtection="1">
      <alignment horizontal="center" vertical="center" shrinkToFit="1"/>
      <protection hidden="1"/>
    </xf>
    <xf numFmtId="0" fontId="5" fillId="5" borderId="58" xfId="0" applyFont="1" applyFill="1" applyBorder="1" applyAlignment="1" applyProtection="1">
      <alignment horizontal="center" vertical="center" shrinkToFit="1"/>
      <protection hidden="1"/>
    </xf>
    <xf numFmtId="0" fontId="5" fillId="5" borderId="13" xfId="0" applyFont="1" applyFill="1" applyBorder="1" applyAlignment="1" applyProtection="1">
      <alignment horizontal="center" vertical="center" shrinkToFit="1"/>
      <protection hidden="1"/>
    </xf>
    <xf numFmtId="0" fontId="5" fillId="5" borderId="6" xfId="0" applyFont="1" applyFill="1" applyBorder="1" applyAlignment="1" applyProtection="1">
      <alignment horizontal="center" vertical="center" shrinkToFit="1"/>
      <protection hidden="1"/>
    </xf>
    <xf numFmtId="0" fontId="5" fillId="5" borderId="33" xfId="0" applyFont="1" applyFill="1" applyBorder="1" applyAlignment="1" applyProtection="1">
      <alignment horizontal="center" vertical="center" shrinkToFit="1"/>
      <protection hidden="1"/>
    </xf>
    <xf numFmtId="0" fontId="46" fillId="0" borderId="63" xfId="0" applyFont="1" applyFill="1" applyBorder="1" applyAlignment="1" applyProtection="1">
      <alignment horizontal="center" vertical="center"/>
      <protection hidden="1"/>
    </xf>
    <xf numFmtId="0" fontId="46" fillId="0" borderId="4" xfId="0" applyFont="1" applyFill="1" applyBorder="1" applyAlignment="1" applyProtection="1">
      <alignment horizontal="center" vertical="center"/>
      <protection hidden="1"/>
    </xf>
    <xf numFmtId="0" fontId="46" fillId="0" borderId="29" xfId="0" applyFont="1" applyFill="1" applyBorder="1" applyAlignment="1" applyProtection="1">
      <alignment horizontal="center" vertical="center"/>
      <protection hidden="1"/>
    </xf>
    <xf numFmtId="0" fontId="46" fillId="0" borderId="59" xfId="0" applyFont="1" applyFill="1" applyBorder="1" applyAlignment="1" applyProtection="1">
      <alignment horizontal="center" vertical="center"/>
      <protection hidden="1"/>
    </xf>
    <xf numFmtId="0" fontId="46" fillId="0" borderId="0" xfId="0" applyFont="1" applyFill="1" applyBorder="1" applyAlignment="1" applyProtection="1">
      <alignment horizontal="center" vertical="center"/>
      <protection hidden="1"/>
    </xf>
    <xf numFmtId="0" fontId="46" fillId="0" borderId="58" xfId="0" applyFont="1" applyFill="1" applyBorder="1" applyAlignment="1" applyProtection="1">
      <alignment horizontal="center" vertical="center"/>
      <protection hidden="1"/>
    </xf>
    <xf numFmtId="0" fontId="46" fillId="0" borderId="34" xfId="0" applyFont="1" applyFill="1" applyBorder="1" applyAlignment="1" applyProtection="1">
      <alignment horizontal="center" vertical="center"/>
      <protection hidden="1"/>
    </xf>
    <xf numFmtId="0" fontId="46" fillId="0" borderId="35" xfId="0" applyFont="1" applyFill="1" applyBorder="1" applyAlignment="1" applyProtection="1">
      <alignment horizontal="center" vertical="center"/>
      <protection hidden="1"/>
    </xf>
    <xf numFmtId="0" fontId="46" fillId="0" borderId="36" xfId="0" applyFont="1" applyFill="1" applyBorder="1" applyAlignment="1" applyProtection="1">
      <alignment horizontal="center" vertical="center"/>
      <protection hidden="1"/>
    </xf>
    <xf numFmtId="0" fontId="5" fillId="5" borderId="63" xfId="0" applyFont="1" applyFill="1" applyBorder="1" applyAlignment="1" applyProtection="1">
      <alignment horizontal="center" vertical="center"/>
      <protection hidden="1"/>
    </xf>
    <xf numFmtId="0" fontId="5" fillId="5" borderId="4" xfId="0" applyFont="1" applyFill="1" applyBorder="1" applyAlignment="1" applyProtection="1">
      <alignment horizontal="center" vertical="center"/>
      <protection hidden="1"/>
    </xf>
    <xf numFmtId="0" fontId="5" fillId="5" borderId="59" xfId="0" applyFont="1" applyFill="1" applyBorder="1" applyAlignment="1" applyProtection="1">
      <alignment horizontal="center" vertical="center"/>
      <protection hidden="1"/>
    </xf>
    <xf numFmtId="0" fontId="5" fillId="5" borderId="0" xfId="0" applyFont="1" applyFill="1" applyBorder="1" applyAlignment="1" applyProtection="1">
      <alignment horizontal="center" vertical="center"/>
      <protection hidden="1"/>
    </xf>
    <xf numFmtId="0" fontId="5" fillId="5" borderId="60" xfId="0"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3" fillId="5" borderId="8"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11" xfId="0" applyFont="1" applyFill="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protection hidden="1"/>
    </xf>
    <xf numFmtId="0" fontId="3" fillId="5" borderId="5" xfId="0" applyFont="1" applyFill="1" applyBorder="1" applyAlignment="1" applyProtection="1">
      <alignment horizontal="center" vertical="center"/>
      <protection hidden="1"/>
    </xf>
    <xf numFmtId="0" fontId="3" fillId="5" borderId="12"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8" xfId="0" applyFont="1" applyFill="1" applyBorder="1" applyAlignment="1" applyProtection="1">
      <alignment horizontal="center" vertical="center" shrinkToFit="1"/>
      <protection hidden="1"/>
    </xf>
    <xf numFmtId="0" fontId="3" fillId="5" borderId="4" xfId="0" applyFont="1" applyFill="1" applyBorder="1" applyAlignment="1" applyProtection="1">
      <alignment horizontal="center" vertical="center" shrinkToFit="1"/>
      <protection hidden="1"/>
    </xf>
    <xf numFmtId="0" fontId="3" fillId="5" borderId="29" xfId="0" applyFont="1" applyFill="1" applyBorder="1" applyAlignment="1" applyProtection="1">
      <alignment horizontal="center" vertical="center" shrinkToFit="1"/>
      <protection hidden="1"/>
    </xf>
    <xf numFmtId="0" fontId="3" fillId="5" borderId="11" xfId="0" applyFont="1" applyFill="1" applyBorder="1" applyAlignment="1" applyProtection="1">
      <alignment horizontal="center" vertical="center" shrinkToFit="1"/>
      <protection hidden="1"/>
    </xf>
    <xf numFmtId="0" fontId="3" fillId="5" borderId="0" xfId="0" applyFont="1" applyFill="1" applyBorder="1" applyAlignment="1" applyProtection="1">
      <alignment horizontal="center" vertical="center" shrinkToFit="1"/>
      <protection hidden="1"/>
    </xf>
    <xf numFmtId="0" fontId="3" fillId="5" borderId="58" xfId="0" applyFont="1" applyFill="1" applyBorder="1" applyAlignment="1" applyProtection="1">
      <alignment horizontal="center" vertical="center" shrinkToFit="1"/>
      <protection hidden="1"/>
    </xf>
    <xf numFmtId="0" fontId="3" fillId="5" borderId="13" xfId="0"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shrinkToFit="1"/>
      <protection hidden="1"/>
    </xf>
    <xf numFmtId="0" fontId="3" fillId="5" borderId="33" xfId="0" applyFont="1" applyFill="1" applyBorder="1" applyAlignment="1" applyProtection="1">
      <alignment horizontal="center" vertical="center" shrinkToFit="1"/>
      <protection hidden="1"/>
    </xf>
    <xf numFmtId="0" fontId="46" fillId="0" borderId="60" xfId="0" applyFont="1" applyFill="1" applyBorder="1" applyAlignment="1" applyProtection="1">
      <alignment horizontal="center" vertical="center"/>
      <protection hidden="1"/>
    </xf>
    <xf numFmtId="0" fontId="46" fillId="0" borderId="6" xfId="0" applyFont="1" applyFill="1" applyBorder="1" applyAlignment="1" applyProtection="1">
      <alignment horizontal="center" vertical="center"/>
      <protection hidden="1"/>
    </xf>
    <xf numFmtId="0" fontId="46" fillId="0" borderId="33" xfId="0" applyFont="1" applyFill="1" applyBorder="1" applyAlignment="1" applyProtection="1">
      <alignment horizontal="center" vertical="center"/>
      <protection hidden="1"/>
    </xf>
    <xf numFmtId="0" fontId="46" fillId="0" borderId="30" xfId="0" applyFont="1" applyFill="1" applyBorder="1" applyAlignment="1" applyProtection="1">
      <alignment horizontal="center" vertical="center"/>
      <protection hidden="1"/>
    </xf>
    <xf numFmtId="0" fontId="46" fillId="0" borderId="31" xfId="0" applyFont="1" applyFill="1" applyBorder="1" applyAlignment="1" applyProtection="1">
      <alignment horizontal="center" vertical="center"/>
      <protection hidden="1"/>
    </xf>
    <xf numFmtId="0" fontId="46" fillId="0" borderId="32" xfId="0" applyFont="1" applyFill="1" applyBorder="1" applyAlignment="1" applyProtection="1">
      <alignment horizontal="center" vertical="center"/>
      <protection hidden="1"/>
    </xf>
    <xf numFmtId="0" fontId="46" fillId="0" borderId="31" xfId="0" applyFont="1" applyFill="1" applyBorder="1" applyAlignment="1">
      <alignment horizontal="center" vertical="center" shrinkToFit="1"/>
    </xf>
    <xf numFmtId="0" fontId="46" fillId="0" borderId="32" xfId="0" applyFont="1" applyFill="1" applyBorder="1" applyAlignment="1">
      <alignment horizontal="center" vertical="center" shrinkToFit="1"/>
    </xf>
    <xf numFmtId="0" fontId="46" fillId="0" borderId="35" xfId="0" applyFont="1" applyFill="1" applyBorder="1" applyAlignment="1">
      <alignment horizontal="center" vertical="center" shrinkToFit="1"/>
    </xf>
    <xf numFmtId="0" fontId="46" fillId="0" borderId="36" xfId="0" applyFont="1" applyFill="1" applyBorder="1" applyAlignment="1">
      <alignment horizontal="center" vertical="center" shrinkToFit="1"/>
    </xf>
    <xf numFmtId="0" fontId="6" fillId="0" borderId="0" xfId="0" applyFont="1" applyAlignment="1" applyProtection="1">
      <alignment horizontal="center" vertical="center" shrinkToFit="1"/>
      <protection hidden="1"/>
    </xf>
    <xf numFmtId="0" fontId="25" fillId="4" borderId="23" xfId="0" applyFont="1" applyFill="1" applyBorder="1" applyAlignment="1">
      <alignment horizontal="center" vertical="center" textRotation="255"/>
    </xf>
    <xf numFmtId="0" fontId="18" fillId="4" borderId="21" xfId="0" applyFont="1" applyFill="1" applyBorder="1" applyAlignment="1">
      <alignment horizontal="center" vertical="center" textRotation="255"/>
    </xf>
    <xf numFmtId="0" fontId="18" fillId="4" borderId="27" xfId="0" applyFont="1" applyFill="1" applyBorder="1" applyAlignment="1">
      <alignment horizontal="center" vertical="center" textRotation="255"/>
    </xf>
    <xf numFmtId="0" fontId="18" fillId="4" borderId="1" xfId="0" applyFont="1" applyFill="1" applyBorder="1" applyAlignment="1">
      <alignment horizontal="center" vertical="center" textRotation="255"/>
    </xf>
    <xf numFmtId="0" fontId="18" fillId="4" borderId="24" xfId="0" applyFont="1" applyFill="1" applyBorder="1" applyAlignment="1">
      <alignment horizontal="center" vertical="center" textRotation="255"/>
    </xf>
    <xf numFmtId="0" fontId="18" fillId="4" borderId="25" xfId="0" applyFont="1" applyFill="1" applyBorder="1" applyAlignment="1">
      <alignment horizontal="center" vertical="center" textRotation="255"/>
    </xf>
    <xf numFmtId="0" fontId="3" fillId="4" borderId="26" xfId="0" applyFont="1" applyFill="1" applyBorder="1" applyAlignment="1">
      <alignment horizontal="center" vertical="center"/>
    </xf>
    <xf numFmtId="0" fontId="3" fillId="4" borderId="20" xfId="0" applyFont="1" applyFill="1" applyBorder="1" applyAlignment="1">
      <alignment horizontal="center" vertical="center"/>
    </xf>
    <xf numFmtId="0" fontId="46" fillId="0" borderId="68" xfId="0" applyFont="1" applyFill="1" applyBorder="1" applyAlignment="1">
      <alignment horizontal="center" vertical="center" shrinkToFit="1"/>
    </xf>
    <xf numFmtId="0" fontId="46" fillId="0" borderId="69" xfId="0" applyFont="1" applyFill="1" applyBorder="1" applyAlignment="1">
      <alignment horizontal="center" vertical="center" shrinkToFit="1"/>
    </xf>
    <xf numFmtId="0" fontId="46" fillId="0" borderId="70" xfId="0" applyFont="1" applyFill="1" applyBorder="1" applyAlignment="1">
      <alignment horizontal="center" vertical="center" shrinkToFit="1"/>
    </xf>
    <xf numFmtId="0" fontId="5" fillId="4" borderId="16"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5" fillId="0" borderId="30" xfId="0" applyFont="1" applyFill="1" applyBorder="1" applyAlignment="1">
      <alignment horizontal="center" vertical="center" wrapText="1"/>
    </xf>
    <xf numFmtId="0" fontId="55" fillId="0" borderId="31" xfId="0" applyFont="1" applyFill="1" applyBorder="1" applyAlignment="1">
      <alignment horizontal="center" vertical="center" wrapText="1"/>
    </xf>
    <xf numFmtId="0" fontId="55" fillId="0" borderId="32" xfId="0" applyFont="1" applyFill="1" applyBorder="1" applyAlignment="1">
      <alignment horizontal="center" vertical="center" wrapText="1"/>
    </xf>
    <xf numFmtId="0" fontId="55" fillId="0" borderId="59"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58"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5" fillId="0" borderId="35" xfId="0" applyFont="1" applyFill="1" applyBorder="1" applyAlignment="1">
      <alignment horizontal="center" vertical="center" wrapText="1"/>
    </xf>
    <xf numFmtId="0" fontId="55" fillId="0" borderId="3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8" fillId="4" borderId="8"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8" fillId="4" borderId="5" xfId="0" applyFont="1" applyFill="1" applyBorder="1" applyAlignment="1" applyProtection="1">
      <alignment horizontal="center" vertical="center"/>
      <protection hidden="1"/>
    </xf>
    <xf numFmtId="0" fontId="18" fillId="4" borderId="13" xfId="0" applyFont="1" applyFill="1" applyBorder="1" applyAlignment="1" applyProtection="1">
      <alignment horizontal="center" vertical="center"/>
      <protection hidden="1"/>
    </xf>
    <xf numFmtId="0" fontId="18" fillId="4" borderId="6" xfId="0" applyFont="1" applyFill="1" applyBorder="1" applyAlignment="1" applyProtection="1">
      <alignment horizontal="center" vertical="center"/>
      <protection hidden="1"/>
    </xf>
    <xf numFmtId="0" fontId="18" fillId="4" borderId="7" xfId="0" applyFont="1" applyFill="1" applyBorder="1" applyAlignment="1" applyProtection="1">
      <alignment horizontal="center" vertical="center"/>
      <protection hidden="1"/>
    </xf>
    <xf numFmtId="0" fontId="63" fillId="0" borderId="8" xfId="0" applyFont="1" applyBorder="1" applyAlignment="1" applyProtection="1">
      <alignment horizontal="center" vertical="center" shrinkToFit="1"/>
      <protection hidden="1"/>
    </xf>
    <xf numFmtId="0" fontId="63" fillId="0" borderId="4" xfId="0" applyFont="1" applyBorder="1" applyAlignment="1" applyProtection="1">
      <alignment horizontal="center" vertical="center" shrinkToFit="1"/>
      <protection hidden="1"/>
    </xf>
    <xf numFmtId="0" fontId="63" fillId="0" borderId="5" xfId="0" applyFont="1" applyBorder="1" applyAlignment="1" applyProtection="1">
      <alignment horizontal="center" vertical="center" shrinkToFit="1"/>
      <protection hidden="1"/>
    </xf>
    <xf numFmtId="0" fontId="63" fillId="0" borderId="13" xfId="0" applyFont="1" applyBorder="1" applyAlignment="1" applyProtection="1">
      <alignment horizontal="center" vertical="center" shrinkToFit="1"/>
      <protection hidden="1"/>
    </xf>
    <xf numFmtId="0" fontId="63" fillId="0" borderId="6" xfId="0" applyFont="1" applyBorder="1" applyAlignment="1" applyProtection="1">
      <alignment horizontal="center" vertical="center" shrinkToFit="1"/>
      <protection hidden="1"/>
    </xf>
    <xf numFmtId="0" fontId="63" fillId="0" borderId="7" xfId="0" applyFont="1" applyBorder="1" applyAlignment="1" applyProtection="1">
      <alignment horizontal="center" vertical="center" shrinkToFit="1"/>
      <protection hidden="1"/>
    </xf>
    <xf numFmtId="0" fontId="46" fillId="0" borderId="91" xfId="0" applyFont="1" applyFill="1" applyBorder="1" applyAlignment="1" applyProtection="1">
      <alignment horizontal="center" vertical="center" shrinkToFit="1"/>
      <protection locked="0"/>
    </xf>
    <xf numFmtId="0" fontId="46" fillId="0" borderId="38" xfId="0" applyFont="1" applyFill="1" applyBorder="1" applyAlignment="1" applyProtection="1">
      <alignment horizontal="center" vertical="center" shrinkToFit="1"/>
      <protection locked="0"/>
    </xf>
    <xf numFmtId="0" fontId="46" fillId="0" borderId="39" xfId="0" applyFont="1" applyFill="1" applyBorder="1" applyAlignment="1" applyProtection="1">
      <alignment horizontal="center" vertical="center" shrinkToFit="1"/>
      <protection locked="0"/>
    </xf>
    <xf numFmtId="0" fontId="5" fillId="4" borderId="9" xfId="0" applyFont="1" applyFill="1" applyBorder="1" applyAlignment="1" applyProtection="1">
      <alignment horizontal="center" vertical="center" wrapText="1"/>
      <protection hidden="1"/>
    </xf>
    <xf numFmtId="0" fontId="10" fillId="0" borderId="68" xfId="0" applyFont="1" applyFill="1" applyBorder="1" applyAlignment="1">
      <alignment horizontal="left" vertical="center" shrinkToFit="1"/>
    </xf>
    <xf numFmtId="0" fontId="10" fillId="0" borderId="69" xfId="0" applyFont="1" applyFill="1" applyBorder="1" applyAlignment="1">
      <alignment horizontal="left" vertical="center" shrinkToFit="1"/>
    </xf>
    <xf numFmtId="0" fontId="10" fillId="0" borderId="70" xfId="0" applyFont="1" applyFill="1" applyBorder="1" applyAlignment="1">
      <alignment horizontal="left" vertical="center" shrinkToFit="1"/>
    </xf>
    <xf numFmtId="0" fontId="10" fillId="0" borderId="71" xfId="0" applyFont="1" applyFill="1" applyBorder="1" applyAlignment="1">
      <alignment horizontal="left" vertical="center" shrinkToFit="1"/>
    </xf>
    <xf numFmtId="0" fontId="10" fillId="0" borderId="72" xfId="0" applyFont="1" applyFill="1" applyBorder="1" applyAlignment="1">
      <alignment horizontal="left" vertical="center" shrinkToFit="1"/>
    </xf>
    <xf numFmtId="0" fontId="10" fillId="0" borderId="73" xfId="0" applyFont="1" applyFill="1" applyBorder="1" applyAlignment="1">
      <alignment horizontal="left" vertical="center" shrinkToFit="1"/>
    </xf>
    <xf numFmtId="0" fontId="3" fillId="4" borderId="1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81"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80" xfId="0" applyFont="1" applyFill="1" applyBorder="1" applyAlignment="1">
      <alignment horizontal="center" vertical="center"/>
    </xf>
    <xf numFmtId="0" fontId="12" fillId="0" borderId="30"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12" fillId="0" borderId="34" xfId="0" applyFont="1" applyFill="1" applyBorder="1" applyAlignment="1">
      <alignment horizontal="center" vertical="center" shrinkToFit="1"/>
    </xf>
    <xf numFmtId="0" fontId="12" fillId="0" borderId="35" xfId="0" applyFont="1" applyFill="1" applyBorder="1" applyAlignment="1">
      <alignment horizontal="center" vertical="center" shrinkToFit="1"/>
    </xf>
    <xf numFmtId="0" fontId="46" fillId="0" borderId="78" xfId="0" applyFont="1" applyFill="1" applyBorder="1" applyAlignment="1">
      <alignment horizontal="center" vertical="center" shrinkToFit="1"/>
    </xf>
    <xf numFmtId="0" fontId="46" fillId="0" borderId="1" xfId="0" applyFont="1" applyFill="1" applyBorder="1" applyAlignment="1">
      <alignment horizontal="center" vertical="center" shrinkToFit="1"/>
    </xf>
    <xf numFmtId="0" fontId="46" fillId="0" borderId="79" xfId="0" applyFont="1" applyFill="1" applyBorder="1" applyAlignment="1">
      <alignment horizontal="center" vertical="center" shrinkToFit="1"/>
    </xf>
    <xf numFmtId="0" fontId="46" fillId="0" borderId="71" xfId="0" applyFont="1" applyFill="1" applyBorder="1" applyAlignment="1">
      <alignment horizontal="center" vertical="center" shrinkToFit="1"/>
    </xf>
    <xf numFmtId="0" fontId="46" fillId="0" borderId="72" xfId="0" applyFont="1" applyFill="1" applyBorder="1" applyAlignment="1">
      <alignment horizontal="center" vertical="center" shrinkToFit="1"/>
    </xf>
    <xf numFmtId="0" fontId="46" fillId="0" borderId="73" xfId="0" applyFont="1" applyFill="1" applyBorder="1" applyAlignment="1">
      <alignment horizontal="center" vertical="center" shrinkToFit="1"/>
    </xf>
    <xf numFmtId="0" fontId="5" fillId="4"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3" fillId="4" borderId="25" xfId="0" applyFont="1" applyFill="1" applyBorder="1" applyAlignment="1">
      <alignment horizontal="center" vertical="center" shrinkToFit="1"/>
    </xf>
    <xf numFmtId="0" fontId="3" fillId="4" borderId="80" xfId="0" applyFont="1" applyFill="1" applyBorder="1" applyAlignment="1">
      <alignment horizontal="center" vertical="center" shrinkToFit="1"/>
    </xf>
    <xf numFmtId="0" fontId="46" fillId="0" borderId="30"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18" fillId="0" borderId="4" xfId="0" applyFont="1" applyBorder="1" applyAlignment="1">
      <alignment horizontal="left" vertical="center" wrapText="1" shrinkToFit="1"/>
    </xf>
    <xf numFmtId="0" fontId="18" fillId="0" borderId="0" xfId="0" applyFont="1" applyBorder="1" applyAlignment="1">
      <alignment horizontal="left" vertical="center" wrapText="1" shrinkToFit="1"/>
    </xf>
    <xf numFmtId="0" fontId="18" fillId="0" borderId="6" xfId="0" applyFont="1" applyBorder="1" applyAlignment="1">
      <alignment horizontal="left" vertical="center" wrapText="1" shrinkToFit="1"/>
    </xf>
    <xf numFmtId="0" fontId="3" fillId="0" borderId="8"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83" xfId="0" applyFont="1" applyBorder="1" applyAlignment="1" applyProtection="1">
      <alignment horizontal="center" vertical="center" wrapText="1"/>
      <protection hidden="1"/>
    </xf>
    <xf numFmtId="0" fontId="3" fillId="0" borderId="35" xfId="0" applyFont="1" applyBorder="1" applyAlignment="1" applyProtection="1">
      <alignment horizontal="center" vertical="center" wrapText="1"/>
      <protection hidden="1"/>
    </xf>
    <xf numFmtId="0" fontId="3" fillId="0" borderId="92"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31" xfId="0" applyFont="1" applyFill="1" applyBorder="1" applyAlignment="1">
      <alignment horizontal="center" vertical="center"/>
    </xf>
    <xf numFmtId="0" fontId="3" fillId="0" borderId="35" xfId="0" applyFont="1" applyFill="1" applyBorder="1" applyAlignment="1">
      <alignment horizontal="center" vertical="center"/>
    </xf>
    <xf numFmtId="176" fontId="46" fillId="0" borderId="31" xfId="0" applyNumberFormat="1" applyFont="1" applyFill="1" applyBorder="1" applyAlignment="1">
      <alignment horizontal="center" vertical="center" shrinkToFit="1"/>
    </xf>
    <xf numFmtId="176" fontId="46" fillId="0" borderId="35" xfId="0" applyNumberFormat="1" applyFont="1" applyFill="1" applyBorder="1" applyAlignment="1">
      <alignment horizontal="center" vertical="center" shrinkToFit="1"/>
    </xf>
    <xf numFmtId="0" fontId="3" fillId="0" borderId="32" xfId="0" applyFont="1" applyFill="1" applyBorder="1" applyAlignment="1">
      <alignment horizontal="center" vertical="center"/>
    </xf>
    <xf numFmtId="0" fontId="3" fillId="0" borderId="36" xfId="0" applyFont="1" applyFill="1" applyBorder="1" applyAlignment="1">
      <alignment horizontal="center" vertical="center"/>
    </xf>
    <xf numFmtId="0" fontId="46" fillId="0" borderId="91" xfId="0" applyNumberFormat="1" applyFont="1" applyFill="1" applyBorder="1" applyAlignment="1" applyProtection="1">
      <alignment horizontal="center" vertical="center" shrinkToFit="1"/>
      <protection locked="0"/>
    </xf>
    <xf numFmtId="0" fontId="46" fillId="0" borderId="38" xfId="0" applyNumberFormat="1" applyFont="1" applyFill="1" applyBorder="1" applyAlignment="1" applyProtection="1">
      <alignment horizontal="center" vertical="center" shrinkToFit="1"/>
      <protection locked="0"/>
    </xf>
    <xf numFmtId="0" fontId="46" fillId="0" borderId="39" xfId="0" applyNumberFormat="1" applyFont="1" applyFill="1" applyBorder="1" applyAlignment="1" applyProtection="1">
      <alignment horizontal="center" vertical="center" shrinkToFit="1"/>
      <protection locked="0"/>
    </xf>
    <xf numFmtId="0" fontId="10" fillId="0" borderId="78"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10" fillId="0" borderId="79" xfId="0" applyFont="1" applyFill="1" applyBorder="1" applyAlignment="1">
      <alignment horizontal="left" vertical="center" shrinkToFi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2" fillId="0" borderId="32" xfId="0" applyFont="1" applyFill="1" applyBorder="1" applyAlignment="1">
      <alignment horizontal="center" vertical="center" shrinkToFit="1"/>
    </xf>
    <xf numFmtId="0" fontId="12" fillId="0" borderId="36"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7" xfId="0" applyFont="1" applyFill="1" applyBorder="1" applyAlignment="1">
      <alignment horizontal="left" vertical="top" wrapText="1"/>
    </xf>
    <xf numFmtId="0" fontId="3" fillId="4" borderId="8" xfId="0" applyFont="1" applyFill="1" applyBorder="1" applyAlignment="1">
      <alignment horizontal="center" vertical="center" wrapText="1" shrinkToFit="1"/>
    </xf>
    <xf numFmtId="0" fontId="3" fillId="4" borderId="4" xfId="0" applyFont="1" applyFill="1" applyBorder="1" applyAlignment="1">
      <alignment horizontal="center" vertical="center" wrapText="1" shrinkToFit="1"/>
    </xf>
    <xf numFmtId="0" fontId="3" fillId="4" borderId="29" xfId="0" applyFont="1" applyFill="1" applyBorder="1" applyAlignment="1">
      <alignment horizontal="center" vertical="center" wrapText="1" shrinkToFit="1"/>
    </xf>
    <xf numFmtId="0" fontId="3" fillId="4" borderId="13" xfId="0" applyFont="1" applyFill="1" applyBorder="1" applyAlignment="1">
      <alignment horizontal="center" vertical="center" wrapText="1" shrinkToFit="1"/>
    </xf>
    <xf numFmtId="0" fontId="3" fillId="4" borderId="6" xfId="0" applyFont="1" applyFill="1" applyBorder="1" applyAlignment="1">
      <alignment horizontal="center" vertical="center" wrapText="1" shrinkToFit="1"/>
    </xf>
    <xf numFmtId="0" fontId="3" fillId="4" borderId="33" xfId="0" applyFont="1" applyFill="1" applyBorder="1" applyAlignment="1">
      <alignment horizontal="center" vertical="center" wrapText="1" shrinkToFit="1"/>
    </xf>
    <xf numFmtId="0" fontId="3" fillId="0" borderId="68" xfId="0" applyFont="1" applyFill="1" applyBorder="1" applyAlignment="1">
      <alignment horizontal="center" vertical="center" textRotation="255"/>
    </xf>
    <xf numFmtId="0" fontId="3" fillId="0" borderId="69" xfId="0" applyFont="1" applyFill="1" applyBorder="1" applyAlignment="1">
      <alignment horizontal="center" vertical="center" textRotation="255"/>
    </xf>
    <xf numFmtId="0" fontId="3" fillId="0" borderId="71" xfId="0" applyFont="1" applyFill="1" applyBorder="1" applyAlignment="1">
      <alignment horizontal="center" vertical="center" textRotation="255"/>
    </xf>
    <xf numFmtId="0" fontId="3" fillId="0" borderId="72" xfId="0" applyFont="1" applyFill="1" applyBorder="1" applyAlignment="1">
      <alignment horizontal="center" vertical="center" textRotation="255"/>
    </xf>
    <xf numFmtId="176" fontId="46" fillId="0" borderId="82" xfId="0" applyNumberFormat="1" applyFont="1" applyFill="1" applyBorder="1" applyAlignment="1">
      <alignment horizontal="center" vertical="center" shrinkToFit="1"/>
    </xf>
    <xf numFmtId="176" fontId="46" fillId="0" borderId="83" xfId="0" applyNumberFormat="1" applyFont="1" applyFill="1" applyBorder="1" applyAlignment="1">
      <alignment horizontal="center" vertical="center" shrinkToFi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0" xfId="0" applyFont="1" applyFill="1" applyBorder="1" applyAlignment="1">
      <alignment horizontal="center" vertical="center" textRotation="255"/>
    </xf>
    <xf numFmtId="0" fontId="3" fillId="0" borderId="31"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35" xfId="0" applyFont="1" applyFill="1" applyBorder="1" applyAlignment="1">
      <alignment horizontal="center" vertical="center" textRotation="255"/>
    </xf>
    <xf numFmtId="177" fontId="10" fillId="0" borderId="57" xfId="0" applyNumberFormat="1" applyFont="1" applyFill="1" applyBorder="1" applyAlignment="1" applyProtection="1">
      <alignment horizontal="center" vertical="center" shrinkToFit="1"/>
      <protection locked="0"/>
    </xf>
    <xf numFmtId="177" fontId="10" fillId="0" borderId="75" xfId="0" applyNumberFormat="1" applyFont="1" applyFill="1" applyBorder="1" applyAlignment="1" applyProtection="1">
      <alignment horizontal="center" vertical="center" shrinkToFit="1"/>
      <protection locked="0"/>
    </xf>
    <xf numFmtId="177" fontId="10" fillId="0" borderId="15" xfId="0" applyNumberFormat="1" applyFont="1" applyFill="1" applyBorder="1" applyAlignment="1" applyProtection="1">
      <alignment horizontal="center" vertical="center" shrinkToFit="1"/>
      <protection locked="0"/>
    </xf>
    <xf numFmtId="177" fontId="10" fillId="0" borderId="74" xfId="0" applyNumberFormat="1" applyFont="1" applyFill="1" applyBorder="1" applyAlignment="1" applyProtection="1">
      <alignment horizontal="center" vertical="center" shrinkToFit="1"/>
      <protection locked="0"/>
    </xf>
    <xf numFmtId="177" fontId="10" fillId="0" borderId="32" xfId="0" applyNumberFormat="1" applyFont="1" applyFill="1" applyBorder="1" applyAlignment="1" applyProtection="1">
      <alignment horizontal="center" vertical="center" shrinkToFit="1"/>
      <protection locked="0"/>
    </xf>
    <xf numFmtId="177" fontId="10" fillId="0" borderId="58" xfId="0" applyNumberFormat="1" applyFont="1" applyFill="1" applyBorder="1" applyAlignment="1" applyProtection="1">
      <alignment horizontal="center" vertical="center" shrinkToFit="1"/>
      <protection locked="0"/>
    </xf>
    <xf numFmtId="0" fontId="10" fillId="0" borderId="30" xfId="0" applyFont="1" applyFill="1" applyBorder="1" applyAlignment="1" applyProtection="1">
      <alignment horizontal="left" vertical="center" shrinkToFit="1"/>
      <protection locked="0"/>
    </xf>
    <xf numFmtId="0" fontId="10" fillId="0" borderId="31" xfId="0" applyFont="1" applyFill="1" applyBorder="1" applyAlignment="1" applyProtection="1">
      <alignment horizontal="left" vertical="center" shrinkToFit="1"/>
      <protection locked="0"/>
    </xf>
    <xf numFmtId="0" fontId="10" fillId="0" borderId="32" xfId="0" applyFont="1" applyFill="1" applyBorder="1" applyAlignment="1" applyProtection="1">
      <alignment horizontal="left" vertical="center" shrinkToFit="1"/>
      <protection locked="0"/>
    </xf>
    <xf numFmtId="0" fontId="10" fillId="0" borderId="34" xfId="0" applyFont="1" applyFill="1" applyBorder="1" applyAlignment="1" applyProtection="1">
      <alignment horizontal="left" vertical="center" shrinkToFit="1"/>
      <protection locked="0"/>
    </xf>
    <xf numFmtId="0" fontId="10" fillId="0" borderId="35" xfId="0" applyFont="1" applyFill="1" applyBorder="1" applyAlignment="1" applyProtection="1">
      <alignment horizontal="left" vertical="center" shrinkToFit="1"/>
      <protection locked="0"/>
    </xf>
    <xf numFmtId="0" fontId="10" fillId="0" borderId="36" xfId="0" applyFont="1" applyFill="1" applyBorder="1" applyAlignment="1" applyProtection="1">
      <alignment horizontal="left" vertical="center" shrinkToFit="1"/>
      <protection locked="0"/>
    </xf>
    <xf numFmtId="177" fontId="10" fillId="0" borderId="30" xfId="0" applyNumberFormat="1" applyFont="1" applyFill="1" applyBorder="1" applyAlignment="1" applyProtection="1">
      <alignment horizontal="center" vertical="center" shrinkToFit="1"/>
      <protection locked="0"/>
    </xf>
    <xf numFmtId="177" fontId="10" fillId="0" borderId="59" xfId="0" applyNumberFormat="1" applyFont="1" applyFill="1" applyBorder="1" applyAlignment="1" applyProtection="1">
      <alignment horizontal="center" vertical="center" shrinkToFit="1"/>
      <protection locked="0"/>
    </xf>
    <xf numFmtId="177" fontId="10" fillId="0" borderId="34" xfId="0" applyNumberFormat="1" applyFont="1" applyFill="1" applyBorder="1" applyAlignment="1" applyProtection="1">
      <alignment horizontal="center" vertical="center" shrinkToFit="1"/>
      <protection locked="0"/>
    </xf>
    <xf numFmtId="177" fontId="10" fillId="0" borderId="76" xfId="0" applyNumberFormat="1" applyFont="1" applyFill="1" applyBorder="1" applyAlignment="1" applyProtection="1">
      <alignment horizontal="center" vertical="center" shrinkToFit="1"/>
      <protection locked="0"/>
    </xf>
    <xf numFmtId="177" fontId="10" fillId="0" borderId="77" xfId="0" applyNumberFormat="1" applyFont="1" applyFill="1" applyBorder="1" applyAlignment="1" applyProtection="1">
      <alignment horizontal="center" vertical="center" shrinkToFit="1"/>
      <protection locked="0"/>
    </xf>
    <xf numFmtId="177" fontId="10" fillId="0" borderId="36" xfId="0" applyNumberFormat="1" applyFont="1" applyFill="1" applyBorder="1" applyAlignment="1" applyProtection="1">
      <alignment horizontal="center" vertical="center" shrinkToFit="1"/>
      <protection locked="0"/>
    </xf>
    <xf numFmtId="0" fontId="11" fillId="0" borderId="31"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shrinkToFit="1"/>
      <protection hidden="1"/>
    </xf>
    <xf numFmtId="0" fontId="3" fillId="0" borderId="35" xfId="0" applyFont="1" applyFill="1" applyBorder="1" applyAlignment="1" applyProtection="1">
      <alignment horizontal="center" vertical="center" shrinkToFit="1"/>
      <protection hidden="1"/>
    </xf>
    <xf numFmtId="0" fontId="3" fillId="0" borderId="36" xfId="0" applyFont="1" applyFill="1" applyBorder="1" applyAlignment="1" applyProtection="1">
      <alignment horizontal="center" vertical="center" shrinkToFit="1"/>
      <protection hidden="1"/>
    </xf>
    <xf numFmtId="177" fontId="19" fillId="0" borderId="59" xfId="0" applyNumberFormat="1" applyFont="1" applyFill="1" applyBorder="1" applyAlignment="1" applyProtection="1">
      <alignment horizontal="center" vertical="center" shrinkToFit="1"/>
      <protection locked="0"/>
    </xf>
    <xf numFmtId="177" fontId="19" fillId="0" borderId="74" xfId="0" applyNumberFormat="1" applyFont="1" applyFill="1" applyBorder="1" applyAlignment="1" applyProtection="1">
      <alignment horizontal="center" vertical="center" shrinkToFit="1"/>
      <protection locked="0"/>
    </xf>
    <xf numFmtId="177" fontId="19" fillId="0" borderId="34" xfId="0" applyNumberFormat="1" applyFont="1" applyFill="1" applyBorder="1" applyAlignment="1" applyProtection="1">
      <alignment horizontal="center" vertical="center" shrinkToFit="1"/>
      <protection locked="0"/>
    </xf>
    <xf numFmtId="177" fontId="19" fillId="0" borderId="76" xfId="0" applyNumberFormat="1" applyFont="1" applyFill="1" applyBorder="1" applyAlignment="1" applyProtection="1">
      <alignment horizontal="center" vertical="center" shrinkToFit="1"/>
      <protection locked="0"/>
    </xf>
    <xf numFmtId="177" fontId="19" fillId="0" borderId="15" xfId="0" applyNumberFormat="1" applyFont="1" applyFill="1" applyBorder="1" applyAlignment="1" applyProtection="1">
      <alignment horizontal="center" vertical="center" shrinkToFit="1"/>
      <protection locked="0"/>
    </xf>
    <xf numFmtId="177" fontId="19" fillId="0" borderId="77" xfId="0" applyNumberFormat="1" applyFont="1" applyFill="1" applyBorder="1" applyAlignment="1" applyProtection="1">
      <alignment horizontal="center" vertical="center" shrinkToFit="1"/>
      <protection locked="0"/>
    </xf>
    <xf numFmtId="177" fontId="19" fillId="0" borderId="58" xfId="0" applyNumberFormat="1" applyFont="1" applyFill="1" applyBorder="1" applyAlignment="1" applyProtection="1">
      <alignment horizontal="center" vertical="center" shrinkToFit="1"/>
      <protection locked="0"/>
    </xf>
    <xf numFmtId="177" fontId="19" fillId="0" borderId="36" xfId="0" applyNumberFormat="1" applyFont="1" applyFill="1" applyBorder="1" applyAlignment="1" applyProtection="1">
      <alignment horizontal="center" vertical="center" shrinkToFit="1"/>
      <protection locked="0"/>
    </xf>
    <xf numFmtId="0" fontId="10" fillId="0" borderId="68" xfId="0" applyFont="1" applyFill="1" applyBorder="1" applyAlignment="1" applyProtection="1">
      <alignment horizontal="left" vertical="center" shrinkToFit="1"/>
      <protection locked="0"/>
    </xf>
    <xf numFmtId="0" fontId="10" fillId="0" borderId="69" xfId="0" applyFont="1" applyFill="1" applyBorder="1" applyAlignment="1" applyProtection="1">
      <alignment horizontal="left" vertical="center" shrinkToFit="1"/>
      <protection locked="0"/>
    </xf>
    <xf numFmtId="0" fontId="10" fillId="0" borderId="70" xfId="0" applyFont="1" applyFill="1" applyBorder="1" applyAlignment="1" applyProtection="1">
      <alignment horizontal="left" vertical="center" shrinkToFit="1"/>
      <protection locked="0"/>
    </xf>
    <xf numFmtId="0" fontId="10" fillId="0" borderId="71" xfId="0" applyFont="1" applyFill="1" applyBorder="1" applyAlignment="1" applyProtection="1">
      <alignment horizontal="left" vertical="center" shrinkToFit="1"/>
      <protection locked="0"/>
    </xf>
    <xf numFmtId="0" fontId="10" fillId="0" borderId="72" xfId="0" applyFont="1" applyFill="1" applyBorder="1" applyAlignment="1" applyProtection="1">
      <alignment horizontal="left" vertical="center" shrinkToFit="1"/>
      <protection locked="0"/>
    </xf>
    <xf numFmtId="0" fontId="10" fillId="0" borderId="73" xfId="0" applyFont="1" applyFill="1" applyBorder="1" applyAlignment="1" applyProtection="1">
      <alignment horizontal="left" vertical="center" shrinkToFit="1"/>
      <protection locked="0"/>
    </xf>
    <xf numFmtId="177" fontId="10" fillId="0" borderId="55" xfId="0" applyNumberFormat="1" applyFont="1" applyFill="1" applyBorder="1" applyAlignment="1" applyProtection="1">
      <alignment horizontal="center" vertical="center"/>
      <protection locked="0"/>
    </xf>
    <xf numFmtId="177" fontId="10" fillId="0" borderId="56" xfId="0" applyNumberFormat="1" applyFont="1" applyFill="1" applyBorder="1" applyAlignment="1" applyProtection="1">
      <alignment horizontal="center" vertical="center"/>
      <protection locked="0"/>
    </xf>
    <xf numFmtId="0" fontId="5" fillId="0" borderId="55" xfId="0" applyFont="1" applyFill="1" applyBorder="1" applyAlignment="1" applyProtection="1">
      <alignment horizontal="center" vertical="center"/>
      <protection hidden="1"/>
    </xf>
    <xf numFmtId="0" fontId="5" fillId="0" borderId="56" xfId="0" applyFont="1" applyFill="1" applyBorder="1" applyAlignment="1" applyProtection="1">
      <alignment horizontal="center" vertical="center"/>
      <protection hidden="1"/>
    </xf>
    <xf numFmtId="177" fontId="12" fillId="0" borderId="55" xfId="0" applyNumberFormat="1" applyFont="1" applyFill="1" applyBorder="1" applyAlignment="1" applyProtection="1">
      <alignment horizontal="center" vertical="center"/>
      <protection locked="0"/>
    </xf>
    <xf numFmtId="177" fontId="12" fillId="0" borderId="56" xfId="0" applyNumberFormat="1" applyFont="1" applyFill="1" applyBorder="1" applyAlignment="1" applyProtection="1">
      <alignment horizontal="center" vertical="center"/>
      <protection locked="0"/>
    </xf>
    <xf numFmtId="0" fontId="10" fillId="0" borderId="41" xfId="0" applyFont="1" applyFill="1" applyBorder="1" applyAlignment="1" applyProtection="1">
      <alignment horizontal="left" vertical="center" shrinkToFit="1"/>
      <protection locked="0"/>
    </xf>
    <xf numFmtId="0" fontId="10" fillId="0" borderId="42" xfId="0" applyFont="1" applyFill="1" applyBorder="1" applyAlignment="1" applyProtection="1">
      <alignment horizontal="left" vertical="center" shrinkToFit="1"/>
      <protection locked="0"/>
    </xf>
    <xf numFmtId="0" fontId="10" fillId="0" borderId="43" xfId="0" applyFont="1" applyFill="1" applyBorder="1" applyAlignment="1" applyProtection="1">
      <alignment horizontal="left" vertical="center" shrinkToFit="1"/>
      <protection locked="0"/>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10" fillId="0" borderId="47" xfId="0" applyFont="1" applyFill="1" applyBorder="1" applyAlignment="1" applyProtection="1">
      <alignment horizontal="left" vertical="center" shrinkToFit="1"/>
      <protection locked="0"/>
    </xf>
    <xf numFmtId="0" fontId="10" fillId="0" borderId="14" xfId="0" applyFont="1" applyFill="1" applyBorder="1" applyAlignment="1" applyProtection="1">
      <alignment horizontal="left" vertical="center" shrinkToFit="1"/>
      <protection locked="0"/>
    </xf>
    <xf numFmtId="0" fontId="10" fillId="0" borderId="46" xfId="0" applyFont="1" applyFill="1" applyBorder="1" applyAlignment="1" applyProtection="1">
      <alignment horizontal="left" vertical="center" shrinkToFit="1"/>
      <protection locked="0"/>
    </xf>
    <xf numFmtId="0" fontId="18" fillId="0" borderId="30" xfId="0" applyFont="1" applyFill="1" applyBorder="1" applyAlignment="1" applyProtection="1">
      <alignment horizontal="center" vertical="center" wrapText="1" shrinkToFit="1"/>
      <protection locked="0"/>
    </xf>
    <xf numFmtId="0" fontId="18" fillId="0" borderId="31" xfId="0" applyFont="1" applyFill="1" applyBorder="1" applyAlignment="1" applyProtection="1">
      <alignment horizontal="center" vertical="center" wrapText="1" shrinkToFit="1"/>
      <protection locked="0"/>
    </xf>
    <xf numFmtId="0" fontId="18" fillId="0" borderId="32" xfId="0" applyFont="1" applyFill="1" applyBorder="1" applyAlignment="1" applyProtection="1">
      <alignment horizontal="center" vertical="center" wrapText="1" shrinkToFit="1"/>
      <protection locked="0"/>
    </xf>
    <xf numFmtId="0" fontId="18" fillId="0" borderId="34" xfId="0" applyFont="1" applyFill="1" applyBorder="1" applyAlignment="1" applyProtection="1">
      <alignment horizontal="center" vertical="center" wrapText="1" shrinkToFit="1"/>
      <protection locked="0"/>
    </xf>
    <xf numFmtId="0" fontId="18" fillId="0" borderId="35" xfId="0" applyFont="1" applyFill="1" applyBorder="1" applyAlignment="1" applyProtection="1">
      <alignment horizontal="center" vertical="center" wrapText="1" shrinkToFit="1"/>
      <protection locked="0"/>
    </xf>
    <xf numFmtId="0" fontId="18" fillId="0" borderId="36" xfId="0" applyFont="1" applyFill="1" applyBorder="1" applyAlignment="1" applyProtection="1">
      <alignment horizontal="center" vertical="center" wrapText="1" shrinkToFit="1"/>
      <protection locked="0"/>
    </xf>
    <xf numFmtId="177" fontId="12" fillId="0" borderId="64" xfId="0" applyNumberFormat="1" applyFont="1" applyFill="1" applyBorder="1" applyAlignment="1" applyProtection="1">
      <alignment horizontal="center" vertical="center"/>
      <protection locked="0"/>
    </xf>
    <xf numFmtId="0" fontId="12" fillId="0" borderId="47" xfId="0" applyFont="1" applyFill="1" applyBorder="1" applyAlignment="1" applyProtection="1">
      <alignment horizontal="left" vertical="center" shrinkToFit="1"/>
      <protection locked="0"/>
    </xf>
    <xf numFmtId="0" fontId="12" fillId="0" borderId="14" xfId="0" applyFont="1" applyFill="1" applyBorder="1" applyAlignment="1" applyProtection="1">
      <alignment horizontal="left" vertical="center" shrinkToFit="1"/>
      <protection locked="0"/>
    </xf>
    <xf numFmtId="0" fontId="12" fillId="0" borderId="46" xfId="0" applyFont="1" applyFill="1" applyBorder="1" applyAlignment="1" applyProtection="1">
      <alignment horizontal="left" vertical="center" shrinkToFit="1"/>
      <protection locked="0"/>
    </xf>
    <xf numFmtId="0" fontId="12" fillId="0" borderId="59"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12" fillId="0" borderId="58" xfId="0" applyFont="1" applyFill="1" applyBorder="1" applyAlignment="1" applyProtection="1">
      <alignment horizontal="left" vertical="center" shrinkToFit="1"/>
      <protection locked="0"/>
    </xf>
    <xf numFmtId="0" fontId="12" fillId="0" borderId="34"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36" xfId="0" applyFont="1" applyFill="1" applyBorder="1" applyAlignment="1" applyProtection="1">
      <alignment horizontal="left" vertical="center" shrinkToFit="1"/>
      <protection locked="0"/>
    </xf>
    <xf numFmtId="57" fontId="10" fillId="0" borderId="30" xfId="0" applyNumberFormat="1" applyFont="1" applyFill="1" applyBorder="1" applyAlignment="1" applyProtection="1">
      <alignment horizontal="center" vertical="center" shrinkToFit="1"/>
      <protection locked="0"/>
    </xf>
    <xf numFmtId="57" fontId="10" fillId="0" borderId="31" xfId="0" applyNumberFormat="1" applyFont="1" applyFill="1" applyBorder="1" applyAlignment="1" applyProtection="1">
      <alignment horizontal="center" vertical="center" shrinkToFit="1"/>
      <protection locked="0"/>
    </xf>
    <xf numFmtId="57" fontId="10" fillId="0" borderId="32" xfId="0" applyNumberFormat="1" applyFont="1" applyFill="1" applyBorder="1" applyAlignment="1" applyProtection="1">
      <alignment horizontal="center" vertical="center" shrinkToFit="1"/>
      <protection locked="0"/>
    </xf>
    <xf numFmtId="57" fontId="10" fillId="0" borderId="59" xfId="0" applyNumberFormat="1" applyFont="1" applyFill="1" applyBorder="1" applyAlignment="1" applyProtection="1">
      <alignment horizontal="center" vertical="center" shrinkToFit="1"/>
      <protection locked="0"/>
    </xf>
    <xf numFmtId="57" fontId="10" fillId="0" borderId="0" xfId="0" applyNumberFormat="1" applyFont="1" applyFill="1" applyBorder="1" applyAlignment="1" applyProtection="1">
      <alignment horizontal="center" vertical="center" shrinkToFit="1"/>
      <protection locked="0"/>
    </xf>
    <xf numFmtId="57" fontId="10" fillId="0" borderId="58" xfId="0" applyNumberFormat="1" applyFont="1" applyFill="1" applyBorder="1" applyAlignment="1" applyProtection="1">
      <alignment horizontal="center" vertical="center" shrinkToFit="1"/>
      <protection locked="0"/>
    </xf>
    <xf numFmtId="57" fontId="10" fillId="0" borderId="34" xfId="0" applyNumberFormat="1" applyFont="1" applyFill="1" applyBorder="1" applyAlignment="1" applyProtection="1">
      <alignment horizontal="center" vertical="center" shrinkToFit="1"/>
      <protection locked="0"/>
    </xf>
    <xf numFmtId="57" fontId="10" fillId="0" borderId="35" xfId="0" applyNumberFormat="1" applyFont="1" applyFill="1" applyBorder="1" applyAlignment="1" applyProtection="1">
      <alignment horizontal="center" vertical="center" shrinkToFit="1"/>
      <protection locked="0"/>
    </xf>
    <xf numFmtId="57" fontId="10" fillId="0" borderId="36" xfId="0" applyNumberFormat="1" applyFont="1" applyFill="1" applyBorder="1" applyAlignment="1" applyProtection="1">
      <alignment horizontal="center" vertical="center" shrinkToFit="1"/>
      <protection locked="0"/>
    </xf>
    <xf numFmtId="0" fontId="10" fillId="0" borderId="61" xfId="0" applyFont="1" applyFill="1" applyBorder="1" applyAlignment="1" applyProtection="1">
      <alignment horizontal="left" vertical="center" shrinkToFit="1"/>
      <protection locked="0"/>
    </xf>
    <xf numFmtId="0" fontId="10" fillId="0" borderId="62"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10" fillId="0" borderId="58" xfId="0" applyFont="1" applyFill="1" applyBorder="1" applyAlignment="1" applyProtection="1">
      <alignment horizontal="left" vertical="center" shrinkToFit="1"/>
      <protection locked="0"/>
    </xf>
    <xf numFmtId="0" fontId="58" fillId="0" borderId="30" xfId="0" applyFont="1" applyFill="1" applyBorder="1" applyAlignment="1" applyProtection="1">
      <alignment horizontal="center" vertical="center" wrapText="1"/>
      <protection hidden="1"/>
    </xf>
    <xf numFmtId="0" fontId="58" fillId="0" borderId="31" xfId="0" applyFont="1" applyFill="1" applyBorder="1" applyAlignment="1" applyProtection="1">
      <alignment horizontal="center" vertical="center" wrapText="1"/>
      <protection hidden="1"/>
    </xf>
    <xf numFmtId="0" fontId="58" fillId="0" borderId="32" xfId="0" applyFont="1" applyFill="1" applyBorder="1" applyAlignment="1" applyProtection="1">
      <alignment horizontal="center" vertical="center" wrapText="1"/>
      <protection hidden="1"/>
    </xf>
    <xf numFmtId="0" fontId="58" fillId="0" borderId="59" xfId="0" applyFont="1" applyFill="1" applyBorder="1" applyAlignment="1" applyProtection="1">
      <alignment horizontal="center" vertical="center" wrapText="1"/>
      <protection hidden="1"/>
    </xf>
    <xf numFmtId="0" fontId="58" fillId="0" borderId="0" xfId="0" applyFont="1" applyFill="1" applyBorder="1" applyAlignment="1" applyProtection="1">
      <alignment horizontal="center" vertical="center" wrapText="1"/>
      <protection hidden="1"/>
    </xf>
    <xf numFmtId="0" fontId="58" fillId="0" borderId="58" xfId="0" applyFont="1" applyFill="1" applyBorder="1" applyAlignment="1" applyProtection="1">
      <alignment horizontal="center" vertical="center" wrapText="1"/>
      <protection hidden="1"/>
    </xf>
    <xf numFmtId="0" fontId="58" fillId="0" borderId="34" xfId="0" applyFont="1" applyFill="1" applyBorder="1" applyAlignment="1" applyProtection="1">
      <alignment horizontal="center" vertical="center" wrapText="1"/>
      <protection hidden="1"/>
    </xf>
    <xf numFmtId="0" fontId="58" fillId="0" borderId="35" xfId="0" applyFont="1" applyFill="1" applyBorder="1" applyAlignment="1" applyProtection="1">
      <alignment horizontal="center" vertical="center" wrapText="1"/>
      <protection hidden="1"/>
    </xf>
    <xf numFmtId="0" fontId="58" fillId="0" borderId="36" xfId="0" applyFont="1" applyFill="1" applyBorder="1" applyAlignment="1" applyProtection="1">
      <alignment horizontal="center" vertical="center" wrapText="1"/>
      <protection hidden="1"/>
    </xf>
    <xf numFmtId="177" fontId="51" fillId="0" borderId="85" xfId="0" applyNumberFormat="1" applyFont="1" applyFill="1" applyBorder="1" applyAlignment="1" applyProtection="1">
      <alignment horizontal="center" vertical="center"/>
      <protection locked="0"/>
    </xf>
    <xf numFmtId="177" fontId="51" fillId="0" borderId="90" xfId="0" applyNumberFormat="1" applyFont="1" applyFill="1" applyBorder="1" applyAlignment="1" applyProtection="1">
      <alignment horizontal="center" vertical="center"/>
      <protection locked="0"/>
    </xf>
    <xf numFmtId="0" fontId="12" fillId="0" borderId="41" xfId="0" applyFont="1" applyFill="1" applyBorder="1" applyAlignment="1" applyProtection="1">
      <alignment horizontal="center" vertical="center" shrinkToFit="1"/>
      <protection locked="0"/>
    </xf>
    <xf numFmtId="0" fontId="12" fillId="0" borderId="42" xfId="0" applyFont="1" applyFill="1" applyBorder="1" applyAlignment="1" applyProtection="1">
      <alignment horizontal="center" vertical="center" shrinkToFit="1"/>
      <protection locked="0"/>
    </xf>
    <xf numFmtId="0" fontId="12" fillId="0" borderId="43" xfId="0" applyFont="1" applyFill="1" applyBorder="1" applyAlignment="1" applyProtection="1">
      <alignment horizontal="center" vertical="center" shrinkToFit="1"/>
      <protection locked="0"/>
    </xf>
    <xf numFmtId="0" fontId="12" fillId="0" borderId="47" xfId="0" applyFont="1" applyFill="1" applyBorder="1" applyAlignment="1" applyProtection="1">
      <alignment horizontal="center" vertical="center" shrinkToFit="1"/>
      <protection locked="0"/>
    </xf>
    <xf numFmtId="0" fontId="12" fillId="0" borderId="14" xfId="0" applyFont="1" applyFill="1" applyBorder="1" applyAlignment="1" applyProtection="1">
      <alignment horizontal="center" vertical="center" shrinkToFit="1"/>
      <protection locked="0"/>
    </xf>
    <xf numFmtId="0" fontId="12" fillId="0" borderId="46" xfId="0" applyFont="1" applyFill="1" applyBorder="1" applyAlignment="1" applyProtection="1">
      <alignment horizontal="center" vertical="center" shrinkToFit="1"/>
      <protection locked="0"/>
    </xf>
    <xf numFmtId="0" fontId="12" fillId="0" borderId="34" xfId="0" applyFont="1" applyFill="1" applyBorder="1" applyAlignment="1" applyProtection="1">
      <alignment horizontal="center" vertical="center" shrinkToFit="1"/>
      <protection locked="0"/>
    </xf>
    <xf numFmtId="0" fontId="12" fillId="0" borderId="35" xfId="0" applyFont="1" applyFill="1" applyBorder="1" applyAlignment="1" applyProtection="1">
      <alignment horizontal="center" vertical="center" shrinkToFit="1"/>
      <protection locked="0"/>
    </xf>
    <xf numFmtId="0" fontId="12" fillId="0" borderId="36" xfId="0" applyFont="1" applyFill="1" applyBorder="1" applyAlignment="1" applyProtection="1">
      <alignment horizontal="center" vertical="center" shrinkToFit="1"/>
      <protection locked="0"/>
    </xf>
    <xf numFmtId="177" fontId="5" fillId="0" borderId="49" xfId="0" applyNumberFormat="1" applyFont="1" applyFill="1" applyBorder="1" applyAlignment="1" applyProtection="1">
      <alignment horizontal="center" vertical="center"/>
      <protection locked="0"/>
    </xf>
    <xf numFmtId="177" fontId="5" fillId="0" borderId="52" xfId="0" applyNumberFormat="1" applyFont="1" applyFill="1" applyBorder="1" applyAlignment="1" applyProtection="1">
      <alignment horizontal="center" vertical="center"/>
      <protection locked="0"/>
    </xf>
    <xf numFmtId="177" fontId="5" fillId="0" borderId="50"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177" fontId="51" fillId="0" borderId="86" xfId="0" applyNumberFormat="1" applyFont="1" applyFill="1" applyBorder="1" applyAlignment="1" applyProtection="1">
      <alignment horizontal="center" vertical="center"/>
      <protection locked="0"/>
    </xf>
    <xf numFmtId="0" fontId="54" fillId="0" borderId="87" xfId="0" applyFont="1" applyFill="1" applyBorder="1" applyAlignment="1" applyProtection="1">
      <alignment horizontal="center" vertical="center"/>
      <protection hidden="1"/>
    </xf>
    <xf numFmtId="0" fontId="54" fillId="0" borderId="90" xfId="0" applyFont="1" applyFill="1" applyBorder="1" applyAlignment="1" applyProtection="1">
      <alignment horizontal="center" vertical="center"/>
      <protection hidden="1"/>
    </xf>
    <xf numFmtId="0" fontId="12" fillId="0" borderId="41" xfId="0" applyFont="1" applyFill="1" applyBorder="1" applyAlignment="1" applyProtection="1">
      <alignment horizontal="left" vertical="center" shrinkToFit="1"/>
      <protection locked="0"/>
    </xf>
    <xf numFmtId="0" fontId="12" fillId="0" borderId="42" xfId="0" applyFont="1" applyFill="1" applyBorder="1" applyAlignment="1" applyProtection="1">
      <alignment horizontal="left" vertical="center" shrinkToFit="1"/>
      <protection locked="0"/>
    </xf>
    <xf numFmtId="0" fontId="12" fillId="0" borderId="43" xfId="0" applyFont="1" applyFill="1" applyBorder="1" applyAlignment="1" applyProtection="1">
      <alignment horizontal="left" vertical="center" shrinkToFit="1"/>
      <protection locked="0"/>
    </xf>
    <xf numFmtId="177" fontId="5" fillId="0" borderId="48" xfId="0" applyNumberFormat="1" applyFont="1" applyFill="1" applyBorder="1" applyAlignment="1" applyProtection="1">
      <alignment horizontal="center" vertical="center"/>
      <protection locked="0"/>
    </xf>
    <xf numFmtId="177" fontId="5" fillId="0" borderId="51" xfId="0" applyNumberFormat="1" applyFont="1" applyFill="1" applyBorder="1" applyAlignment="1" applyProtection="1">
      <alignment horizontal="center" vertical="center"/>
      <protection locked="0"/>
    </xf>
    <xf numFmtId="0" fontId="54" fillId="0" borderId="88" xfId="0" applyFont="1" applyFill="1" applyBorder="1" applyAlignment="1" applyProtection="1">
      <alignment horizontal="center" vertical="center"/>
      <protection hidden="1"/>
    </xf>
    <xf numFmtId="0" fontId="53" fillId="0" borderId="89" xfId="0" applyFont="1" applyFill="1" applyBorder="1" applyAlignment="1" applyProtection="1">
      <alignment horizontal="center" vertical="center"/>
      <protection hidden="1"/>
    </xf>
    <xf numFmtId="0" fontId="53" fillId="0" borderId="87" xfId="0" applyFont="1" applyFill="1" applyBorder="1" applyAlignment="1" applyProtection="1">
      <alignment horizontal="center" vertical="center"/>
      <protection hidden="1"/>
    </xf>
    <xf numFmtId="0" fontId="12" fillId="3" borderId="31" xfId="0" applyFont="1" applyFill="1" applyBorder="1" applyAlignment="1" applyProtection="1">
      <alignment horizontal="center" vertical="center"/>
      <protection hidden="1"/>
    </xf>
    <xf numFmtId="0" fontId="12" fillId="3" borderId="0" xfId="0" applyFont="1" applyFill="1" applyBorder="1" applyAlignment="1" applyProtection="1">
      <alignment horizontal="center" vertical="center"/>
      <protection hidden="1"/>
    </xf>
    <xf numFmtId="0" fontId="12" fillId="3" borderId="35" xfId="0" applyFont="1" applyFill="1" applyBorder="1" applyAlignment="1" applyProtection="1">
      <alignment horizontal="center" vertical="center"/>
      <protection hidden="1"/>
    </xf>
    <xf numFmtId="0" fontId="12" fillId="3" borderId="31"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2" fillId="3" borderId="35" xfId="0" applyFont="1" applyFill="1" applyBorder="1" applyAlignment="1" applyProtection="1">
      <alignment horizontal="center" vertical="center"/>
      <protection locked="0"/>
    </xf>
    <xf numFmtId="0" fontId="60" fillId="3" borderId="30" xfId="0" applyFont="1" applyFill="1" applyBorder="1" applyAlignment="1" applyProtection="1">
      <alignment horizontal="center" vertical="center" shrinkToFit="1"/>
      <protection locked="0"/>
    </xf>
    <xf numFmtId="0" fontId="60" fillId="3" borderId="31" xfId="0" applyFont="1" applyFill="1" applyBorder="1" applyAlignment="1" applyProtection="1">
      <alignment horizontal="center" vertical="center" shrinkToFit="1"/>
      <protection locked="0"/>
    </xf>
    <xf numFmtId="0" fontId="60" fillId="3" borderId="34" xfId="0" applyFont="1" applyFill="1" applyBorder="1" applyAlignment="1" applyProtection="1">
      <alignment horizontal="center" vertical="center" shrinkToFit="1"/>
      <protection locked="0"/>
    </xf>
    <xf numFmtId="0" fontId="60" fillId="3" borderId="35" xfId="0" applyFont="1" applyFill="1" applyBorder="1" applyAlignment="1" applyProtection="1">
      <alignment horizontal="center" vertical="center" shrinkToFit="1"/>
      <protection locked="0"/>
    </xf>
    <xf numFmtId="0" fontId="10" fillId="3" borderId="31" xfId="0" applyFont="1" applyFill="1" applyBorder="1" applyAlignment="1" applyProtection="1">
      <alignment horizontal="center" vertical="center"/>
      <protection locked="0"/>
    </xf>
    <xf numFmtId="0" fontId="10" fillId="3" borderId="35" xfId="0" applyFont="1" applyFill="1" applyBorder="1" applyAlignment="1" applyProtection="1">
      <alignment horizontal="center" vertical="center"/>
      <protection locked="0"/>
    </xf>
    <xf numFmtId="0" fontId="61" fillId="0" borderId="63" xfId="0" applyFont="1" applyFill="1" applyBorder="1" applyAlignment="1" applyProtection="1">
      <alignment horizontal="center" vertical="center"/>
      <protection hidden="1"/>
    </xf>
    <xf numFmtId="0" fontId="61" fillId="0" borderId="4" xfId="0" applyFont="1" applyFill="1" applyBorder="1" applyAlignment="1" applyProtection="1">
      <alignment horizontal="center" vertical="center"/>
      <protection hidden="1"/>
    </xf>
    <xf numFmtId="0" fontId="61" fillId="0" borderId="29" xfId="0" applyFont="1" applyFill="1" applyBorder="1" applyAlignment="1" applyProtection="1">
      <alignment horizontal="center" vertical="center"/>
      <protection hidden="1"/>
    </xf>
    <xf numFmtId="0" fontId="61" fillId="0" borderId="59" xfId="0" applyFont="1" applyFill="1" applyBorder="1" applyAlignment="1" applyProtection="1">
      <alignment horizontal="center" vertical="center"/>
      <protection hidden="1"/>
    </xf>
    <xf numFmtId="0" fontId="61" fillId="0" borderId="0" xfId="0" applyFont="1" applyFill="1" applyBorder="1" applyAlignment="1" applyProtection="1">
      <alignment horizontal="center" vertical="center"/>
      <protection hidden="1"/>
    </xf>
    <xf numFmtId="0" fontId="61" fillId="0" borderId="58" xfId="0" applyFont="1" applyFill="1" applyBorder="1" applyAlignment="1" applyProtection="1">
      <alignment horizontal="center" vertical="center"/>
      <protection hidden="1"/>
    </xf>
    <xf numFmtId="0" fontId="61" fillId="0" borderId="34" xfId="0" applyFont="1" applyFill="1" applyBorder="1" applyAlignment="1" applyProtection="1">
      <alignment horizontal="center" vertical="center"/>
      <protection hidden="1"/>
    </xf>
    <xf numFmtId="0" fontId="61" fillId="0" borderId="35" xfId="0" applyFont="1" applyFill="1" applyBorder="1" applyAlignment="1" applyProtection="1">
      <alignment horizontal="center" vertical="center"/>
      <protection hidden="1"/>
    </xf>
    <xf numFmtId="0" fontId="61" fillId="0" borderId="36" xfId="0" applyFont="1" applyFill="1" applyBorder="1" applyAlignment="1" applyProtection="1">
      <alignment horizontal="center" vertical="center"/>
      <protection hidden="1"/>
    </xf>
    <xf numFmtId="0" fontId="61" fillId="0" borderId="60" xfId="0" applyFont="1" applyFill="1" applyBorder="1" applyAlignment="1" applyProtection="1">
      <alignment horizontal="center" vertical="center"/>
      <protection hidden="1"/>
    </xf>
    <xf numFmtId="0" fontId="61" fillId="0" borderId="6" xfId="0" applyFont="1" applyFill="1" applyBorder="1" applyAlignment="1" applyProtection="1">
      <alignment horizontal="center" vertical="center"/>
      <protection hidden="1"/>
    </xf>
    <xf numFmtId="0" fontId="61" fillId="0" borderId="33" xfId="0" applyFont="1" applyFill="1" applyBorder="1" applyAlignment="1" applyProtection="1">
      <alignment horizontal="center" vertical="center"/>
      <protection hidden="1"/>
    </xf>
    <xf numFmtId="0" fontId="61" fillId="0" borderId="30" xfId="0" applyFont="1" applyFill="1" applyBorder="1" applyAlignment="1" applyProtection="1">
      <alignment horizontal="center" vertical="center"/>
      <protection hidden="1"/>
    </xf>
    <xf numFmtId="0" fontId="61" fillId="0" borderId="31" xfId="0" applyFont="1" applyFill="1" applyBorder="1" applyAlignment="1" applyProtection="1">
      <alignment horizontal="center" vertical="center"/>
      <protection hidden="1"/>
    </xf>
    <xf numFmtId="0" fontId="61" fillId="0" borderId="32"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176" fontId="10" fillId="0" borderId="82" xfId="0" applyNumberFormat="1" applyFont="1" applyFill="1" applyBorder="1" applyAlignment="1">
      <alignment horizontal="center" vertical="center" shrinkToFit="1"/>
    </xf>
    <xf numFmtId="176" fontId="10" fillId="0" borderId="31" xfId="0" applyNumberFormat="1" applyFont="1" applyFill="1" applyBorder="1" applyAlignment="1">
      <alignment horizontal="center" vertical="center" shrinkToFit="1"/>
    </xf>
    <xf numFmtId="176" fontId="10" fillId="0" borderId="83" xfId="0" applyNumberFormat="1" applyFont="1" applyFill="1" applyBorder="1" applyAlignment="1">
      <alignment horizontal="center" vertical="center" shrinkToFit="1"/>
    </xf>
    <xf numFmtId="176" fontId="10" fillId="0" borderId="35" xfId="0" applyNumberFormat="1" applyFont="1" applyFill="1" applyBorder="1" applyAlignment="1">
      <alignment horizontal="center" vertical="center" shrinkToFit="1"/>
    </xf>
    <xf numFmtId="0" fontId="62" fillId="0" borderId="30" xfId="0" applyFont="1" applyBorder="1" applyAlignment="1" applyProtection="1">
      <alignment horizontal="center" vertical="center" shrinkToFit="1"/>
      <protection hidden="1"/>
    </xf>
    <xf numFmtId="0" fontId="62" fillId="0" borderId="31" xfId="0" applyFont="1" applyBorder="1" applyAlignment="1" applyProtection="1">
      <alignment horizontal="center" vertical="center" shrinkToFit="1"/>
      <protection hidden="1"/>
    </xf>
    <xf numFmtId="0" fontId="62" fillId="0" borderId="32" xfId="0" applyFont="1" applyBorder="1" applyAlignment="1" applyProtection="1">
      <alignment horizontal="center" vertical="center" shrinkToFit="1"/>
      <protection hidden="1"/>
    </xf>
    <xf numFmtId="0" fontId="62" fillId="0" borderId="34" xfId="0" applyFont="1" applyBorder="1" applyAlignment="1" applyProtection="1">
      <alignment horizontal="center" vertical="center" shrinkToFit="1"/>
      <protection hidden="1"/>
    </xf>
    <xf numFmtId="0" fontId="62" fillId="0" borderId="35" xfId="0" applyFont="1" applyBorder="1" applyAlignment="1" applyProtection="1">
      <alignment horizontal="center" vertical="center" shrinkToFit="1"/>
      <protection hidden="1"/>
    </xf>
    <xf numFmtId="0" fontId="62" fillId="0" borderId="36" xfId="0" applyFont="1" applyBorder="1" applyAlignment="1" applyProtection="1">
      <alignment horizontal="center" vertical="center" shrinkToFit="1"/>
      <protection hidden="1"/>
    </xf>
    <xf numFmtId="0" fontId="12" fillId="0" borderId="91" xfId="0" applyFont="1" applyFill="1" applyBorder="1" applyAlignment="1" applyProtection="1">
      <alignment horizontal="center" vertical="center" shrinkToFit="1"/>
      <protection locked="0"/>
    </xf>
    <xf numFmtId="0" fontId="12" fillId="0" borderId="38" xfId="0" applyFont="1" applyFill="1" applyBorder="1" applyAlignment="1" applyProtection="1">
      <alignment horizontal="center" vertical="center" shrinkToFit="1"/>
      <protection locked="0"/>
    </xf>
    <xf numFmtId="0" fontId="12" fillId="0" borderId="39" xfId="0" applyFont="1" applyFill="1" applyBorder="1" applyAlignment="1" applyProtection="1">
      <alignment horizontal="center" vertical="center" shrinkToFit="1"/>
      <protection locked="0"/>
    </xf>
    <xf numFmtId="57" fontId="10" fillId="0" borderId="91" xfId="0" applyNumberFormat="1" applyFont="1" applyFill="1" applyBorder="1" applyAlignment="1" applyProtection="1">
      <alignment horizontal="center" vertical="center" shrinkToFit="1"/>
      <protection locked="0"/>
    </xf>
    <xf numFmtId="57" fontId="10" fillId="0" borderId="38" xfId="0" applyNumberFormat="1" applyFont="1" applyFill="1" applyBorder="1" applyAlignment="1" applyProtection="1">
      <alignment horizontal="center" vertical="center" shrinkToFit="1"/>
      <protection locked="0"/>
    </xf>
    <xf numFmtId="57" fontId="10" fillId="0" borderId="39" xfId="0" applyNumberFormat="1" applyFont="1" applyFill="1" applyBorder="1" applyAlignment="1" applyProtection="1">
      <alignment horizontal="center" vertical="center" shrinkToFit="1"/>
      <protection locked="0"/>
    </xf>
    <xf numFmtId="0" fontId="14" fillId="0" borderId="0" xfId="0" applyFont="1" applyAlignment="1" applyProtection="1">
      <alignment horizontal="right" vertical="center" shrinkToFit="1"/>
      <protection hidden="1"/>
    </xf>
    <xf numFmtId="0" fontId="40" fillId="0" borderId="0" xfId="1" applyFont="1" applyAlignment="1">
      <alignment horizontal="left" vertical="top" wrapText="1"/>
    </xf>
    <xf numFmtId="0" fontId="40" fillId="0" borderId="9" xfId="1" applyFont="1" applyBorder="1" applyAlignment="1">
      <alignment horizontal="left" vertical="center" wrapText="1"/>
    </xf>
    <xf numFmtId="0" fontId="40" fillId="0" borderId="10" xfId="1" applyFont="1" applyBorder="1" applyAlignment="1">
      <alignment horizontal="left" vertical="center" wrapText="1"/>
    </xf>
    <xf numFmtId="0" fontId="42" fillId="0" borderId="0" xfId="1" applyFont="1" applyAlignment="1">
      <alignment horizontal="left" vertical="top" wrapText="1"/>
    </xf>
    <xf numFmtId="0" fontId="39" fillId="0" borderId="0" xfId="1" applyFont="1" applyAlignment="1">
      <alignment horizontal="center" vertical="top"/>
    </xf>
    <xf numFmtId="0" fontId="33" fillId="0" borderId="0" xfId="1" applyFont="1" applyAlignment="1">
      <alignment horizontal="left" vertical="top" wrapText="1"/>
    </xf>
    <xf numFmtId="0" fontId="40" fillId="0" borderId="0" xfId="1" applyFont="1" applyAlignment="1">
      <alignment horizontal="center" vertical="top"/>
    </xf>
    <xf numFmtId="0" fontId="44" fillId="0" borderId="0" xfId="1" applyFont="1" applyAlignment="1">
      <alignment horizontal="left" vertical="top"/>
    </xf>
    <xf numFmtId="0" fontId="40" fillId="0" borderId="0" xfId="1" applyFont="1" applyAlignment="1">
      <alignment horizontal="left" vertical="top"/>
    </xf>
    <xf numFmtId="0" fontId="40" fillId="0" borderId="22" xfId="1" applyFont="1" applyBorder="1" applyAlignment="1">
      <alignment horizontal="center" vertical="center" wrapText="1"/>
    </xf>
    <xf numFmtId="0" fontId="40" fillId="0" borderId="28" xfId="1" applyFont="1" applyBorder="1" applyAlignment="1">
      <alignment horizontal="center" vertical="center" wrapText="1"/>
    </xf>
    <xf numFmtId="0" fontId="40" fillId="0" borderId="3" xfId="1" applyFont="1" applyBorder="1" applyAlignment="1">
      <alignment horizontal="center" vertical="center" wrapText="1"/>
    </xf>
    <xf numFmtId="0" fontId="40" fillId="0" borderId="8" xfId="1" applyFont="1" applyBorder="1" applyAlignment="1">
      <alignment horizontal="center" vertical="center" wrapText="1"/>
    </xf>
    <xf numFmtId="0" fontId="40" fillId="0" borderId="4" xfId="1" applyFont="1" applyBorder="1" applyAlignment="1">
      <alignment horizontal="center" vertical="center" wrapText="1"/>
    </xf>
    <xf numFmtId="0" fontId="40" fillId="0" borderId="5" xfId="1" applyFont="1" applyBorder="1" applyAlignment="1">
      <alignment horizontal="center" vertical="center" wrapText="1"/>
    </xf>
    <xf numFmtId="0" fontId="40" fillId="0" borderId="0" xfId="1" applyFont="1" applyBorder="1" applyAlignment="1">
      <alignment horizontal="left" vertical="top" wrapText="1"/>
    </xf>
    <xf numFmtId="0" fontId="40" fillId="0" borderId="12" xfId="1" applyFont="1" applyBorder="1" applyAlignment="1">
      <alignment horizontal="left" vertical="top" wrapText="1"/>
    </xf>
    <xf numFmtId="0" fontId="72" fillId="0" borderId="109" xfId="2" applyFont="1" applyBorder="1" applyAlignment="1">
      <alignment horizontal="center" vertical="center" wrapText="1"/>
    </xf>
    <xf numFmtId="0" fontId="72" fillId="0" borderId="9" xfId="2" applyFont="1" applyBorder="1" applyAlignment="1">
      <alignment horizontal="center" vertical="center"/>
    </xf>
    <xf numFmtId="0" fontId="72" fillId="0" borderId="110" xfId="2" applyFont="1" applyBorder="1" applyAlignment="1">
      <alignment horizontal="center" vertical="center"/>
    </xf>
    <xf numFmtId="0" fontId="68" fillId="0" borderId="22" xfId="0" applyFont="1" applyBorder="1" applyAlignment="1">
      <alignment horizontal="center" vertical="center" wrapText="1"/>
    </xf>
    <xf numFmtId="0" fontId="68" fillId="0" borderId="3" xfId="0" applyFont="1" applyBorder="1" applyAlignment="1">
      <alignment horizontal="center" vertical="center" wrapText="1"/>
    </xf>
    <xf numFmtId="0" fontId="68" fillId="0" borderId="28" xfId="0" applyFont="1" applyBorder="1" applyAlignment="1">
      <alignment horizontal="center" vertical="center" wrapText="1"/>
    </xf>
    <xf numFmtId="0" fontId="70" fillId="0" borderId="99" xfId="0" applyFont="1" applyBorder="1" applyAlignment="1">
      <alignment horizontal="center" vertical="center" wrapText="1"/>
    </xf>
    <xf numFmtId="0" fontId="70" fillId="0" borderId="105" xfId="0" applyFont="1" applyBorder="1" applyAlignment="1">
      <alignment horizontal="center" vertical="center" wrapText="1"/>
    </xf>
    <xf numFmtId="0" fontId="70" fillId="0" borderId="101" xfId="0" applyFont="1" applyBorder="1" applyAlignment="1">
      <alignment horizontal="center" vertical="center" wrapText="1"/>
    </xf>
    <xf numFmtId="0" fontId="64" fillId="0" borderId="0" xfId="2" applyFont="1" applyAlignment="1">
      <alignment horizontal="center" vertical="center"/>
    </xf>
    <xf numFmtId="0" fontId="65" fillId="0" borderId="0" xfId="2" applyFont="1" applyAlignment="1">
      <alignment horizontal="center" vertical="center"/>
    </xf>
    <xf numFmtId="0" fontId="68" fillId="0" borderId="22" xfId="2" applyFont="1" applyBorder="1" applyAlignment="1">
      <alignment horizontal="center" vertical="center" wrapText="1"/>
    </xf>
    <xf numFmtId="0" fontId="68" fillId="0" borderId="3" xfId="2" applyFont="1" applyBorder="1" applyAlignment="1">
      <alignment horizontal="center" vertical="center" wrapText="1"/>
    </xf>
    <xf numFmtId="0" fontId="70" fillId="0" borderId="99" xfId="2" applyFont="1" applyBorder="1" applyAlignment="1">
      <alignment horizontal="center" vertical="center" wrapText="1"/>
    </xf>
    <xf numFmtId="0" fontId="70" fillId="0" borderId="101" xfId="2" applyFont="1" applyBorder="1" applyAlignment="1">
      <alignment horizontal="center" vertical="center" wrapText="1"/>
    </xf>
    <xf numFmtId="0" fontId="74" fillId="0" borderId="0" xfId="0" applyFont="1" applyBorder="1" applyAlignment="1" applyProtection="1">
      <alignment horizontal="center" vertical="center"/>
      <protection hidden="1"/>
    </xf>
    <xf numFmtId="0" fontId="94" fillId="0" borderId="8" xfId="0" applyFont="1" applyFill="1" applyBorder="1" applyAlignment="1" applyProtection="1">
      <alignment horizontal="center" vertical="center"/>
      <protection hidden="1"/>
    </xf>
    <xf numFmtId="0" fontId="94" fillId="0" borderId="4" xfId="0" applyFont="1" applyFill="1" applyBorder="1" applyAlignment="1" applyProtection="1">
      <alignment horizontal="center" vertical="center"/>
      <protection hidden="1"/>
    </xf>
    <xf numFmtId="0" fontId="94" fillId="0" borderId="11" xfId="0" applyFont="1" applyFill="1" applyBorder="1" applyAlignment="1" applyProtection="1">
      <alignment horizontal="center" vertical="center"/>
      <protection hidden="1"/>
    </xf>
    <xf numFmtId="0" fontId="94" fillId="0" borderId="0" xfId="0" applyFont="1" applyFill="1" applyBorder="1" applyAlignment="1" applyProtection="1">
      <alignment horizontal="center" vertical="center"/>
      <protection hidden="1"/>
    </xf>
    <xf numFmtId="0" fontId="94" fillId="0" borderId="13" xfId="0" applyFont="1" applyFill="1" applyBorder="1" applyAlignment="1" applyProtection="1">
      <alignment horizontal="center" vertical="center"/>
      <protection hidden="1"/>
    </xf>
    <xf numFmtId="0" fontId="94" fillId="0" borderId="6" xfId="0" applyFont="1" applyFill="1" applyBorder="1" applyAlignment="1" applyProtection="1">
      <alignment horizontal="center" vertical="center"/>
      <protection hidden="1"/>
    </xf>
    <xf numFmtId="180" fontId="95" fillId="0" borderId="11" xfId="3" applyNumberFormat="1" applyFont="1" applyFill="1" applyBorder="1" applyAlignment="1" applyProtection="1">
      <alignment horizontal="right" vertical="center"/>
      <protection hidden="1"/>
    </xf>
    <xf numFmtId="180" fontId="95" fillId="0" borderId="0" xfId="3" applyNumberFormat="1" applyFont="1" applyFill="1" applyBorder="1" applyAlignment="1" applyProtection="1">
      <alignment horizontal="right" vertical="center"/>
      <protection hidden="1"/>
    </xf>
    <xf numFmtId="180" fontId="95" fillId="0" borderId="13" xfId="3" applyNumberFormat="1" applyFont="1" applyFill="1" applyBorder="1" applyAlignment="1" applyProtection="1">
      <alignment horizontal="right" vertical="center"/>
      <protection hidden="1"/>
    </xf>
    <xf numFmtId="180" fontId="95" fillId="0" borderId="6" xfId="3" applyNumberFormat="1" applyFont="1" applyFill="1" applyBorder="1" applyAlignment="1" applyProtection="1">
      <alignment horizontal="right" vertical="center"/>
      <protection hidden="1"/>
    </xf>
    <xf numFmtId="38" fontId="3" fillId="0" borderId="0" xfId="3" applyFont="1" applyFill="1" applyBorder="1" applyAlignment="1" applyProtection="1">
      <alignment horizontal="center" vertical="center"/>
      <protection hidden="1"/>
    </xf>
    <xf numFmtId="38" fontId="3" fillId="0" borderId="12" xfId="3" applyFont="1" applyFill="1" applyBorder="1" applyAlignment="1" applyProtection="1">
      <alignment horizontal="center" vertical="center"/>
      <protection hidden="1"/>
    </xf>
    <xf numFmtId="38" fontId="3" fillId="0" borderId="6" xfId="3" applyFont="1" applyFill="1" applyBorder="1" applyAlignment="1" applyProtection="1">
      <alignment horizontal="center" vertical="center"/>
      <protection hidden="1"/>
    </xf>
    <xf numFmtId="38" fontId="3" fillId="0" borderId="7" xfId="3" applyFont="1" applyFill="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96" fillId="0" borderId="0" xfId="0" applyFont="1" applyBorder="1" applyAlignment="1" applyProtection="1">
      <alignment horizontal="center" vertical="center"/>
      <protection hidden="1"/>
    </xf>
    <xf numFmtId="0" fontId="94" fillId="9" borderId="8" xfId="0" applyFont="1" applyFill="1" applyBorder="1" applyAlignment="1" applyProtection="1">
      <alignment horizontal="center" vertical="center"/>
      <protection hidden="1"/>
    </xf>
    <xf numFmtId="0" fontId="94" fillId="9" borderId="4" xfId="0" applyFont="1" applyFill="1" applyBorder="1" applyAlignment="1" applyProtection="1">
      <alignment horizontal="center" vertical="center"/>
      <protection hidden="1"/>
    </xf>
    <xf numFmtId="0" fontId="94" fillId="9" borderId="133" xfId="0" applyFont="1" applyFill="1" applyBorder="1" applyAlignment="1" applyProtection="1">
      <alignment horizontal="center" vertical="center"/>
      <protection hidden="1"/>
    </xf>
    <xf numFmtId="0" fontId="94" fillId="9" borderId="11" xfId="0" applyFont="1" applyFill="1" applyBorder="1" applyAlignment="1" applyProtection="1">
      <alignment horizontal="center" vertical="center"/>
      <protection hidden="1"/>
    </xf>
    <xf numFmtId="0" fontId="94" fillId="9" borderId="0" xfId="0" applyFont="1" applyFill="1" applyBorder="1" applyAlignment="1" applyProtection="1">
      <alignment horizontal="center" vertical="center"/>
      <protection hidden="1"/>
    </xf>
    <xf numFmtId="0" fontId="94" fillId="9" borderId="137" xfId="0" applyFont="1" applyFill="1" applyBorder="1" applyAlignment="1" applyProtection="1">
      <alignment horizontal="center" vertical="center"/>
      <protection hidden="1"/>
    </xf>
    <xf numFmtId="0" fontId="94" fillId="9" borderId="139" xfId="0" applyFont="1" applyFill="1" applyBorder="1" applyAlignment="1" applyProtection="1">
      <alignment horizontal="center" vertical="center"/>
      <protection hidden="1"/>
    </xf>
    <xf numFmtId="0" fontId="94" fillId="9" borderId="140" xfId="0" applyFont="1" applyFill="1" applyBorder="1" applyAlignment="1" applyProtection="1">
      <alignment horizontal="center" vertical="center"/>
      <protection hidden="1"/>
    </xf>
    <xf numFmtId="0" fontId="94" fillId="9" borderId="141" xfId="0" applyFont="1" applyFill="1" applyBorder="1" applyAlignment="1" applyProtection="1">
      <alignment horizontal="center" vertical="center"/>
      <protection hidden="1"/>
    </xf>
    <xf numFmtId="180" fontId="95" fillId="9" borderId="134" xfId="3" applyNumberFormat="1" applyFont="1" applyFill="1" applyBorder="1" applyAlignment="1" applyProtection="1">
      <alignment horizontal="right" vertical="center"/>
      <protection hidden="1"/>
    </xf>
    <xf numFmtId="180" fontId="95" fillId="9" borderId="135" xfId="3" applyNumberFormat="1" applyFont="1" applyFill="1" applyBorder="1" applyAlignment="1" applyProtection="1">
      <alignment horizontal="right" vertical="center"/>
      <protection hidden="1"/>
    </xf>
    <xf numFmtId="180" fontId="95" fillId="9" borderId="138" xfId="3" applyNumberFormat="1" applyFont="1" applyFill="1" applyBorder="1" applyAlignment="1" applyProtection="1">
      <alignment horizontal="right" vertical="center"/>
      <protection hidden="1"/>
    </xf>
    <xf numFmtId="180" fontId="95" fillId="9" borderId="0" xfId="3" applyNumberFormat="1" applyFont="1" applyFill="1" applyBorder="1" applyAlignment="1" applyProtection="1">
      <alignment horizontal="right" vertical="center"/>
      <protection hidden="1"/>
    </xf>
    <xf numFmtId="180" fontId="95" fillId="9" borderId="142" xfId="3" applyNumberFormat="1" applyFont="1" applyFill="1" applyBorder="1" applyAlignment="1" applyProtection="1">
      <alignment horizontal="right" vertical="center"/>
      <protection hidden="1"/>
    </xf>
    <xf numFmtId="180" fontId="95" fillId="9" borderId="143" xfId="3" applyNumberFormat="1" applyFont="1" applyFill="1" applyBorder="1" applyAlignment="1" applyProtection="1">
      <alignment horizontal="right" vertical="center"/>
      <protection hidden="1"/>
    </xf>
    <xf numFmtId="38" fontId="3" fillId="9" borderId="135" xfId="3" applyFont="1" applyFill="1" applyBorder="1" applyAlignment="1" applyProtection="1">
      <alignment horizontal="center" vertical="center"/>
      <protection hidden="1"/>
    </xf>
    <xf numFmtId="38" fontId="3" fillId="9" borderId="136" xfId="3" applyFont="1" applyFill="1" applyBorder="1" applyAlignment="1" applyProtection="1">
      <alignment horizontal="center" vertical="center"/>
      <protection hidden="1"/>
    </xf>
    <xf numFmtId="38" fontId="3" fillId="9" borderId="0" xfId="3" applyFont="1" applyFill="1" applyBorder="1" applyAlignment="1" applyProtection="1">
      <alignment horizontal="center" vertical="center"/>
      <protection hidden="1"/>
    </xf>
    <xf numFmtId="38" fontId="3" fillId="9" borderId="137" xfId="3" applyFont="1" applyFill="1" applyBorder="1" applyAlignment="1" applyProtection="1">
      <alignment horizontal="center" vertical="center"/>
      <protection hidden="1"/>
    </xf>
    <xf numFmtId="38" fontId="3" fillId="9" borderId="143" xfId="3" applyFont="1" applyFill="1" applyBorder="1" applyAlignment="1" applyProtection="1">
      <alignment horizontal="center" vertical="center"/>
      <protection hidden="1"/>
    </xf>
    <xf numFmtId="38" fontId="3" fillId="9" borderId="144" xfId="3" applyFont="1" applyFill="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181" fontId="3" fillId="8" borderId="131" xfId="0" applyNumberFormat="1" applyFont="1" applyFill="1" applyBorder="1" applyAlignment="1" applyProtection="1">
      <alignment horizontal="center" vertical="center"/>
      <protection locked="0"/>
    </xf>
    <xf numFmtId="181" fontId="3" fillId="8" borderId="4" xfId="0" applyNumberFormat="1" applyFont="1" applyFill="1" applyBorder="1" applyAlignment="1" applyProtection="1">
      <alignment horizontal="center" vertical="center"/>
      <protection locked="0"/>
    </xf>
    <xf numFmtId="181" fontId="3" fillId="8" borderId="132" xfId="0" applyNumberFormat="1" applyFont="1" applyFill="1" applyBorder="1" applyAlignment="1" applyProtection="1">
      <alignment horizontal="center" vertical="center"/>
      <protection locked="0"/>
    </xf>
    <xf numFmtId="181" fontId="3" fillId="8" borderId="124" xfId="0" applyNumberFormat="1" applyFont="1" applyFill="1" applyBorder="1" applyAlignment="1" applyProtection="1">
      <alignment horizontal="center" vertical="center"/>
      <protection locked="0"/>
    </xf>
    <xf numFmtId="181" fontId="3" fillId="8" borderId="0" xfId="0" applyNumberFormat="1" applyFont="1" applyFill="1" applyBorder="1" applyAlignment="1" applyProtection="1">
      <alignment horizontal="center" vertical="center"/>
      <protection locked="0"/>
    </xf>
    <xf numFmtId="181" fontId="3" fillId="8" borderId="125" xfId="0" applyNumberFormat="1" applyFont="1" applyFill="1" applyBorder="1" applyAlignment="1" applyProtection="1">
      <alignment horizontal="center" vertical="center"/>
      <protection locked="0"/>
    </xf>
    <xf numFmtId="181" fontId="3" fillId="8" borderId="126" xfId="0" applyNumberFormat="1" applyFont="1" applyFill="1" applyBorder="1" applyAlignment="1" applyProtection="1">
      <alignment horizontal="center" vertical="center"/>
      <protection locked="0"/>
    </xf>
    <xf numFmtId="181" fontId="3" fillId="8" borderId="6" xfId="0" applyNumberFormat="1" applyFont="1" applyFill="1" applyBorder="1" applyAlignment="1" applyProtection="1">
      <alignment horizontal="center" vertical="center"/>
      <protection locked="0"/>
    </xf>
    <xf numFmtId="181" fontId="3" fillId="8" borderId="127" xfId="0" applyNumberFormat="1" applyFont="1" applyFill="1" applyBorder="1" applyAlignment="1" applyProtection="1">
      <alignment horizontal="center" vertical="center"/>
      <protection locked="0"/>
    </xf>
    <xf numFmtId="182" fontId="3" fillId="0" borderId="109" xfId="0" applyNumberFormat="1" applyFont="1" applyBorder="1" applyAlignment="1" applyProtection="1">
      <alignment horizontal="right" vertical="center"/>
      <protection hidden="1"/>
    </xf>
    <xf numFmtId="182" fontId="3" fillId="0" borderId="9" xfId="0" applyNumberFormat="1" applyFont="1" applyBorder="1" applyAlignment="1" applyProtection="1">
      <alignment horizontal="right" vertical="center"/>
      <protection hidden="1"/>
    </xf>
    <xf numFmtId="182" fontId="3" fillId="0" borderId="110" xfId="0" applyNumberFormat="1" applyFont="1" applyBorder="1" applyAlignment="1" applyProtection="1">
      <alignment horizontal="right" vertical="center"/>
      <protection hidden="1"/>
    </xf>
    <xf numFmtId="0" fontId="3" fillId="8" borderId="124" xfId="0" applyFont="1" applyFill="1" applyBorder="1" applyAlignment="1" applyProtection="1">
      <alignment horizontal="center" vertical="center"/>
      <protection locked="0"/>
    </xf>
    <xf numFmtId="0" fontId="3" fillId="8" borderId="0" xfId="0" applyFont="1" applyFill="1" applyBorder="1" applyAlignment="1" applyProtection="1">
      <alignment horizontal="center" vertical="center"/>
      <protection locked="0"/>
    </xf>
    <xf numFmtId="0" fontId="3" fillId="8" borderId="12" xfId="0" applyFont="1" applyFill="1" applyBorder="1" applyAlignment="1" applyProtection="1">
      <alignment horizontal="center" vertical="center"/>
      <protection locked="0"/>
    </xf>
    <xf numFmtId="0" fontId="3" fillId="8" borderId="126" xfId="0" applyFont="1" applyFill="1" applyBorder="1" applyAlignment="1" applyProtection="1">
      <alignment horizontal="center" vertical="center"/>
      <protection locked="0"/>
    </xf>
    <xf numFmtId="0" fontId="3" fillId="8" borderId="6" xfId="0" applyFont="1" applyFill="1" applyBorder="1" applyAlignment="1" applyProtection="1">
      <alignment horizontal="center" vertical="center"/>
      <protection locked="0"/>
    </xf>
    <xf numFmtId="0" fontId="3" fillId="8" borderId="7" xfId="0" applyFont="1" applyFill="1" applyBorder="1" applyAlignment="1" applyProtection="1">
      <alignment horizontal="center" vertical="center"/>
      <protection locked="0"/>
    </xf>
    <xf numFmtId="183" fontId="3" fillId="0" borderId="3" xfId="0" applyNumberFormat="1" applyFont="1" applyFill="1" applyBorder="1" applyAlignment="1" applyProtection="1">
      <alignment horizontal="center" vertical="center" wrapText="1"/>
      <protection hidden="1"/>
    </xf>
    <xf numFmtId="183" fontId="3" fillId="0" borderId="3" xfId="0" applyNumberFormat="1" applyFont="1" applyFill="1" applyBorder="1" applyAlignment="1" applyProtection="1">
      <alignment horizontal="center" vertical="center"/>
      <protection hidden="1"/>
    </xf>
    <xf numFmtId="183" fontId="3" fillId="0" borderId="97" xfId="0" applyNumberFormat="1" applyFont="1" applyFill="1" applyBorder="1" applyAlignment="1" applyProtection="1">
      <alignment horizontal="center" vertical="center"/>
      <protection hidden="1"/>
    </xf>
    <xf numFmtId="183" fontId="3" fillId="0" borderId="1" xfId="0" applyNumberFormat="1" applyFont="1" applyFill="1" applyBorder="1" applyAlignment="1" applyProtection="1">
      <alignment horizontal="center" vertical="center"/>
      <protection hidden="1"/>
    </xf>
    <xf numFmtId="183" fontId="3" fillId="0" borderId="98" xfId="0" applyNumberFormat="1" applyFont="1" applyFill="1" applyBorder="1" applyAlignment="1" applyProtection="1">
      <alignment horizontal="center" vertical="center"/>
      <protection hidden="1"/>
    </xf>
    <xf numFmtId="184" fontId="3" fillId="0" borderId="109" xfId="0" applyNumberFormat="1" applyFont="1" applyBorder="1" applyAlignment="1" applyProtection="1">
      <alignment horizontal="right" vertical="center"/>
      <protection hidden="1"/>
    </xf>
    <xf numFmtId="184" fontId="3" fillId="0" borderId="9" xfId="0" applyNumberFormat="1" applyFont="1" applyBorder="1" applyAlignment="1" applyProtection="1">
      <alignment horizontal="right" vertical="center"/>
      <protection hidden="1"/>
    </xf>
    <xf numFmtId="184" fontId="3" fillId="0" borderId="10" xfId="0" applyNumberFormat="1" applyFont="1" applyBorder="1" applyAlignment="1" applyProtection="1">
      <alignment horizontal="right" vertical="center"/>
      <protection hidden="1"/>
    </xf>
    <xf numFmtId="0" fontId="3" fillId="10" borderId="8" xfId="0" applyFont="1" applyFill="1" applyBorder="1" applyAlignment="1" applyProtection="1">
      <alignment horizontal="center" vertical="center"/>
      <protection hidden="1"/>
    </xf>
    <xf numFmtId="0" fontId="5" fillId="10" borderId="11" xfId="0" applyFont="1" applyFill="1" applyBorder="1" applyAlignment="1" applyProtection="1">
      <alignment horizontal="center" vertical="center"/>
      <protection hidden="1"/>
    </xf>
    <xf numFmtId="0" fontId="5" fillId="10" borderId="13" xfId="0" applyFont="1" applyFill="1" applyBorder="1" applyAlignment="1" applyProtection="1">
      <alignment horizontal="center" vertical="center"/>
      <protection hidden="1"/>
    </xf>
    <xf numFmtId="0" fontId="3" fillId="10" borderId="4" xfId="0" applyFont="1" applyFill="1" applyBorder="1" applyAlignment="1" applyProtection="1">
      <alignment horizontal="center" vertical="center" shrinkToFit="1"/>
      <protection hidden="1"/>
    </xf>
    <xf numFmtId="0" fontId="5" fillId="10" borderId="0" xfId="0" applyFont="1" applyFill="1" applyBorder="1" applyAlignment="1" applyProtection="1">
      <alignment horizontal="center" vertical="center" shrinkToFit="1"/>
      <protection hidden="1"/>
    </xf>
    <xf numFmtId="0" fontId="5" fillId="10" borderId="6" xfId="0" applyFont="1" applyFill="1" applyBorder="1" applyAlignment="1" applyProtection="1">
      <alignment horizontal="center" vertical="center" shrinkToFit="1"/>
      <protection hidden="1"/>
    </xf>
    <xf numFmtId="0" fontId="5" fillId="10" borderId="4" xfId="0" applyFont="1" applyFill="1" applyBorder="1" applyAlignment="1" applyProtection="1">
      <alignment horizontal="center" vertical="center"/>
      <protection hidden="1"/>
    </xf>
    <xf numFmtId="0" fontId="5" fillId="10" borderId="0" xfId="0" applyFont="1" applyFill="1" applyBorder="1" applyAlignment="1" applyProtection="1">
      <alignment horizontal="center" vertical="center"/>
      <protection hidden="1"/>
    </xf>
    <xf numFmtId="0" fontId="5" fillId="10" borderId="6" xfId="0" applyFont="1" applyFill="1" applyBorder="1" applyAlignment="1" applyProtection="1">
      <alignment horizontal="center" vertical="center"/>
      <protection hidden="1"/>
    </xf>
    <xf numFmtId="0" fontId="3" fillId="8" borderId="131" xfId="0" applyFont="1" applyFill="1" applyBorder="1" applyAlignment="1" applyProtection="1">
      <alignment horizontal="center" vertical="center"/>
      <protection locked="0"/>
    </xf>
    <xf numFmtId="0" fontId="3" fillId="8" borderId="4" xfId="0" applyFont="1" applyFill="1" applyBorder="1" applyAlignment="1" applyProtection="1">
      <alignment horizontal="center" vertical="center"/>
      <protection locked="0"/>
    </xf>
    <xf numFmtId="0" fontId="3" fillId="8" borderId="132" xfId="0" applyFont="1" applyFill="1" applyBorder="1" applyAlignment="1" applyProtection="1">
      <alignment horizontal="center" vertical="center"/>
      <protection locked="0"/>
    </xf>
    <xf numFmtId="0" fontId="3" fillId="8" borderId="125" xfId="0" applyFont="1" applyFill="1" applyBorder="1" applyAlignment="1" applyProtection="1">
      <alignment horizontal="center" vertical="center"/>
      <protection locked="0"/>
    </xf>
    <xf numFmtId="0" fontId="3" fillId="8" borderId="127" xfId="0" applyFont="1" applyFill="1" applyBorder="1" applyAlignment="1" applyProtection="1">
      <alignment horizontal="center" vertical="center"/>
      <protection locked="0"/>
    </xf>
    <xf numFmtId="0" fontId="3" fillId="10" borderId="132" xfId="0" applyFont="1" applyFill="1" applyBorder="1" applyAlignment="1" applyProtection="1">
      <alignment horizontal="center" vertical="center"/>
      <protection hidden="1"/>
    </xf>
    <xf numFmtId="0" fontId="3" fillId="10" borderId="11" xfId="0" applyFont="1" applyFill="1" applyBorder="1" applyAlignment="1" applyProtection="1">
      <alignment horizontal="center" vertical="center"/>
      <protection hidden="1"/>
    </xf>
    <xf numFmtId="0" fontId="3" fillId="10" borderId="125" xfId="0" applyFont="1" applyFill="1" applyBorder="1" applyAlignment="1" applyProtection="1">
      <alignment horizontal="center" vertical="center"/>
      <protection hidden="1"/>
    </xf>
    <xf numFmtId="0" fontId="3" fillId="10" borderId="13" xfId="0" applyFont="1" applyFill="1" applyBorder="1" applyAlignment="1" applyProtection="1">
      <alignment horizontal="center" vertical="center"/>
      <protection hidden="1"/>
    </xf>
    <xf numFmtId="0" fontId="3" fillId="10" borderId="127" xfId="0" applyFont="1" applyFill="1" applyBorder="1" applyAlignment="1" applyProtection="1">
      <alignment horizontal="center" vertical="center"/>
      <protection hidden="1"/>
    </xf>
    <xf numFmtId="0" fontId="93" fillId="0" borderId="0" xfId="0" applyFont="1" applyBorder="1" applyAlignment="1" applyProtection="1">
      <alignment horizontal="center" vertical="center"/>
      <protection hidden="1"/>
    </xf>
    <xf numFmtId="0" fontId="92"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center" wrapText="1"/>
      <protection hidden="1"/>
    </xf>
    <xf numFmtId="0" fontId="3" fillId="0" borderId="131" xfId="0" applyFont="1" applyBorder="1" applyAlignment="1" applyProtection="1">
      <alignment horizontal="center" vertical="center" shrinkToFit="1"/>
      <protection hidden="1"/>
    </xf>
    <xf numFmtId="0" fontId="3" fillId="0" borderId="4"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124"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3" fillId="0" borderId="126"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wrapText="1" shrinkToFit="1"/>
      <protection hidden="1"/>
    </xf>
    <xf numFmtId="0" fontId="3" fillId="0" borderId="132" xfId="0"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3" fillId="0" borderId="125"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27" xfId="0" applyFont="1" applyBorder="1" applyAlignment="1" applyProtection="1">
      <alignment horizontal="center" vertical="center" shrinkToFit="1"/>
      <protection hidden="1"/>
    </xf>
    <xf numFmtId="0" fontId="16" fillId="0" borderId="0" xfId="0" applyFont="1" applyAlignment="1" applyProtection="1">
      <alignment horizontal="left" vertical="center"/>
      <protection hidden="1"/>
    </xf>
    <xf numFmtId="0" fontId="3" fillId="0" borderId="11" xfId="0" applyFont="1" applyBorder="1" applyAlignment="1" applyProtection="1">
      <alignment horizontal="center" vertical="center"/>
      <protection hidden="1"/>
    </xf>
    <xf numFmtId="0" fontId="3" fillId="0" borderId="122"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123" xfId="0" applyFont="1" applyBorder="1" applyAlignment="1" applyProtection="1">
      <alignment horizontal="center" vertical="center"/>
      <protection hidden="1"/>
    </xf>
    <xf numFmtId="0" fontId="3" fillId="0" borderId="124" xfId="0" applyFont="1" applyBorder="1" applyAlignment="1" applyProtection="1">
      <alignment horizontal="center" vertical="center"/>
      <protection hidden="1"/>
    </xf>
    <xf numFmtId="0" fontId="3" fillId="0" borderId="125" xfId="0" applyFont="1" applyBorder="1" applyAlignment="1" applyProtection="1">
      <alignment horizontal="center" vertical="center"/>
      <protection hidden="1"/>
    </xf>
    <xf numFmtId="0" fontId="3" fillId="0" borderId="126" xfId="0" applyFont="1" applyBorder="1" applyAlignment="1" applyProtection="1">
      <alignment horizontal="center" vertical="center"/>
      <protection hidden="1"/>
    </xf>
    <xf numFmtId="0" fontId="3" fillId="0" borderId="127" xfId="0" applyFont="1" applyBorder="1" applyAlignment="1" applyProtection="1">
      <alignment horizontal="center" vertical="center"/>
      <protection hidden="1"/>
    </xf>
    <xf numFmtId="0" fontId="3" fillId="0" borderId="126"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127" xfId="0" applyFont="1" applyBorder="1" applyAlignment="1" applyProtection="1">
      <alignment horizontal="center" vertical="center" wrapText="1"/>
      <protection hidden="1"/>
    </xf>
    <xf numFmtId="0" fontId="3" fillId="0" borderId="109"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10" xfId="0" applyFont="1" applyBorder="1" applyAlignment="1" applyProtection="1">
      <alignment horizontal="center" vertical="center" wrapText="1"/>
      <protection hidden="1"/>
    </xf>
    <xf numFmtId="0" fontId="3" fillId="0" borderId="128" xfId="0" applyFont="1" applyBorder="1" applyAlignment="1" applyProtection="1">
      <alignment horizontal="center" vertical="center" wrapText="1"/>
      <protection hidden="1"/>
    </xf>
    <xf numFmtId="0" fontId="3" fillId="0" borderId="129" xfId="0" applyFont="1" applyBorder="1" applyAlignment="1" applyProtection="1">
      <alignment horizontal="center" vertical="center" wrapText="1"/>
      <protection hidden="1"/>
    </xf>
    <xf numFmtId="0" fontId="3" fillId="0" borderId="130"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17" fillId="0" borderId="0" xfId="0" applyFont="1" applyBorder="1" applyAlignment="1" applyProtection="1">
      <alignment horizontal="left" vertical="center" wrapText="1"/>
      <protection hidden="1"/>
    </xf>
    <xf numFmtId="180" fontId="10" fillId="8" borderId="8" xfId="3" applyNumberFormat="1" applyFont="1" applyFill="1" applyBorder="1" applyAlignment="1" applyProtection="1">
      <alignment horizontal="center" vertical="center"/>
      <protection locked="0"/>
    </xf>
    <xf numFmtId="180" fontId="10" fillId="8" borderId="4" xfId="3" applyNumberFormat="1" applyFont="1" applyFill="1" applyBorder="1" applyAlignment="1" applyProtection="1">
      <alignment horizontal="center" vertical="center"/>
      <protection locked="0"/>
    </xf>
    <xf numFmtId="180" fontId="10" fillId="8" borderId="13" xfId="3" applyNumberFormat="1" applyFont="1" applyFill="1" applyBorder="1" applyAlignment="1" applyProtection="1">
      <alignment horizontal="center" vertical="center"/>
      <protection locked="0"/>
    </xf>
    <xf numFmtId="180" fontId="10" fillId="8" borderId="6" xfId="3" applyNumberFormat="1" applyFont="1" applyFill="1" applyBorder="1" applyAlignment="1" applyProtection="1">
      <alignment horizontal="center" vertical="center"/>
      <protection locked="0"/>
    </xf>
    <xf numFmtId="38" fontId="12" fillId="0" borderId="4" xfId="3" applyFont="1" applyFill="1" applyBorder="1" applyAlignment="1" applyProtection="1">
      <alignment horizontal="center" vertical="center" shrinkToFit="1"/>
      <protection hidden="1"/>
    </xf>
    <xf numFmtId="38" fontId="12" fillId="0" borderId="5" xfId="3" applyFont="1" applyFill="1" applyBorder="1" applyAlignment="1" applyProtection="1">
      <alignment horizontal="center" vertical="center" shrinkToFit="1"/>
      <protection hidden="1"/>
    </xf>
    <xf numFmtId="38" fontId="12" fillId="0" borderId="6" xfId="3" applyFont="1" applyFill="1" applyBorder="1" applyAlignment="1" applyProtection="1">
      <alignment horizontal="center" vertical="center" shrinkToFit="1"/>
      <protection hidden="1"/>
    </xf>
    <xf numFmtId="38" fontId="12" fillId="0" borderId="7" xfId="3" applyFont="1" applyFill="1" applyBorder="1" applyAlignment="1" applyProtection="1">
      <alignment horizontal="center" vertical="center" shrinkToFit="1"/>
      <protection hidden="1"/>
    </xf>
    <xf numFmtId="0" fontId="11" fillId="8" borderId="117" xfId="0" applyFont="1" applyFill="1" applyBorder="1" applyAlignment="1" applyProtection="1">
      <alignment horizontal="center" vertical="center" shrinkToFit="1"/>
      <protection locked="0" hidden="1"/>
    </xf>
    <xf numFmtId="0" fontId="11" fillId="8" borderId="61" xfId="0" applyFont="1" applyFill="1" applyBorder="1" applyAlignment="1" applyProtection="1">
      <alignment horizontal="center" vertical="center" shrinkToFit="1"/>
      <protection locked="0" hidden="1"/>
    </xf>
    <xf numFmtId="0" fontId="5" fillId="0" borderId="61" xfId="0" applyFont="1" applyFill="1" applyBorder="1" applyAlignment="1" applyProtection="1">
      <alignment horizontal="left" vertical="top" shrinkToFit="1"/>
      <protection hidden="1"/>
    </xf>
    <xf numFmtId="0" fontId="5" fillId="0" borderId="118" xfId="0" applyFont="1" applyFill="1" applyBorder="1" applyAlignment="1" applyProtection="1">
      <alignment horizontal="left" vertical="top" shrinkToFit="1"/>
      <protection hidden="1"/>
    </xf>
    <xf numFmtId="0" fontId="86" fillId="0" borderId="120" xfId="0" applyFont="1" applyBorder="1" applyAlignment="1" applyProtection="1">
      <alignment horizontal="center" vertical="center" shrinkToFit="1"/>
      <protection hidden="1"/>
    </xf>
    <xf numFmtId="0" fontId="3" fillId="0" borderId="1" xfId="0" applyFont="1" applyBorder="1" applyAlignment="1" applyProtection="1">
      <alignment horizontal="center" vertical="center" textRotation="255" wrapText="1"/>
      <protection hidden="1"/>
    </xf>
    <xf numFmtId="0" fontId="3" fillId="0" borderId="1" xfId="0" applyFont="1" applyBorder="1" applyAlignment="1" applyProtection="1">
      <alignment horizontal="center" vertical="center" textRotation="255"/>
      <protection hidden="1"/>
    </xf>
    <xf numFmtId="38" fontId="11" fillId="0" borderId="8" xfId="3" applyFont="1" applyFill="1" applyBorder="1" applyAlignment="1" applyProtection="1">
      <alignment horizontal="center" vertical="center" shrinkToFit="1"/>
      <protection hidden="1"/>
    </xf>
    <xf numFmtId="38" fontId="11" fillId="0" borderId="4" xfId="3" applyFont="1" applyFill="1" applyBorder="1" applyAlignment="1" applyProtection="1">
      <alignment horizontal="center" vertical="center" shrinkToFit="1"/>
      <protection hidden="1"/>
    </xf>
    <xf numFmtId="38" fontId="11" fillId="0" borderId="5" xfId="3" applyFont="1" applyFill="1" applyBorder="1" applyAlignment="1" applyProtection="1">
      <alignment horizontal="center" vertical="center" shrinkToFit="1"/>
      <protection hidden="1"/>
    </xf>
    <xf numFmtId="38" fontId="11" fillId="0" borderId="13" xfId="3" applyFont="1" applyFill="1" applyBorder="1" applyAlignment="1" applyProtection="1">
      <alignment horizontal="center" vertical="center" shrinkToFit="1"/>
      <protection hidden="1"/>
    </xf>
    <xf numFmtId="38" fontId="11" fillId="0" borderId="6" xfId="3" applyFont="1" applyFill="1" applyBorder="1" applyAlignment="1" applyProtection="1">
      <alignment horizontal="center" vertical="center" shrinkToFit="1"/>
      <protection hidden="1"/>
    </xf>
    <xf numFmtId="38" fontId="11" fillId="0" borderId="7" xfId="3" applyFont="1" applyFill="1" applyBorder="1" applyAlignment="1" applyProtection="1">
      <alignment horizontal="center" vertical="center" shrinkToFit="1"/>
      <protection hidden="1"/>
    </xf>
    <xf numFmtId="0" fontId="5" fillId="0" borderId="8" xfId="0" applyFont="1" applyBorder="1" applyAlignment="1" applyProtection="1">
      <alignment horizontal="left" vertical="center" wrapText="1"/>
      <protection hidden="1"/>
    </xf>
    <xf numFmtId="0" fontId="5" fillId="0" borderId="4" xfId="0" applyFont="1" applyBorder="1" applyAlignment="1" applyProtection="1">
      <alignment horizontal="left" vertical="center" wrapText="1"/>
      <protection hidden="1"/>
    </xf>
    <xf numFmtId="0" fontId="5" fillId="0" borderId="5" xfId="0" applyFont="1" applyBorder="1" applyAlignment="1" applyProtection="1">
      <alignment horizontal="left" vertical="center" wrapText="1"/>
      <protection hidden="1"/>
    </xf>
    <xf numFmtId="0" fontId="5" fillId="0" borderId="11"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5" fillId="0" borderId="12" xfId="0" applyFont="1" applyBorder="1" applyAlignment="1" applyProtection="1">
      <alignment horizontal="left" vertical="center" wrapText="1"/>
      <protection hidden="1"/>
    </xf>
    <xf numFmtId="0" fontId="5" fillId="0" borderId="13" xfId="0" applyFont="1" applyBorder="1" applyAlignment="1" applyProtection="1">
      <alignment horizontal="left" vertical="center" wrapText="1"/>
      <protection hidden="1"/>
    </xf>
    <xf numFmtId="0" fontId="5" fillId="0" borderId="6" xfId="0" applyFont="1" applyBorder="1" applyAlignment="1" applyProtection="1">
      <alignment horizontal="left" vertical="center" wrapText="1"/>
      <protection hidden="1"/>
    </xf>
    <xf numFmtId="0" fontId="5" fillId="0" borderId="7" xfId="0" applyFont="1" applyBorder="1" applyAlignment="1" applyProtection="1">
      <alignment horizontal="left" vertical="center" wrapText="1"/>
      <protection hidden="1"/>
    </xf>
    <xf numFmtId="0" fontId="5" fillId="0" borderId="115" xfId="0" applyFont="1" applyFill="1" applyBorder="1" applyAlignment="1" applyProtection="1">
      <alignment horizontal="left" vertical="top" wrapText="1"/>
      <protection hidden="1"/>
    </xf>
    <xf numFmtId="0" fontId="5" fillId="0" borderId="14" xfId="0" applyFont="1" applyFill="1" applyBorder="1" applyAlignment="1" applyProtection="1">
      <alignment horizontal="left" vertical="top" wrapText="1"/>
      <protection hidden="1"/>
    </xf>
    <xf numFmtId="0" fontId="5" fillId="0" borderId="116" xfId="0" applyFont="1" applyFill="1" applyBorder="1" applyAlignment="1" applyProtection="1">
      <alignment horizontal="left" vertical="top" wrapText="1"/>
      <protection hidden="1"/>
    </xf>
    <xf numFmtId="0" fontId="5" fillId="0" borderId="15"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5" fillId="0" borderId="74" xfId="0" applyFont="1" applyFill="1" applyBorder="1" applyAlignment="1" applyProtection="1">
      <alignment horizontal="left" vertical="top" wrapText="1"/>
      <protection hidden="1"/>
    </xf>
    <xf numFmtId="0" fontId="3" fillId="0" borderId="4" xfId="0" applyFont="1" applyBorder="1" applyAlignment="1" applyProtection="1">
      <alignment horizontal="center" vertical="center" wrapText="1" shrinkToFit="1"/>
      <protection hidden="1"/>
    </xf>
    <xf numFmtId="0" fontId="3" fillId="0" borderId="5" xfId="0" applyFont="1" applyBorder="1" applyAlignment="1" applyProtection="1">
      <alignment horizontal="center" vertical="center" wrapText="1" shrinkToFit="1"/>
      <protection hidden="1"/>
    </xf>
    <xf numFmtId="0" fontId="3" fillId="0" borderId="13" xfId="0" applyFont="1" applyBorder="1" applyAlignment="1" applyProtection="1">
      <alignment horizontal="center" vertical="center" wrapText="1" shrinkToFit="1"/>
      <protection hidden="1"/>
    </xf>
    <xf numFmtId="0" fontId="3" fillId="0" borderId="6" xfId="0" applyFont="1" applyBorder="1" applyAlignment="1" applyProtection="1">
      <alignment horizontal="center" vertical="center" wrapText="1" shrinkToFit="1"/>
      <protection hidden="1"/>
    </xf>
    <xf numFmtId="0" fontId="3" fillId="0" borderId="7" xfId="0" applyFont="1" applyBorder="1" applyAlignment="1" applyProtection="1">
      <alignment horizontal="center" vertical="center" wrapText="1" shrinkToFit="1"/>
      <protection hidden="1"/>
    </xf>
    <xf numFmtId="178" fontId="10" fillId="0" borderId="8" xfId="3" applyNumberFormat="1" applyFont="1" applyFill="1" applyBorder="1" applyAlignment="1" applyProtection="1">
      <alignment horizontal="center" vertical="center"/>
      <protection hidden="1"/>
    </xf>
    <xf numFmtId="178" fontId="10" fillId="0" borderId="4" xfId="3" applyNumberFormat="1" applyFont="1" applyFill="1" applyBorder="1" applyAlignment="1" applyProtection="1">
      <alignment horizontal="center" vertical="center"/>
      <protection hidden="1"/>
    </xf>
    <xf numFmtId="178" fontId="10" fillId="0" borderId="5" xfId="3" applyNumberFormat="1" applyFont="1" applyFill="1" applyBorder="1" applyAlignment="1" applyProtection="1">
      <alignment horizontal="center" vertical="center"/>
      <protection hidden="1"/>
    </xf>
    <xf numFmtId="178" fontId="10" fillId="0" borderId="13" xfId="3" applyNumberFormat="1" applyFont="1" applyFill="1" applyBorder="1" applyAlignment="1" applyProtection="1">
      <alignment horizontal="center" vertical="center"/>
      <protection hidden="1"/>
    </xf>
    <xf numFmtId="178" fontId="10" fillId="0" borderId="6" xfId="3" applyNumberFormat="1" applyFont="1" applyFill="1" applyBorder="1" applyAlignment="1" applyProtection="1">
      <alignment horizontal="center" vertical="center"/>
      <protection hidden="1"/>
    </xf>
    <xf numFmtId="178" fontId="10" fillId="0" borderId="7" xfId="3" applyNumberFormat="1" applyFont="1" applyFill="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179" fontId="16" fillId="0" borderId="0" xfId="3" applyNumberFormat="1"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16" fillId="0" borderId="0" xfId="0" applyFont="1" applyBorder="1" applyAlignment="1" applyProtection="1">
      <alignment horizontal="center" vertical="center"/>
      <protection hidden="1"/>
    </xf>
    <xf numFmtId="176" fontId="10" fillId="0" borderId="8" xfId="0" applyNumberFormat="1" applyFont="1" applyFill="1" applyBorder="1" applyAlignment="1" applyProtection="1">
      <alignment horizontal="center" vertical="center" shrinkToFit="1"/>
      <protection hidden="1"/>
    </xf>
    <xf numFmtId="176" fontId="10" fillId="0" borderId="4" xfId="0" applyNumberFormat="1" applyFont="1" applyFill="1" applyBorder="1" applyAlignment="1" applyProtection="1">
      <alignment horizontal="center" vertical="center" shrinkToFit="1"/>
      <protection hidden="1"/>
    </xf>
    <xf numFmtId="176" fontId="10" fillId="0" borderId="13" xfId="0" applyNumberFormat="1" applyFont="1" applyFill="1" applyBorder="1" applyAlignment="1" applyProtection="1">
      <alignment horizontal="center" vertical="center" shrinkToFit="1"/>
      <protection hidden="1"/>
    </xf>
    <xf numFmtId="176" fontId="10" fillId="0" borderId="6" xfId="0" applyNumberFormat="1" applyFont="1" applyFill="1" applyBorder="1" applyAlignment="1" applyProtection="1">
      <alignment horizontal="center" vertical="center" shrinkToFit="1"/>
      <protection hidden="1"/>
    </xf>
    <xf numFmtId="0" fontId="3" fillId="0" borderId="4"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7"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textRotation="255"/>
      <protection hidden="1"/>
    </xf>
    <xf numFmtId="0" fontId="3" fillId="0" borderId="6" xfId="0" applyFont="1" applyFill="1" applyBorder="1" applyAlignment="1" applyProtection="1">
      <alignment horizontal="center" vertical="center" textRotation="255"/>
      <protection hidden="1"/>
    </xf>
    <xf numFmtId="176" fontId="10" fillId="8" borderId="8" xfId="0" applyNumberFormat="1" applyFont="1" applyFill="1" applyBorder="1" applyAlignment="1" applyProtection="1">
      <alignment horizontal="center" vertical="center" shrinkToFit="1"/>
      <protection locked="0" hidden="1"/>
    </xf>
    <xf numFmtId="176" fontId="10" fillId="8" borderId="4" xfId="0" applyNumberFormat="1" applyFont="1" applyFill="1" applyBorder="1" applyAlignment="1" applyProtection="1">
      <alignment horizontal="center" vertical="center" shrinkToFit="1"/>
      <protection locked="0" hidden="1"/>
    </xf>
    <xf numFmtId="176" fontId="10" fillId="8" borderId="13" xfId="0" applyNumberFormat="1" applyFont="1" applyFill="1" applyBorder="1" applyAlignment="1" applyProtection="1">
      <alignment horizontal="center" vertical="center" shrinkToFit="1"/>
      <protection locked="0" hidden="1"/>
    </xf>
    <xf numFmtId="176" fontId="10" fillId="8" borderId="6" xfId="0" applyNumberFormat="1" applyFont="1" applyFill="1" applyBorder="1" applyAlignment="1" applyProtection="1">
      <alignment horizontal="center" vertical="center" shrinkToFit="1"/>
      <protection locked="0" hidden="1"/>
    </xf>
    <xf numFmtId="0" fontId="3" fillId="0" borderId="8" xfId="0" applyFont="1" applyFill="1" applyBorder="1" applyAlignment="1" applyProtection="1">
      <alignment horizontal="center" vertical="center" wrapText="1"/>
      <protection hidden="1"/>
    </xf>
    <xf numFmtId="0" fontId="3" fillId="0" borderId="13"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textRotation="255"/>
      <protection hidden="1"/>
    </xf>
    <xf numFmtId="0" fontId="3" fillId="0" borderId="8"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shrinkToFit="1"/>
      <protection hidden="1"/>
    </xf>
    <xf numFmtId="0" fontId="3" fillId="0" borderId="6" xfId="0" applyFont="1" applyFill="1" applyBorder="1" applyAlignment="1" applyProtection="1">
      <alignment horizontal="center" vertical="center" shrinkToFit="1"/>
      <protection hidden="1"/>
    </xf>
    <xf numFmtId="0" fontId="11" fillId="0" borderId="8"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13"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7"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75" fillId="0" borderId="23" xfId="0" applyFont="1" applyBorder="1" applyAlignment="1" applyProtection="1">
      <alignment horizontal="center" vertical="center" wrapText="1" shrinkToFit="1"/>
      <protection hidden="1"/>
    </xf>
    <xf numFmtId="0" fontId="75" fillId="0" borderId="21" xfId="0" applyFont="1" applyBorder="1" applyAlignment="1" applyProtection="1">
      <alignment horizontal="center" vertical="center" wrapText="1" shrinkToFit="1"/>
      <protection hidden="1"/>
    </xf>
    <xf numFmtId="0" fontId="75" fillId="0" borderId="27" xfId="0" applyFont="1" applyBorder="1" applyAlignment="1" applyProtection="1">
      <alignment horizontal="center" vertical="center" wrapText="1" shrinkToFit="1"/>
      <protection hidden="1"/>
    </xf>
    <xf numFmtId="0" fontId="75" fillId="0" borderId="1" xfId="0" applyFont="1" applyBorder="1" applyAlignment="1" applyProtection="1">
      <alignment horizontal="center" vertical="center" wrapText="1" shrinkToFit="1"/>
      <protection hidden="1"/>
    </xf>
    <xf numFmtId="0" fontId="76" fillId="0" borderId="21" xfId="0" applyFont="1" applyFill="1" applyBorder="1" applyAlignment="1" applyProtection="1">
      <alignment horizontal="center" vertical="center" wrapText="1" shrinkToFit="1"/>
      <protection hidden="1"/>
    </xf>
    <xf numFmtId="0" fontId="76" fillId="0" borderId="1" xfId="0" applyFont="1" applyFill="1" applyBorder="1" applyAlignment="1" applyProtection="1">
      <alignment horizontal="center" vertical="center" wrapText="1" shrinkToFit="1"/>
      <protection hidden="1"/>
    </xf>
    <xf numFmtId="0" fontId="60" fillId="0" borderId="21" xfId="0" applyFont="1" applyFill="1" applyBorder="1" applyAlignment="1" applyProtection="1">
      <alignment horizontal="center" vertical="center" wrapText="1" shrinkToFit="1"/>
      <protection hidden="1"/>
    </xf>
    <xf numFmtId="0" fontId="60" fillId="0" borderId="1" xfId="0" applyFont="1" applyFill="1" applyBorder="1" applyAlignment="1" applyProtection="1">
      <alignment horizontal="center" vertical="center" wrapText="1" shrinkToFit="1"/>
      <protection hidden="1"/>
    </xf>
    <xf numFmtId="0" fontId="60" fillId="0" borderId="96" xfId="0" applyFont="1" applyFill="1" applyBorder="1" applyAlignment="1" applyProtection="1">
      <alignment horizontal="center" vertical="center" wrapText="1" shrinkToFit="1"/>
      <protection hidden="1"/>
    </xf>
    <xf numFmtId="0" fontId="60" fillId="0" borderId="98" xfId="0" applyFont="1" applyFill="1" applyBorder="1" applyAlignment="1" applyProtection="1">
      <alignment horizontal="center" vertical="center" wrapText="1" shrinkToFit="1"/>
      <protection hidden="1"/>
    </xf>
    <xf numFmtId="0" fontId="80" fillId="8" borderId="27" xfId="0" applyFont="1" applyFill="1" applyBorder="1" applyAlignment="1" applyProtection="1">
      <alignment horizontal="center" vertical="center" shrinkToFit="1"/>
      <protection locked="0" hidden="1"/>
    </xf>
    <xf numFmtId="0" fontId="80" fillId="8" borderId="1" xfId="0" applyFont="1" applyFill="1" applyBorder="1" applyAlignment="1" applyProtection="1">
      <alignment horizontal="center" vertical="center" shrinkToFit="1"/>
      <protection locked="0" hidden="1"/>
    </xf>
    <xf numFmtId="0" fontId="81" fillId="0" borderId="1" xfId="0" applyFont="1" applyBorder="1" applyAlignment="1" applyProtection="1">
      <alignment horizontal="left" vertical="center" shrinkToFit="1"/>
      <protection hidden="1"/>
    </xf>
    <xf numFmtId="0" fontId="81" fillId="0" borderId="98" xfId="0" applyFont="1" applyBorder="1" applyAlignment="1" applyProtection="1">
      <alignment horizontal="left" vertical="center" shrinkToFit="1"/>
      <protection hidden="1"/>
    </xf>
    <xf numFmtId="0" fontId="80" fillId="8" borderId="102" xfId="0" applyFont="1" applyFill="1" applyBorder="1" applyAlignment="1" applyProtection="1">
      <alignment horizontal="center" vertical="center" shrinkToFit="1"/>
      <protection locked="0" hidden="1"/>
    </xf>
    <xf numFmtId="0" fontId="80" fillId="8" borderId="103" xfId="0" applyFont="1" applyFill="1" applyBorder="1" applyAlignment="1" applyProtection="1">
      <alignment horizontal="center" vertical="center" shrinkToFit="1"/>
      <protection locked="0" hidden="1"/>
    </xf>
    <xf numFmtId="0" fontId="81" fillId="0" borderId="103" xfId="0" applyFont="1" applyBorder="1" applyAlignment="1" applyProtection="1">
      <alignment horizontal="left" vertical="center" shrinkToFit="1"/>
      <protection hidden="1"/>
    </xf>
    <xf numFmtId="0" fontId="81" fillId="0" borderId="107" xfId="0" applyFont="1" applyBorder="1" applyAlignment="1" applyProtection="1">
      <alignment horizontal="left" vertical="center" shrinkToFit="1"/>
      <protection hidden="1"/>
    </xf>
    <xf numFmtId="0" fontId="77" fillId="7" borderId="27" xfId="0" applyFont="1" applyFill="1" applyBorder="1" applyAlignment="1" applyProtection="1">
      <alignment horizontal="center" vertical="center" wrapText="1" shrinkToFit="1"/>
      <protection locked="0"/>
    </xf>
    <xf numFmtId="0" fontId="77" fillId="7" borderId="1" xfId="0" applyFont="1" applyFill="1" applyBorder="1" applyAlignment="1" applyProtection="1">
      <alignment horizontal="center" vertical="center" wrapText="1" shrinkToFit="1"/>
      <protection locked="0"/>
    </xf>
    <xf numFmtId="0" fontId="77" fillId="7" borderId="24" xfId="0" applyFont="1" applyFill="1" applyBorder="1" applyAlignment="1" applyProtection="1">
      <alignment horizontal="center" vertical="center" wrapText="1" shrinkToFit="1"/>
      <protection locked="0"/>
    </xf>
    <xf numFmtId="0" fontId="77" fillId="7" borderId="25" xfId="0" applyFont="1" applyFill="1" applyBorder="1" applyAlignment="1" applyProtection="1">
      <alignment horizontal="center" vertical="center" wrapText="1" shrinkToFit="1"/>
      <protection locked="0"/>
    </xf>
    <xf numFmtId="0" fontId="45" fillId="7" borderId="1" xfId="0" applyFont="1" applyFill="1" applyBorder="1" applyAlignment="1" applyProtection="1">
      <alignment horizontal="center" vertical="center" shrinkToFit="1"/>
      <protection locked="0"/>
    </xf>
    <xf numFmtId="0" fontId="45" fillId="7" borderId="25" xfId="0" applyFont="1" applyFill="1" applyBorder="1" applyAlignment="1" applyProtection="1">
      <alignment horizontal="center" vertical="center" shrinkToFit="1"/>
      <protection locked="0"/>
    </xf>
    <xf numFmtId="0" fontId="45" fillId="7" borderId="98" xfId="0" applyFont="1" applyFill="1" applyBorder="1" applyAlignment="1" applyProtection="1">
      <alignment horizontal="center" vertical="center" shrinkToFit="1"/>
      <protection locked="0"/>
    </xf>
    <xf numFmtId="0" fontId="45" fillId="7" borderId="112" xfId="0" applyFont="1" applyFill="1" applyBorder="1" applyAlignment="1" applyProtection="1">
      <alignment horizontal="center" vertical="center" shrinkToFit="1"/>
      <protection locked="0"/>
    </xf>
    <xf numFmtId="0" fontId="20" fillId="0" borderId="16" xfId="0" applyFont="1" applyBorder="1" applyAlignment="1" applyProtection="1">
      <alignment horizontal="right" vertical="center" shrinkToFit="1"/>
      <protection hidden="1"/>
    </xf>
    <xf numFmtId="0" fontId="79" fillId="0" borderId="23" xfId="0" applyFont="1" applyBorder="1" applyAlignment="1" applyProtection="1">
      <alignment horizontal="center" vertical="center" shrinkToFit="1"/>
      <protection hidden="1"/>
    </xf>
    <xf numFmtId="0" fontId="79" fillId="0" borderId="21" xfId="0" applyFont="1" applyBorder="1" applyAlignment="1" applyProtection="1">
      <alignment horizontal="center" vertical="center" shrinkToFit="1"/>
      <protection hidden="1"/>
    </xf>
    <xf numFmtId="0" fontId="79" fillId="0" borderId="96" xfId="0" applyFont="1" applyBorder="1" applyAlignment="1" applyProtection="1">
      <alignment horizontal="center" vertical="center" shrinkToFit="1"/>
      <protection hidden="1"/>
    </xf>
    <xf numFmtId="0" fontId="94" fillId="0" borderId="132" xfId="0" applyFont="1" applyFill="1" applyBorder="1" applyAlignment="1" applyProtection="1">
      <alignment horizontal="center" vertical="center"/>
      <protection hidden="1"/>
    </xf>
    <xf numFmtId="0" fontId="94" fillId="0" borderId="125" xfId="0" applyFont="1" applyFill="1" applyBorder="1" applyAlignment="1" applyProtection="1">
      <alignment horizontal="center" vertical="center"/>
      <protection hidden="1"/>
    </xf>
    <xf numFmtId="0" fontId="94" fillId="0" borderId="127" xfId="0" applyFont="1" applyFill="1" applyBorder="1" applyAlignment="1" applyProtection="1">
      <alignment horizontal="center" vertical="center"/>
      <protection hidden="1"/>
    </xf>
    <xf numFmtId="180" fontId="95" fillId="0" borderId="122" xfId="3" applyNumberFormat="1" applyFont="1" applyFill="1" applyBorder="1" applyAlignment="1" applyProtection="1">
      <alignment horizontal="right" vertical="center"/>
      <protection hidden="1"/>
    </xf>
    <xf numFmtId="180" fontId="95" fillId="0" borderId="16" xfId="3" applyNumberFormat="1" applyFont="1" applyFill="1" applyBorder="1" applyAlignment="1" applyProtection="1">
      <alignment horizontal="right" vertical="center"/>
      <protection hidden="1"/>
    </xf>
    <xf numFmtId="180" fontId="95" fillId="0" borderId="124" xfId="3" applyNumberFormat="1" applyFont="1" applyFill="1" applyBorder="1" applyAlignment="1" applyProtection="1">
      <alignment horizontal="right" vertical="center"/>
      <protection hidden="1"/>
    </xf>
    <xf numFmtId="180" fontId="95" fillId="0" borderId="145" xfId="3" applyNumberFormat="1" applyFont="1" applyFill="1" applyBorder="1" applyAlignment="1" applyProtection="1">
      <alignment horizontal="right" vertical="center"/>
      <protection hidden="1"/>
    </xf>
    <xf numFmtId="180" fontId="95" fillId="0" borderId="121" xfId="3" applyNumberFormat="1" applyFont="1" applyFill="1" applyBorder="1" applyAlignment="1" applyProtection="1">
      <alignment horizontal="right" vertical="center"/>
      <protection hidden="1"/>
    </xf>
    <xf numFmtId="38" fontId="3" fillId="0" borderId="16" xfId="3" applyFont="1" applyFill="1" applyBorder="1" applyAlignment="1" applyProtection="1">
      <alignment horizontal="center" vertical="center"/>
      <protection hidden="1"/>
    </xf>
    <xf numFmtId="38" fontId="3" fillId="0" borderId="123" xfId="3" applyFont="1" applyFill="1" applyBorder="1" applyAlignment="1" applyProtection="1">
      <alignment horizontal="center" vertical="center"/>
      <protection hidden="1"/>
    </xf>
    <xf numFmtId="38" fontId="3" fillId="0" borderId="125" xfId="3" applyFont="1" applyFill="1" applyBorder="1" applyAlignment="1" applyProtection="1">
      <alignment horizontal="center" vertical="center"/>
      <protection hidden="1"/>
    </xf>
    <xf numFmtId="38" fontId="3" fillId="0" borderId="121" xfId="3" applyFont="1" applyFill="1" applyBorder="1" applyAlignment="1" applyProtection="1">
      <alignment horizontal="center" vertical="center"/>
      <protection hidden="1"/>
    </xf>
    <xf numFmtId="38" fontId="3" fillId="0" borderId="146" xfId="3" applyFont="1" applyFill="1" applyBorder="1" applyAlignment="1" applyProtection="1">
      <alignment horizontal="center" vertical="center"/>
      <protection hidden="1"/>
    </xf>
    <xf numFmtId="183" fontId="3" fillId="0" borderId="11" xfId="0" applyNumberFormat="1" applyFont="1" applyFill="1" applyBorder="1" applyAlignment="1" applyProtection="1">
      <alignment horizontal="center" vertical="center" wrapText="1"/>
      <protection hidden="1"/>
    </xf>
    <xf numFmtId="183" fontId="3" fillId="0" borderId="0" xfId="0" applyNumberFormat="1" applyFont="1" applyFill="1" applyBorder="1" applyAlignment="1" applyProtection="1">
      <alignment horizontal="center" vertical="center" wrapText="1"/>
      <protection hidden="1"/>
    </xf>
    <xf numFmtId="183" fontId="3" fillId="0" borderId="125" xfId="0" applyNumberFormat="1" applyFont="1" applyFill="1" applyBorder="1" applyAlignment="1" applyProtection="1">
      <alignment horizontal="center" vertical="center" wrapText="1"/>
      <protection hidden="1"/>
    </xf>
    <xf numFmtId="183" fontId="3" fillId="0" borderId="13" xfId="0" applyNumberFormat="1" applyFont="1" applyFill="1" applyBorder="1" applyAlignment="1" applyProtection="1">
      <alignment horizontal="center" vertical="center" wrapText="1"/>
      <protection hidden="1"/>
    </xf>
    <xf numFmtId="184" fontId="3" fillId="0" borderId="131" xfId="0" applyNumberFormat="1" applyFont="1" applyBorder="1" applyAlignment="1" applyProtection="1">
      <alignment horizontal="right" vertical="center"/>
      <protection hidden="1"/>
    </xf>
    <xf numFmtId="184" fontId="3" fillId="0" borderId="4" xfId="0" applyNumberFormat="1" applyFont="1" applyBorder="1" applyAlignment="1" applyProtection="1">
      <alignment horizontal="right" vertical="center"/>
      <protection hidden="1"/>
    </xf>
    <xf numFmtId="184" fontId="3" fillId="0" borderId="5" xfId="0" applyNumberFormat="1" applyFont="1" applyBorder="1" applyAlignment="1" applyProtection="1">
      <alignment horizontal="right" vertical="center"/>
      <protection hidden="1"/>
    </xf>
    <xf numFmtId="183" fontId="3" fillId="0" borderId="6" xfId="0" applyNumberFormat="1" applyFont="1" applyFill="1" applyBorder="1" applyAlignment="1" applyProtection="1">
      <alignment horizontal="center" vertical="center" wrapText="1"/>
      <protection hidden="1"/>
    </xf>
    <xf numFmtId="183" fontId="3" fillId="0" borderId="127" xfId="0" applyNumberFormat="1" applyFont="1" applyFill="1" applyBorder="1" applyAlignment="1" applyProtection="1">
      <alignment horizontal="center" vertical="center" wrapText="1"/>
      <protection hidden="1"/>
    </xf>
    <xf numFmtId="0" fontId="11" fillId="8" borderId="117" xfId="0" applyFont="1" applyFill="1" applyBorder="1" applyAlignment="1" applyProtection="1">
      <alignment horizontal="center" vertical="center" shrinkToFit="1"/>
      <protection locked="0"/>
    </xf>
    <xf numFmtId="0" fontId="11" fillId="8" borderId="61"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wrapText="1" shrinkToFit="1"/>
      <protection hidden="1"/>
    </xf>
    <xf numFmtId="0" fontId="3" fillId="0" borderId="4" xfId="0" applyFont="1" applyFill="1" applyBorder="1" applyAlignment="1" applyProtection="1">
      <alignment horizontal="center" vertical="center" wrapText="1" shrinkToFit="1"/>
      <protection hidden="1"/>
    </xf>
    <xf numFmtId="0" fontId="3" fillId="0" borderId="5" xfId="0" applyFont="1" applyFill="1" applyBorder="1" applyAlignment="1" applyProtection="1">
      <alignment horizontal="center" vertical="center" wrapText="1" shrinkToFit="1"/>
      <protection hidden="1"/>
    </xf>
    <xf numFmtId="0" fontId="3" fillId="0" borderId="13" xfId="0" applyFont="1" applyFill="1" applyBorder="1" applyAlignment="1" applyProtection="1">
      <alignment horizontal="center" vertical="center" wrapText="1" shrinkToFit="1"/>
      <protection hidden="1"/>
    </xf>
    <xf numFmtId="0" fontId="3" fillId="0" borderId="6" xfId="0" applyFont="1" applyFill="1" applyBorder="1" applyAlignment="1" applyProtection="1">
      <alignment horizontal="center" vertical="center" wrapText="1" shrinkToFit="1"/>
      <protection hidden="1"/>
    </xf>
    <xf numFmtId="0" fontId="3" fillId="0" borderId="7" xfId="0" applyFont="1" applyFill="1" applyBorder="1" applyAlignment="1" applyProtection="1">
      <alignment horizontal="center" vertical="center" wrapText="1" shrinkToFit="1"/>
      <protection hidden="1"/>
    </xf>
    <xf numFmtId="176" fontId="10" fillId="8" borderId="8" xfId="0" applyNumberFormat="1" applyFont="1" applyFill="1" applyBorder="1" applyAlignment="1" applyProtection="1">
      <alignment horizontal="center" vertical="center" shrinkToFit="1"/>
      <protection locked="0"/>
    </xf>
    <xf numFmtId="176" fontId="10" fillId="8" borderId="4" xfId="0" applyNumberFormat="1" applyFont="1" applyFill="1" applyBorder="1" applyAlignment="1" applyProtection="1">
      <alignment horizontal="center" vertical="center" shrinkToFit="1"/>
      <protection locked="0"/>
    </xf>
    <xf numFmtId="176" fontId="10" fillId="8" borderId="13" xfId="0" applyNumberFormat="1" applyFont="1" applyFill="1" applyBorder="1" applyAlignment="1" applyProtection="1">
      <alignment horizontal="center" vertical="center" shrinkToFit="1"/>
      <protection locked="0"/>
    </xf>
    <xf numFmtId="176" fontId="10" fillId="8" borderId="6"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hidden="1"/>
    </xf>
    <xf numFmtId="0" fontId="3" fillId="0" borderId="13" xfId="0" applyFont="1" applyFill="1" applyBorder="1" applyAlignment="1" applyProtection="1">
      <alignment horizontal="center" vertical="center" shrinkToFit="1"/>
      <protection hidden="1"/>
    </xf>
    <xf numFmtId="0" fontId="3" fillId="0" borderId="7" xfId="0" applyFont="1" applyFill="1" applyBorder="1" applyAlignment="1" applyProtection="1">
      <alignment horizontal="center" vertical="center" shrinkToFit="1"/>
      <protection hidden="1"/>
    </xf>
    <xf numFmtId="0" fontId="27" fillId="0" borderId="0" xfId="0" applyFont="1" applyBorder="1" applyAlignment="1" applyProtection="1">
      <alignment horizontal="right" vertical="center" shrinkToFit="1"/>
      <protection hidden="1"/>
    </xf>
    <xf numFmtId="0" fontId="37" fillId="0" borderId="8"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2" xfId="0" applyFont="1" applyBorder="1" applyAlignment="1">
      <alignment horizontal="center" vertical="center"/>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8" fillId="0" borderId="2" xfId="0" applyFont="1" applyBorder="1" applyAlignment="1">
      <alignment horizontal="center" vertical="center"/>
    </xf>
    <xf numFmtId="0" fontId="38" fillId="0" borderId="9" xfId="0" applyFont="1" applyBorder="1" applyAlignment="1">
      <alignment horizontal="center" vertical="center"/>
    </xf>
    <xf numFmtId="0" fontId="37" fillId="0" borderId="0" xfId="0" applyFont="1" applyBorder="1" applyAlignment="1">
      <alignment horizontal="center" vertical="center"/>
    </xf>
  </cellXfs>
  <cellStyles count="4">
    <cellStyle name="桁区切り" xfId="3" builtinId="6"/>
    <cellStyle name="標準" xfId="0" builtinId="0"/>
    <cellStyle name="標準 2" xfId="1" xr:uid="{14C6AE71-CF68-4B18-886D-AD1468691122}"/>
    <cellStyle name="標準 3" xfId="2" xr:uid="{28F7AC5A-2106-4A41-9C13-EF64EF3C5911}"/>
  </cellStyles>
  <dxfs count="6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2CC"/>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333374</xdr:colOff>
      <xdr:row>4</xdr:row>
      <xdr:rowOff>76200</xdr:rowOff>
    </xdr:from>
    <xdr:to>
      <xdr:col>7</xdr:col>
      <xdr:colOff>647699</xdr:colOff>
      <xdr:row>15</xdr:row>
      <xdr:rowOff>104775</xdr:rowOff>
    </xdr:to>
    <xdr:sp macro="" textlink="">
      <xdr:nvSpPr>
        <xdr:cNvPr id="2" name="正方形/長方形 1">
          <a:extLst>
            <a:ext uri="{FF2B5EF4-FFF2-40B4-BE49-F238E27FC236}">
              <a16:creationId xmlns:a16="http://schemas.microsoft.com/office/drawing/2014/main" id="{9D9572DE-2810-49B3-BFD8-99AD1BBA2C4F}"/>
            </a:ext>
          </a:extLst>
        </xdr:cNvPr>
        <xdr:cNvSpPr/>
      </xdr:nvSpPr>
      <xdr:spPr>
        <a:xfrm>
          <a:off x="333374" y="800100"/>
          <a:ext cx="5114925" cy="2019300"/>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申請をする前に</a:t>
          </a:r>
          <a:endParaRPr kumimoji="1" lang="en-US" altLang="ja-JP" sz="1100">
            <a:solidFill>
              <a:schemeClr val="tx1"/>
            </a:solidFill>
          </a:endParaRPr>
        </a:p>
        <a:p>
          <a:pPr algn="l"/>
          <a:r>
            <a:rPr kumimoji="1" lang="ja-JP" altLang="en-US" sz="1100">
              <a:solidFill>
                <a:schemeClr val="tx1"/>
              </a:solidFill>
            </a:rPr>
            <a:t>申請書類について</a:t>
          </a:r>
          <a:endParaRPr kumimoji="1" lang="en-US" altLang="ja-JP" sz="1100">
            <a:solidFill>
              <a:schemeClr val="tx1"/>
            </a:solidFill>
          </a:endParaRPr>
        </a:p>
        <a:p>
          <a:pPr algn="l"/>
          <a:r>
            <a:rPr kumimoji="1" lang="ja-JP" altLang="en-US" sz="1100">
              <a:solidFill>
                <a:schemeClr val="tx1"/>
              </a:solidFill>
            </a:rPr>
            <a:t>　申請者情報及び店舗情報（様式１）、誓約書（様式２）を記入してください。</a:t>
          </a:r>
          <a:endParaRPr kumimoji="1" lang="en-US" altLang="ja-JP" sz="1100">
            <a:solidFill>
              <a:schemeClr val="tx1"/>
            </a:solidFill>
          </a:endParaRPr>
        </a:p>
        <a:p>
          <a:pPr algn="l"/>
          <a:r>
            <a:rPr kumimoji="1" lang="ja-JP" altLang="en-US" sz="1100">
              <a:solidFill>
                <a:schemeClr val="tx1"/>
              </a:solidFill>
            </a:rPr>
            <a:t>添付書類について</a:t>
          </a:r>
          <a:endParaRPr kumimoji="1" lang="en-US" altLang="ja-JP" sz="1100">
            <a:solidFill>
              <a:schemeClr val="tx1"/>
            </a:solidFill>
          </a:endParaRPr>
        </a:p>
        <a:p>
          <a:pPr algn="l"/>
          <a:r>
            <a:rPr kumimoji="1" lang="ja-JP" altLang="en-US" sz="1100">
              <a:solidFill>
                <a:schemeClr val="tx1"/>
              </a:solidFill>
            </a:rPr>
            <a:t>　提出書類チェックリスト及び</a:t>
          </a:r>
          <a:endParaRPr kumimoji="1" lang="en-US" altLang="ja-JP" sz="1100">
            <a:solidFill>
              <a:schemeClr val="tx1"/>
            </a:solidFill>
          </a:endParaRPr>
        </a:p>
        <a:p>
          <a:pPr algn="l"/>
          <a:r>
            <a:rPr kumimoji="1" lang="ja-JP" altLang="en-US" sz="1100">
              <a:solidFill>
                <a:schemeClr val="tx1"/>
              </a:solidFill>
            </a:rPr>
            <a:t>　支給要項（別表３）添付書類一覧＜大規模施設内のテナント事業者＞</a:t>
          </a:r>
          <a:endParaRPr kumimoji="1" lang="en-US" altLang="ja-JP" sz="1100">
            <a:solidFill>
              <a:schemeClr val="tx1"/>
            </a:solidFill>
          </a:endParaRPr>
        </a:p>
        <a:p>
          <a:pPr algn="l"/>
          <a:r>
            <a:rPr kumimoji="1" lang="ja-JP" altLang="en-US" sz="1100">
              <a:solidFill>
                <a:schemeClr val="tx1"/>
              </a:solidFill>
            </a:rPr>
            <a:t>　又は（別表４）添付書類一覧＜イベント関連施設内のテナント事業者＞</a:t>
          </a:r>
          <a:endParaRPr kumimoji="1" lang="en-US" altLang="ja-JP" sz="1100">
            <a:solidFill>
              <a:schemeClr val="tx1"/>
            </a:solidFill>
          </a:endParaRPr>
        </a:p>
        <a:p>
          <a:pPr algn="l"/>
          <a:r>
            <a:rPr kumimoji="1" lang="ja-JP" altLang="en-US" sz="1100">
              <a:solidFill>
                <a:schemeClr val="tx1"/>
              </a:solidFill>
            </a:rPr>
            <a:t>　に基づき書類をご準備ください。</a:t>
          </a:r>
        </a:p>
      </xdr:txBody>
    </xdr:sp>
    <xdr:clientData/>
  </xdr:twoCellAnchor>
  <xdr:twoCellAnchor>
    <xdr:from>
      <xdr:col>0</xdr:col>
      <xdr:colOff>342900</xdr:colOff>
      <xdr:row>0</xdr:row>
      <xdr:rowOff>85725</xdr:rowOff>
    </xdr:from>
    <xdr:to>
      <xdr:col>7</xdr:col>
      <xdr:colOff>609600</xdr:colOff>
      <xdr:row>3</xdr:row>
      <xdr:rowOff>142875</xdr:rowOff>
    </xdr:to>
    <xdr:sp macro="" textlink="">
      <xdr:nvSpPr>
        <xdr:cNvPr id="3" name="正方形/長方形 2">
          <a:extLst>
            <a:ext uri="{FF2B5EF4-FFF2-40B4-BE49-F238E27FC236}">
              <a16:creationId xmlns:a16="http://schemas.microsoft.com/office/drawing/2014/main" id="{221D6E58-63C8-483C-8BFB-A606A9D2DAF5}"/>
            </a:ext>
          </a:extLst>
        </xdr:cNvPr>
        <xdr:cNvSpPr/>
      </xdr:nvSpPr>
      <xdr:spPr>
        <a:xfrm>
          <a:off x="342900" y="85725"/>
          <a:ext cx="5067300" cy="600075"/>
        </a:xfrm>
        <a:prstGeom prst="rect">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申請の流れ</a:t>
          </a:r>
        </a:p>
      </xdr:txBody>
    </xdr:sp>
    <xdr:clientData/>
  </xdr:twoCellAnchor>
  <xdr:twoCellAnchor>
    <xdr:from>
      <xdr:col>3</xdr:col>
      <xdr:colOff>457200</xdr:colOff>
      <xdr:row>16</xdr:row>
      <xdr:rowOff>0</xdr:rowOff>
    </xdr:from>
    <xdr:to>
      <xdr:col>4</xdr:col>
      <xdr:colOff>504825</xdr:colOff>
      <xdr:row>17</xdr:row>
      <xdr:rowOff>142875</xdr:rowOff>
    </xdr:to>
    <xdr:sp macro="" textlink="">
      <xdr:nvSpPr>
        <xdr:cNvPr id="4" name="矢印: 下 3">
          <a:extLst>
            <a:ext uri="{FF2B5EF4-FFF2-40B4-BE49-F238E27FC236}">
              <a16:creationId xmlns:a16="http://schemas.microsoft.com/office/drawing/2014/main" id="{13852C57-D324-488B-8C83-FED50063A3CE}"/>
            </a:ext>
          </a:extLst>
        </xdr:cNvPr>
        <xdr:cNvSpPr/>
      </xdr:nvSpPr>
      <xdr:spPr>
        <a:xfrm>
          <a:off x="2514600" y="2895600"/>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342899</xdr:colOff>
      <xdr:row>18</xdr:row>
      <xdr:rowOff>57148</xdr:rowOff>
    </xdr:from>
    <xdr:to>
      <xdr:col>7</xdr:col>
      <xdr:colOff>657224</xdr:colOff>
      <xdr:row>27</xdr:row>
      <xdr:rowOff>114300</xdr:rowOff>
    </xdr:to>
    <xdr:sp macro="" textlink="">
      <xdr:nvSpPr>
        <xdr:cNvPr id="5" name="正方形/長方形 4">
          <a:extLst>
            <a:ext uri="{FF2B5EF4-FFF2-40B4-BE49-F238E27FC236}">
              <a16:creationId xmlns:a16="http://schemas.microsoft.com/office/drawing/2014/main" id="{1EE18706-1A2C-4EAD-ABB6-BD315E4CB376}"/>
            </a:ext>
          </a:extLst>
        </xdr:cNvPr>
        <xdr:cNvSpPr/>
      </xdr:nvSpPr>
      <xdr:spPr>
        <a:xfrm>
          <a:off x="342899" y="3314698"/>
          <a:ext cx="5114925" cy="1685927"/>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申請書、添付書類を「レターパックライト」又は「レターパックプラス」により、以下の宛先へ郵送してください。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600-8078</a:t>
          </a:r>
          <a:r>
            <a:rPr kumimoji="1" lang="ja-JP" altLang="en-US" sz="1100">
              <a:solidFill>
                <a:schemeClr val="tx1"/>
              </a:solidFill>
            </a:rPr>
            <a:t>　京都柳馬場松原郵便局留</a:t>
          </a:r>
        </a:p>
        <a:p>
          <a:pPr algn="l"/>
          <a:r>
            <a:rPr kumimoji="1" lang="ja-JP" altLang="en-US" sz="1100">
              <a:solidFill>
                <a:schemeClr val="tx1"/>
              </a:solidFill>
            </a:rPr>
            <a:t>新型コロナウイルス感染症拡大防止大規模施設等協力金事務局</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令和</a:t>
          </a:r>
          <a:r>
            <a:rPr kumimoji="1" lang="en-US" altLang="ja-JP" sz="1100">
              <a:solidFill>
                <a:schemeClr val="tx1"/>
              </a:solidFill>
            </a:rPr>
            <a:t>3</a:t>
          </a:r>
          <a:r>
            <a:rPr kumimoji="1" lang="ja-JP" altLang="en-US" sz="1100">
              <a:solidFill>
                <a:schemeClr val="tx1"/>
              </a:solidFill>
            </a:rPr>
            <a:t>年</a:t>
          </a:r>
          <a:r>
            <a:rPr kumimoji="1" lang="en-US" altLang="ja-JP" sz="1100">
              <a:solidFill>
                <a:schemeClr val="tx1"/>
              </a:solidFill>
            </a:rPr>
            <a:t>10</a:t>
          </a:r>
          <a:r>
            <a:rPr kumimoji="1" lang="ja-JP" altLang="en-US" sz="1100">
              <a:solidFill>
                <a:schemeClr val="tx1"/>
              </a:solidFill>
            </a:rPr>
            <a:t>月</a:t>
          </a:r>
          <a:r>
            <a:rPr kumimoji="1" lang="en-US" altLang="ja-JP" sz="1100">
              <a:solidFill>
                <a:schemeClr val="tx1"/>
              </a:solidFill>
            </a:rPr>
            <a:t>27</a:t>
          </a:r>
          <a:r>
            <a:rPr kumimoji="1" lang="ja-JP" altLang="en-US" sz="1100">
              <a:solidFill>
                <a:schemeClr val="tx1"/>
              </a:solidFill>
            </a:rPr>
            <a:t>日（水）までの消印有効</a:t>
          </a:r>
        </a:p>
      </xdr:txBody>
    </xdr:sp>
    <xdr:clientData/>
  </xdr:twoCellAnchor>
  <xdr:twoCellAnchor>
    <xdr:from>
      <xdr:col>3</xdr:col>
      <xdr:colOff>447675</xdr:colOff>
      <xdr:row>28</xdr:row>
      <xdr:rowOff>9525</xdr:rowOff>
    </xdr:from>
    <xdr:to>
      <xdr:col>4</xdr:col>
      <xdr:colOff>495300</xdr:colOff>
      <xdr:row>29</xdr:row>
      <xdr:rowOff>152400</xdr:rowOff>
    </xdr:to>
    <xdr:sp macro="" textlink="">
      <xdr:nvSpPr>
        <xdr:cNvPr id="6" name="矢印: 下 5">
          <a:extLst>
            <a:ext uri="{FF2B5EF4-FFF2-40B4-BE49-F238E27FC236}">
              <a16:creationId xmlns:a16="http://schemas.microsoft.com/office/drawing/2014/main" id="{87B71D62-E674-44C8-925C-CCF9EB12F675}"/>
            </a:ext>
          </a:extLst>
        </xdr:cNvPr>
        <xdr:cNvSpPr/>
      </xdr:nvSpPr>
      <xdr:spPr>
        <a:xfrm>
          <a:off x="2505075" y="5076825"/>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333374</xdr:colOff>
      <xdr:row>30</xdr:row>
      <xdr:rowOff>9524</xdr:rowOff>
    </xdr:from>
    <xdr:to>
      <xdr:col>7</xdr:col>
      <xdr:colOff>647700</xdr:colOff>
      <xdr:row>33</xdr:row>
      <xdr:rowOff>85725</xdr:rowOff>
    </xdr:to>
    <xdr:sp macro="" textlink="">
      <xdr:nvSpPr>
        <xdr:cNvPr id="7" name="正方形/長方形 6">
          <a:extLst>
            <a:ext uri="{FF2B5EF4-FFF2-40B4-BE49-F238E27FC236}">
              <a16:creationId xmlns:a16="http://schemas.microsoft.com/office/drawing/2014/main" id="{2BBFEAB4-F2DE-4769-9925-8A2DF5D1C616}"/>
            </a:ext>
          </a:extLst>
        </xdr:cNvPr>
        <xdr:cNvSpPr/>
      </xdr:nvSpPr>
      <xdr:spPr>
        <a:xfrm>
          <a:off x="333374" y="5438774"/>
          <a:ext cx="5114926" cy="619126"/>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chemeClr val="tx1"/>
              </a:solidFill>
            </a:rPr>
            <a:t>審査の上、</a:t>
          </a:r>
          <a:r>
            <a:rPr kumimoji="1" lang="ja-JP" altLang="en-US" sz="1050">
              <a:solidFill>
                <a:schemeClr val="tx1"/>
              </a:solidFill>
            </a:rPr>
            <a:t>申請内容に不備や不足がある場合は、</a:t>
          </a:r>
          <a:endParaRPr kumimoji="1" lang="en-US" altLang="ja-JP" sz="1050">
            <a:solidFill>
              <a:schemeClr val="tx1"/>
            </a:solidFill>
          </a:endParaRPr>
        </a:p>
        <a:p>
          <a:pPr algn="ctr"/>
          <a:r>
            <a:rPr kumimoji="1" lang="ja-JP" altLang="en-US" sz="1050">
              <a:solidFill>
                <a:schemeClr val="tx1"/>
              </a:solidFill>
            </a:rPr>
            <a:t>京都府（事務局）より電話又はメールにより連絡します</a:t>
          </a:r>
        </a:p>
      </xdr:txBody>
    </xdr:sp>
    <xdr:clientData/>
  </xdr:twoCellAnchor>
  <xdr:twoCellAnchor>
    <xdr:from>
      <xdr:col>3</xdr:col>
      <xdr:colOff>409575</xdr:colOff>
      <xdr:row>33</xdr:row>
      <xdr:rowOff>152400</xdr:rowOff>
    </xdr:from>
    <xdr:to>
      <xdr:col>4</xdr:col>
      <xdr:colOff>457200</xdr:colOff>
      <xdr:row>35</xdr:row>
      <xdr:rowOff>114300</xdr:rowOff>
    </xdr:to>
    <xdr:sp macro="" textlink="">
      <xdr:nvSpPr>
        <xdr:cNvPr id="8" name="矢印: 下 7">
          <a:extLst>
            <a:ext uri="{FF2B5EF4-FFF2-40B4-BE49-F238E27FC236}">
              <a16:creationId xmlns:a16="http://schemas.microsoft.com/office/drawing/2014/main" id="{B2F88A13-15F6-43F4-9BA2-1C0B2FC22E55}"/>
            </a:ext>
          </a:extLst>
        </xdr:cNvPr>
        <xdr:cNvSpPr/>
      </xdr:nvSpPr>
      <xdr:spPr>
        <a:xfrm>
          <a:off x="2466975" y="6124575"/>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333374</xdr:colOff>
      <xdr:row>35</xdr:row>
      <xdr:rowOff>180974</xdr:rowOff>
    </xdr:from>
    <xdr:to>
      <xdr:col>7</xdr:col>
      <xdr:colOff>647700</xdr:colOff>
      <xdr:row>38</xdr:row>
      <xdr:rowOff>133351</xdr:rowOff>
    </xdr:to>
    <xdr:sp macro="" textlink="">
      <xdr:nvSpPr>
        <xdr:cNvPr id="9" name="正方形/長方形 8">
          <a:extLst>
            <a:ext uri="{FF2B5EF4-FFF2-40B4-BE49-F238E27FC236}">
              <a16:creationId xmlns:a16="http://schemas.microsoft.com/office/drawing/2014/main" id="{A5872C14-8435-443E-A8F0-D67188C8A691}"/>
            </a:ext>
          </a:extLst>
        </xdr:cNvPr>
        <xdr:cNvSpPr/>
      </xdr:nvSpPr>
      <xdr:spPr>
        <a:xfrm>
          <a:off x="333374" y="6515099"/>
          <a:ext cx="5114926" cy="495302"/>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支給額確認書を送付いたします</a:t>
          </a:r>
        </a:p>
      </xdr:txBody>
    </xdr:sp>
    <xdr:clientData/>
  </xdr:twoCellAnchor>
  <xdr:twoCellAnchor>
    <xdr:from>
      <xdr:col>3</xdr:col>
      <xdr:colOff>400050</xdr:colOff>
      <xdr:row>39</xdr:row>
      <xdr:rowOff>0</xdr:rowOff>
    </xdr:from>
    <xdr:to>
      <xdr:col>4</xdr:col>
      <xdr:colOff>447675</xdr:colOff>
      <xdr:row>40</xdr:row>
      <xdr:rowOff>142875</xdr:rowOff>
    </xdr:to>
    <xdr:sp macro="" textlink="">
      <xdr:nvSpPr>
        <xdr:cNvPr id="10" name="矢印: 下 9">
          <a:extLst>
            <a:ext uri="{FF2B5EF4-FFF2-40B4-BE49-F238E27FC236}">
              <a16:creationId xmlns:a16="http://schemas.microsoft.com/office/drawing/2014/main" id="{7EC9B061-755F-447C-9DA2-54C8B0F7CEA0}"/>
            </a:ext>
          </a:extLst>
        </xdr:cNvPr>
        <xdr:cNvSpPr/>
      </xdr:nvSpPr>
      <xdr:spPr>
        <a:xfrm>
          <a:off x="2457450" y="7058025"/>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304799</xdr:colOff>
      <xdr:row>41</xdr:row>
      <xdr:rowOff>38099</xdr:rowOff>
    </xdr:from>
    <xdr:to>
      <xdr:col>7</xdr:col>
      <xdr:colOff>619125</xdr:colOff>
      <xdr:row>48</xdr:row>
      <xdr:rowOff>152400</xdr:rowOff>
    </xdr:to>
    <xdr:sp macro="" textlink="">
      <xdr:nvSpPr>
        <xdr:cNvPr id="11" name="正方形/長方形 10">
          <a:extLst>
            <a:ext uri="{FF2B5EF4-FFF2-40B4-BE49-F238E27FC236}">
              <a16:creationId xmlns:a16="http://schemas.microsoft.com/office/drawing/2014/main" id="{2C000C6D-A970-470B-B41D-FA3F8E757D54}"/>
            </a:ext>
          </a:extLst>
        </xdr:cNvPr>
        <xdr:cNvSpPr/>
      </xdr:nvSpPr>
      <xdr:spPr>
        <a:xfrm>
          <a:off x="304799" y="7458074"/>
          <a:ext cx="5114926" cy="1381126"/>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支給額確認書をご確認、ご署名の上、「レターパックライト」又は「レターパックプラス」により、以下の宛先へ郵送してください。</a:t>
          </a:r>
        </a:p>
        <a:p>
          <a:pPr algn="l"/>
          <a:endParaRPr kumimoji="1" lang="ja-JP" altLang="en-US" sz="1100">
            <a:solidFill>
              <a:schemeClr val="tx1"/>
            </a:solidFill>
          </a:endParaRPr>
        </a:p>
        <a:p>
          <a:pPr algn="l"/>
          <a:r>
            <a:rPr kumimoji="1" lang="ja-JP" altLang="en-US" sz="1100">
              <a:solidFill>
                <a:schemeClr val="tx1"/>
              </a:solidFill>
            </a:rPr>
            <a:t>〒</a:t>
          </a:r>
          <a:r>
            <a:rPr kumimoji="1" lang="en-US" altLang="ja-JP" sz="1100">
              <a:solidFill>
                <a:schemeClr val="tx1"/>
              </a:solidFill>
            </a:rPr>
            <a:t>600-8078</a:t>
          </a:r>
          <a:r>
            <a:rPr kumimoji="1" lang="ja-JP" altLang="en-US" sz="1100">
              <a:solidFill>
                <a:schemeClr val="tx1"/>
              </a:solidFill>
            </a:rPr>
            <a:t>　京都柳馬場松原郵便局留</a:t>
          </a:r>
        </a:p>
        <a:p>
          <a:pPr algn="l"/>
          <a:r>
            <a:rPr kumimoji="1" lang="ja-JP" altLang="en-US" sz="1100">
              <a:solidFill>
                <a:schemeClr val="tx1"/>
              </a:solidFill>
            </a:rPr>
            <a:t>新型コロナウイルス感染症拡大防止大規模施設等協力金事務局</a:t>
          </a:r>
        </a:p>
        <a:p>
          <a:pPr algn="l"/>
          <a:endParaRPr kumimoji="1" lang="ja-JP" altLang="en-US" sz="1100">
            <a:solidFill>
              <a:schemeClr val="tx1"/>
            </a:solidFill>
          </a:endParaRPr>
        </a:p>
      </xdr:txBody>
    </xdr:sp>
    <xdr:clientData/>
  </xdr:twoCellAnchor>
  <xdr:twoCellAnchor>
    <xdr:from>
      <xdr:col>3</xdr:col>
      <xdr:colOff>409575</xdr:colOff>
      <xdr:row>49</xdr:row>
      <xdr:rowOff>38100</xdr:rowOff>
    </xdr:from>
    <xdr:to>
      <xdr:col>4</xdr:col>
      <xdr:colOff>457200</xdr:colOff>
      <xdr:row>51</xdr:row>
      <xdr:rowOff>0</xdr:rowOff>
    </xdr:to>
    <xdr:sp macro="" textlink="">
      <xdr:nvSpPr>
        <xdr:cNvPr id="12" name="矢印: 下 11">
          <a:extLst>
            <a:ext uri="{FF2B5EF4-FFF2-40B4-BE49-F238E27FC236}">
              <a16:creationId xmlns:a16="http://schemas.microsoft.com/office/drawing/2014/main" id="{A96FB443-AA12-4C89-9BA1-A54031252E9F}"/>
            </a:ext>
          </a:extLst>
        </xdr:cNvPr>
        <xdr:cNvSpPr/>
      </xdr:nvSpPr>
      <xdr:spPr>
        <a:xfrm>
          <a:off x="2466975" y="8905875"/>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323849</xdr:colOff>
      <xdr:row>51</xdr:row>
      <xdr:rowOff>66674</xdr:rowOff>
    </xdr:from>
    <xdr:to>
      <xdr:col>7</xdr:col>
      <xdr:colOff>638175</xdr:colOff>
      <xdr:row>54</xdr:row>
      <xdr:rowOff>19051</xdr:rowOff>
    </xdr:to>
    <xdr:sp macro="" textlink="">
      <xdr:nvSpPr>
        <xdr:cNvPr id="13" name="正方形/長方形 12">
          <a:extLst>
            <a:ext uri="{FF2B5EF4-FFF2-40B4-BE49-F238E27FC236}">
              <a16:creationId xmlns:a16="http://schemas.microsoft.com/office/drawing/2014/main" id="{2B494767-9A2E-45B7-8B56-5B752CB33C76}"/>
            </a:ext>
          </a:extLst>
        </xdr:cNvPr>
        <xdr:cNvSpPr/>
      </xdr:nvSpPr>
      <xdr:spPr>
        <a:xfrm>
          <a:off x="323849" y="9296399"/>
          <a:ext cx="5114926" cy="495302"/>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支給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242454</xdr:colOff>
      <xdr:row>17</xdr:row>
      <xdr:rowOff>34636</xdr:rowOff>
    </xdr:from>
    <xdr:to>
      <xdr:col>31</xdr:col>
      <xdr:colOff>121228</xdr:colOff>
      <xdr:row>17</xdr:row>
      <xdr:rowOff>484909</xdr:rowOff>
    </xdr:to>
    <xdr:sp macro="" textlink="">
      <xdr:nvSpPr>
        <xdr:cNvPr id="9" name="楕円 8">
          <a:extLst>
            <a:ext uri="{FF2B5EF4-FFF2-40B4-BE49-F238E27FC236}">
              <a16:creationId xmlns:a16="http://schemas.microsoft.com/office/drawing/2014/main" id="{804A9C74-22C7-42EC-999F-49EFCAC76ADD}"/>
            </a:ext>
          </a:extLst>
        </xdr:cNvPr>
        <xdr:cNvSpPr/>
      </xdr:nvSpPr>
      <xdr:spPr>
        <a:xfrm>
          <a:off x="8035636" y="6217227"/>
          <a:ext cx="398319"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138545</xdr:colOff>
      <xdr:row>17</xdr:row>
      <xdr:rowOff>86590</xdr:rowOff>
    </xdr:from>
    <xdr:to>
      <xdr:col>39</xdr:col>
      <xdr:colOff>259773</xdr:colOff>
      <xdr:row>17</xdr:row>
      <xdr:rowOff>536863</xdr:rowOff>
    </xdr:to>
    <xdr:sp macro="" textlink="">
      <xdr:nvSpPr>
        <xdr:cNvPr id="10" name="楕円 9">
          <a:extLst>
            <a:ext uri="{FF2B5EF4-FFF2-40B4-BE49-F238E27FC236}">
              <a16:creationId xmlns:a16="http://schemas.microsoft.com/office/drawing/2014/main" id="{19F2962F-1CF1-4FE1-BDE0-7E85F7243FEF}"/>
            </a:ext>
          </a:extLst>
        </xdr:cNvPr>
        <xdr:cNvSpPr/>
      </xdr:nvSpPr>
      <xdr:spPr>
        <a:xfrm>
          <a:off x="10390909" y="6269181"/>
          <a:ext cx="398319"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173182</xdr:colOff>
      <xdr:row>23</xdr:row>
      <xdr:rowOff>121227</xdr:rowOff>
    </xdr:from>
    <xdr:to>
      <xdr:col>8</xdr:col>
      <xdr:colOff>69272</xdr:colOff>
      <xdr:row>24</xdr:row>
      <xdr:rowOff>207818</xdr:rowOff>
    </xdr:to>
    <xdr:sp macro="" textlink="">
      <xdr:nvSpPr>
        <xdr:cNvPr id="11" name="楕円 10">
          <a:extLst>
            <a:ext uri="{FF2B5EF4-FFF2-40B4-BE49-F238E27FC236}">
              <a16:creationId xmlns:a16="http://schemas.microsoft.com/office/drawing/2014/main" id="{93A6FE88-08A3-45FD-8FCF-F78E00B1EB5A}"/>
            </a:ext>
          </a:extLst>
        </xdr:cNvPr>
        <xdr:cNvSpPr/>
      </xdr:nvSpPr>
      <xdr:spPr>
        <a:xfrm>
          <a:off x="1731818" y="8884227"/>
          <a:ext cx="675409"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225135</xdr:colOff>
      <xdr:row>38</xdr:row>
      <xdr:rowOff>17317</xdr:rowOff>
    </xdr:from>
    <xdr:ext cx="2147455" cy="294409"/>
    <xdr:sp macro="" textlink="">
      <xdr:nvSpPr>
        <xdr:cNvPr id="12" name="テキスト ボックス 11">
          <a:extLst>
            <a:ext uri="{FF2B5EF4-FFF2-40B4-BE49-F238E27FC236}">
              <a16:creationId xmlns:a16="http://schemas.microsoft.com/office/drawing/2014/main" id="{9B8B588A-E400-4C72-9F88-66F6AA632059}"/>
            </a:ext>
          </a:extLst>
        </xdr:cNvPr>
        <xdr:cNvSpPr txBox="1"/>
      </xdr:nvSpPr>
      <xdr:spPr>
        <a:xfrm>
          <a:off x="8278090" y="13923817"/>
          <a:ext cx="2147455" cy="294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具体的な施設の種類）</a:t>
          </a:r>
        </a:p>
      </xdr:txBody>
    </xdr:sp>
    <xdr:clientData/>
  </xdr:oneCellAnchor>
  <xdr:twoCellAnchor>
    <xdr:from>
      <xdr:col>36</xdr:col>
      <xdr:colOff>34640</xdr:colOff>
      <xdr:row>30</xdr:row>
      <xdr:rowOff>103906</xdr:rowOff>
    </xdr:from>
    <xdr:to>
      <xdr:col>43</xdr:col>
      <xdr:colOff>277093</xdr:colOff>
      <xdr:row>35</xdr:row>
      <xdr:rowOff>277089</xdr:rowOff>
    </xdr:to>
    <xdr:sp macro="" textlink="">
      <xdr:nvSpPr>
        <xdr:cNvPr id="13" name="吹き出し: 四角形 12">
          <a:extLst>
            <a:ext uri="{FF2B5EF4-FFF2-40B4-BE49-F238E27FC236}">
              <a16:creationId xmlns:a16="http://schemas.microsoft.com/office/drawing/2014/main" id="{47FAF8AD-A1ED-477D-93A5-1D8A7C0A1F05}"/>
            </a:ext>
          </a:extLst>
        </xdr:cNvPr>
        <xdr:cNvSpPr/>
      </xdr:nvSpPr>
      <xdr:spPr>
        <a:xfrm>
          <a:off x="9732822" y="11187542"/>
          <a:ext cx="2182089" cy="1870365"/>
        </a:xfrm>
        <a:prstGeom prst="wedgeRectCallout">
          <a:avLst>
            <a:gd name="adj1" fmla="val -21219"/>
            <a:gd name="adj2" fmla="val 658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以下のいずれかを選択</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または記入してください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0001</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商業施設</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0002</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屋内運動施設</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0003</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屋内遊戯施設</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0004</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遊戯施設</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0005</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サービス業</a:t>
          </a:r>
        </a:p>
      </xdr:txBody>
    </xdr:sp>
    <xdr:clientData/>
  </xdr:twoCellAnchor>
  <xdr:twoCellAnchor>
    <xdr:from>
      <xdr:col>15</xdr:col>
      <xdr:colOff>103909</xdr:colOff>
      <xdr:row>45</xdr:row>
      <xdr:rowOff>17318</xdr:rowOff>
    </xdr:from>
    <xdr:to>
      <xdr:col>18</xdr:col>
      <xdr:colOff>103909</xdr:colOff>
      <xdr:row>46</xdr:row>
      <xdr:rowOff>138546</xdr:rowOff>
    </xdr:to>
    <xdr:sp macro="" textlink="">
      <xdr:nvSpPr>
        <xdr:cNvPr id="14" name="楕円 13">
          <a:extLst>
            <a:ext uri="{FF2B5EF4-FFF2-40B4-BE49-F238E27FC236}">
              <a16:creationId xmlns:a16="http://schemas.microsoft.com/office/drawing/2014/main" id="{48510FA6-7DA6-46CD-8BAB-20047EFC6204}"/>
            </a:ext>
          </a:extLst>
        </xdr:cNvPr>
        <xdr:cNvSpPr/>
      </xdr:nvSpPr>
      <xdr:spPr>
        <a:xfrm>
          <a:off x="4260273" y="16261773"/>
          <a:ext cx="779318"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86592</xdr:colOff>
      <xdr:row>45</xdr:row>
      <xdr:rowOff>34636</xdr:rowOff>
    </xdr:from>
    <xdr:to>
      <xdr:col>44</xdr:col>
      <xdr:colOff>1</xdr:colOff>
      <xdr:row>46</xdr:row>
      <xdr:rowOff>155864</xdr:rowOff>
    </xdr:to>
    <xdr:sp macro="" textlink="">
      <xdr:nvSpPr>
        <xdr:cNvPr id="15" name="楕円 14">
          <a:extLst>
            <a:ext uri="{FF2B5EF4-FFF2-40B4-BE49-F238E27FC236}">
              <a16:creationId xmlns:a16="http://schemas.microsoft.com/office/drawing/2014/main" id="{ED694E08-276E-4827-84D7-373C191915C1}"/>
            </a:ext>
          </a:extLst>
        </xdr:cNvPr>
        <xdr:cNvSpPr/>
      </xdr:nvSpPr>
      <xdr:spPr>
        <a:xfrm>
          <a:off x="11170228" y="16279091"/>
          <a:ext cx="779318"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121227</xdr:colOff>
      <xdr:row>5</xdr:row>
      <xdr:rowOff>103909</xdr:rowOff>
    </xdr:from>
    <xdr:to>
      <xdr:col>43</xdr:col>
      <xdr:colOff>86591</xdr:colOff>
      <xdr:row>8</xdr:row>
      <xdr:rowOff>207817</xdr:rowOff>
    </xdr:to>
    <xdr:sp macro="" textlink="">
      <xdr:nvSpPr>
        <xdr:cNvPr id="16" name="テキスト ボックス 15">
          <a:extLst>
            <a:ext uri="{FF2B5EF4-FFF2-40B4-BE49-F238E27FC236}">
              <a16:creationId xmlns:a16="http://schemas.microsoft.com/office/drawing/2014/main" id="{FF99D442-4768-487E-BC7F-AD2E55F79417}"/>
            </a:ext>
          </a:extLst>
        </xdr:cNvPr>
        <xdr:cNvSpPr txBox="1"/>
      </xdr:nvSpPr>
      <xdr:spPr>
        <a:xfrm>
          <a:off x="9819409" y="1956954"/>
          <a:ext cx="1905000" cy="100445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83344</xdr:colOff>
      <xdr:row>35</xdr:row>
      <xdr:rowOff>57150</xdr:rowOff>
    </xdr:from>
    <xdr:to>
      <xdr:col>22</xdr:col>
      <xdr:colOff>202407</xdr:colOff>
      <xdr:row>36</xdr:row>
      <xdr:rowOff>188799</xdr:rowOff>
    </xdr:to>
    <xdr:sp macro="" textlink="">
      <xdr:nvSpPr>
        <xdr:cNvPr id="2" name="下矢印 1">
          <a:extLst>
            <a:ext uri="{FF2B5EF4-FFF2-40B4-BE49-F238E27FC236}">
              <a16:creationId xmlns:a16="http://schemas.microsoft.com/office/drawing/2014/main" id="{F896C75C-1C7C-46C9-81AD-2DDC825D6D5D}"/>
            </a:ext>
          </a:extLst>
        </xdr:cNvPr>
        <xdr:cNvSpPr/>
      </xdr:nvSpPr>
      <xdr:spPr>
        <a:xfrm>
          <a:off x="5769769" y="1180147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51957</xdr:colOff>
      <xdr:row>21</xdr:row>
      <xdr:rowOff>173179</xdr:rowOff>
    </xdr:from>
    <xdr:to>
      <xdr:col>40</xdr:col>
      <xdr:colOff>225137</xdr:colOff>
      <xdr:row>31</xdr:row>
      <xdr:rowOff>86590</xdr:rowOff>
    </xdr:to>
    <xdr:sp macro="" textlink="">
      <xdr:nvSpPr>
        <xdr:cNvPr id="3" name="吹き出し: 四角形 2">
          <a:extLst>
            <a:ext uri="{FF2B5EF4-FFF2-40B4-BE49-F238E27FC236}">
              <a16:creationId xmlns:a16="http://schemas.microsoft.com/office/drawing/2014/main" id="{D0427005-589B-4347-9E05-56C684EB46EC}"/>
            </a:ext>
          </a:extLst>
        </xdr:cNvPr>
        <xdr:cNvSpPr/>
      </xdr:nvSpPr>
      <xdr:spPr>
        <a:xfrm>
          <a:off x="8693730" y="7949043"/>
          <a:ext cx="2389907" cy="3030683"/>
        </a:xfrm>
        <a:prstGeom prst="wedgeRectCallout">
          <a:avLst>
            <a:gd name="adj1" fmla="val -21288"/>
            <a:gd name="adj2" fmla="val -7370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以下のいずれかを選択</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または記入してください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化粧品販売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衣料品販売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家電販売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書店又は文房具販売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食品販売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医薬品・衛生用品販売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農機具販売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生活必需サービスの提供</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その他</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具体的に記載してください。</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36</xdr:col>
      <xdr:colOff>121229</xdr:colOff>
      <xdr:row>2</xdr:row>
      <xdr:rowOff>34637</xdr:rowOff>
    </xdr:from>
    <xdr:to>
      <xdr:col>43</xdr:col>
      <xdr:colOff>86592</xdr:colOff>
      <xdr:row>5</xdr:row>
      <xdr:rowOff>34636</xdr:rowOff>
    </xdr:to>
    <xdr:sp macro="" textlink="">
      <xdr:nvSpPr>
        <xdr:cNvPr id="4" name="テキスト ボックス 3">
          <a:extLst>
            <a:ext uri="{FF2B5EF4-FFF2-40B4-BE49-F238E27FC236}">
              <a16:creationId xmlns:a16="http://schemas.microsoft.com/office/drawing/2014/main" id="{E00AD0F9-A7FD-408B-A3F3-1D04E2962B35}"/>
            </a:ext>
          </a:extLst>
        </xdr:cNvPr>
        <xdr:cNvSpPr txBox="1"/>
      </xdr:nvSpPr>
      <xdr:spPr>
        <a:xfrm>
          <a:off x="9871365" y="831273"/>
          <a:ext cx="1905000" cy="96981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34</xdr:col>
      <xdr:colOff>69271</xdr:colOff>
      <xdr:row>5</xdr:row>
      <xdr:rowOff>155864</xdr:rowOff>
    </xdr:from>
    <xdr:to>
      <xdr:col>43</xdr:col>
      <xdr:colOff>121226</xdr:colOff>
      <xdr:row>7</xdr:row>
      <xdr:rowOff>121230</xdr:rowOff>
    </xdr:to>
    <xdr:sp macro="" textlink="">
      <xdr:nvSpPr>
        <xdr:cNvPr id="5" name="吹き出し: 四角形 4">
          <a:extLst>
            <a:ext uri="{FF2B5EF4-FFF2-40B4-BE49-F238E27FC236}">
              <a16:creationId xmlns:a16="http://schemas.microsoft.com/office/drawing/2014/main" id="{D9945FBA-EDA3-495F-8D00-F8995E4FF9AD}"/>
            </a:ext>
          </a:extLst>
        </xdr:cNvPr>
        <xdr:cNvSpPr/>
      </xdr:nvSpPr>
      <xdr:spPr>
        <a:xfrm>
          <a:off x="9265226" y="1922319"/>
          <a:ext cx="2545773" cy="727366"/>
        </a:xfrm>
        <a:prstGeom prst="wedgeRectCallout">
          <a:avLst>
            <a:gd name="adj1" fmla="val -61237"/>
            <a:gd name="adj2" fmla="val -226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個人事業主の場合は</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代表者名を記入してください</a:t>
          </a:r>
        </a:p>
      </xdr:txBody>
    </xdr:sp>
    <xdr:clientData/>
  </xdr:twoCellAnchor>
  <xdr:twoCellAnchor>
    <xdr:from>
      <xdr:col>15</xdr:col>
      <xdr:colOff>207818</xdr:colOff>
      <xdr:row>10</xdr:row>
      <xdr:rowOff>69273</xdr:rowOff>
    </xdr:from>
    <xdr:to>
      <xdr:col>28</xdr:col>
      <xdr:colOff>138543</xdr:colOff>
      <xdr:row>15</xdr:row>
      <xdr:rowOff>17318</xdr:rowOff>
    </xdr:to>
    <xdr:sp macro="" textlink="">
      <xdr:nvSpPr>
        <xdr:cNvPr id="6" name="吹き出し: 四角形 5">
          <a:extLst>
            <a:ext uri="{FF2B5EF4-FFF2-40B4-BE49-F238E27FC236}">
              <a16:creationId xmlns:a16="http://schemas.microsoft.com/office/drawing/2014/main" id="{F252028A-B0FC-4581-BF3C-711506B384E4}"/>
            </a:ext>
          </a:extLst>
        </xdr:cNvPr>
        <xdr:cNvSpPr/>
      </xdr:nvSpPr>
      <xdr:spPr>
        <a:xfrm>
          <a:off x="4416136" y="4017818"/>
          <a:ext cx="3307771" cy="1783773"/>
        </a:xfrm>
        <a:prstGeom prst="wedgeRectCallout">
          <a:avLst>
            <a:gd name="adj1" fmla="val 20762"/>
            <a:gd name="adj2" fmla="val -677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大規模施設ＩＤ</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テナントリスト番号</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特定大規模施設内のテナント事業者は、入居している大規模施設の運営事業者に確認の上、記入してください。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イベント関連施設内のテナント事業者は「なし」と記入してください。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30</xdr:col>
      <xdr:colOff>225135</xdr:colOff>
      <xdr:row>38</xdr:row>
      <xdr:rowOff>17317</xdr:rowOff>
    </xdr:from>
    <xdr:ext cx="2147455" cy="294409"/>
    <xdr:sp macro="" textlink="">
      <xdr:nvSpPr>
        <xdr:cNvPr id="4" name="テキスト ボックス 3">
          <a:extLst>
            <a:ext uri="{FF2B5EF4-FFF2-40B4-BE49-F238E27FC236}">
              <a16:creationId xmlns:a16="http://schemas.microsoft.com/office/drawing/2014/main" id="{131C9BF5-844A-41F5-9BA5-4486C918203F}"/>
            </a:ext>
          </a:extLst>
        </xdr:cNvPr>
        <xdr:cNvSpPr txBox="1"/>
      </xdr:nvSpPr>
      <xdr:spPr>
        <a:xfrm>
          <a:off x="8226135" y="13885717"/>
          <a:ext cx="2147455" cy="294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具体的な施設の種類）</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21</xdr:col>
      <xdr:colOff>83344</xdr:colOff>
      <xdr:row>34</xdr:row>
      <xdr:rowOff>57150</xdr:rowOff>
    </xdr:from>
    <xdr:to>
      <xdr:col>22</xdr:col>
      <xdr:colOff>202407</xdr:colOff>
      <xdr:row>35</xdr:row>
      <xdr:rowOff>188799</xdr:rowOff>
    </xdr:to>
    <xdr:sp macro="" textlink="">
      <xdr:nvSpPr>
        <xdr:cNvPr id="2" name="下矢印 1">
          <a:extLst>
            <a:ext uri="{FF2B5EF4-FFF2-40B4-BE49-F238E27FC236}">
              <a16:creationId xmlns:a16="http://schemas.microsoft.com/office/drawing/2014/main" id="{E125C106-2F21-49AB-96E4-CC68F08C452F}"/>
            </a:ext>
          </a:extLst>
        </xdr:cNvPr>
        <xdr:cNvSpPr/>
      </xdr:nvSpPr>
      <xdr:spPr>
        <a:xfrm>
          <a:off x="5769769" y="3020377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83344</xdr:colOff>
      <xdr:row>30</xdr:row>
      <xdr:rowOff>57150</xdr:rowOff>
    </xdr:from>
    <xdr:to>
      <xdr:col>22</xdr:col>
      <xdr:colOff>202407</xdr:colOff>
      <xdr:row>31</xdr:row>
      <xdr:rowOff>188799</xdr:rowOff>
    </xdr:to>
    <xdr:sp macro="" textlink="">
      <xdr:nvSpPr>
        <xdr:cNvPr id="2" name="下矢印 1">
          <a:extLst>
            <a:ext uri="{FF2B5EF4-FFF2-40B4-BE49-F238E27FC236}">
              <a16:creationId xmlns:a16="http://schemas.microsoft.com/office/drawing/2014/main" id="{B4CA6AD8-B7E5-4A43-8D3D-E74714E176A5}"/>
            </a:ext>
          </a:extLst>
        </xdr:cNvPr>
        <xdr:cNvSpPr/>
      </xdr:nvSpPr>
      <xdr:spPr>
        <a:xfrm>
          <a:off x="5769769" y="11068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48</xdr:row>
      <xdr:rowOff>57150</xdr:rowOff>
    </xdr:from>
    <xdr:to>
      <xdr:col>22</xdr:col>
      <xdr:colOff>202407</xdr:colOff>
      <xdr:row>49</xdr:row>
      <xdr:rowOff>188799</xdr:rowOff>
    </xdr:to>
    <xdr:sp macro="" textlink="">
      <xdr:nvSpPr>
        <xdr:cNvPr id="3" name="下矢印 1">
          <a:extLst>
            <a:ext uri="{FF2B5EF4-FFF2-40B4-BE49-F238E27FC236}">
              <a16:creationId xmlns:a16="http://schemas.microsoft.com/office/drawing/2014/main" id="{8A9E7819-2EEC-455A-A204-821D0B2473F5}"/>
            </a:ext>
          </a:extLst>
        </xdr:cNvPr>
        <xdr:cNvSpPr/>
      </xdr:nvSpPr>
      <xdr:spPr>
        <a:xfrm>
          <a:off x="5769769" y="1688782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66</xdr:row>
      <xdr:rowOff>57150</xdr:rowOff>
    </xdr:from>
    <xdr:to>
      <xdr:col>22</xdr:col>
      <xdr:colOff>202407</xdr:colOff>
      <xdr:row>67</xdr:row>
      <xdr:rowOff>188799</xdr:rowOff>
    </xdr:to>
    <xdr:sp macro="" textlink="">
      <xdr:nvSpPr>
        <xdr:cNvPr id="4" name="下矢印 1">
          <a:extLst>
            <a:ext uri="{FF2B5EF4-FFF2-40B4-BE49-F238E27FC236}">
              <a16:creationId xmlns:a16="http://schemas.microsoft.com/office/drawing/2014/main" id="{82793256-C045-4EFA-AE44-D4C4547A53AD}"/>
            </a:ext>
          </a:extLst>
        </xdr:cNvPr>
        <xdr:cNvSpPr/>
      </xdr:nvSpPr>
      <xdr:spPr>
        <a:xfrm>
          <a:off x="5769769" y="2267902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30</xdr:row>
      <xdr:rowOff>57150</xdr:rowOff>
    </xdr:from>
    <xdr:to>
      <xdr:col>22</xdr:col>
      <xdr:colOff>202407</xdr:colOff>
      <xdr:row>31</xdr:row>
      <xdr:rowOff>188799</xdr:rowOff>
    </xdr:to>
    <xdr:sp macro="" textlink="">
      <xdr:nvSpPr>
        <xdr:cNvPr id="5" name="下矢印 1">
          <a:extLst>
            <a:ext uri="{FF2B5EF4-FFF2-40B4-BE49-F238E27FC236}">
              <a16:creationId xmlns:a16="http://schemas.microsoft.com/office/drawing/2014/main" id="{9F842DBA-EA51-4AB6-A647-3DBA26FB36A6}"/>
            </a:ext>
          </a:extLst>
        </xdr:cNvPr>
        <xdr:cNvSpPr/>
      </xdr:nvSpPr>
      <xdr:spPr>
        <a:xfrm>
          <a:off x="5769769" y="11068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30</xdr:row>
      <xdr:rowOff>57150</xdr:rowOff>
    </xdr:from>
    <xdr:to>
      <xdr:col>22</xdr:col>
      <xdr:colOff>202407</xdr:colOff>
      <xdr:row>31</xdr:row>
      <xdr:rowOff>188799</xdr:rowOff>
    </xdr:to>
    <xdr:sp macro="" textlink="">
      <xdr:nvSpPr>
        <xdr:cNvPr id="6" name="下矢印 1">
          <a:extLst>
            <a:ext uri="{FF2B5EF4-FFF2-40B4-BE49-F238E27FC236}">
              <a16:creationId xmlns:a16="http://schemas.microsoft.com/office/drawing/2014/main" id="{4B0E0623-05DA-4FD0-B109-CA3408B1A6CD}"/>
            </a:ext>
          </a:extLst>
        </xdr:cNvPr>
        <xdr:cNvSpPr/>
      </xdr:nvSpPr>
      <xdr:spPr>
        <a:xfrm>
          <a:off x="5769769" y="11068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48</xdr:row>
      <xdr:rowOff>57150</xdr:rowOff>
    </xdr:from>
    <xdr:to>
      <xdr:col>22</xdr:col>
      <xdr:colOff>202407</xdr:colOff>
      <xdr:row>49</xdr:row>
      <xdr:rowOff>188799</xdr:rowOff>
    </xdr:to>
    <xdr:sp macro="" textlink="">
      <xdr:nvSpPr>
        <xdr:cNvPr id="7" name="下矢印 1">
          <a:extLst>
            <a:ext uri="{FF2B5EF4-FFF2-40B4-BE49-F238E27FC236}">
              <a16:creationId xmlns:a16="http://schemas.microsoft.com/office/drawing/2014/main" id="{2C8B6422-153B-45B5-B56E-716D94517D87}"/>
            </a:ext>
          </a:extLst>
        </xdr:cNvPr>
        <xdr:cNvSpPr/>
      </xdr:nvSpPr>
      <xdr:spPr>
        <a:xfrm>
          <a:off x="5769769" y="1688782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48</xdr:row>
      <xdr:rowOff>57150</xdr:rowOff>
    </xdr:from>
    <xdr:to>
      <xdr:col>22</xdr:col>
      <xdr:colOff>202407</xdr:colOff>
      <xdr:row>49</xdr:row>
      <xdr:rowOff>188799</xdr:rowOff>
    </xdr:to>
    <xdr:sp macro="" textlink="">
      <xdr:nvSpPr>
        <xdr:cNvPr id="8" name="下矢印 1">
          <a:extLst>
            <a:ext uri="{FF2B5EF4-FFF2-40B4-BE49-F238E27FC236}">
              <a16:creationId xmlns:a16="http://schemas.microsoft.com/office/drawing/2014/main" id="{54312743-FE67-4C43-8F47-4A11B46B7FEB}"/>
            </a:ext>
          </a:extLst>
        </xdr:cNvPr>
        <xdr:cNvSpPr/>
      </xdr:nvSpPr>
      <xdr:spPr>
        <a:xfrm>
          <a:off x="5769769" y="1688782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66</xdr:row>
      <xdr:rowOff>57150</xdr:rowOff>
    </xdr:from>
    <xdr:to>
      <xdr:col>22</xdr:col>
      <xdr:colOff>202407</xdr:colOff>
      <xdr:row>67</xdr:row>
      <xdr:rowOff>188799</xdr:rowOff>
    </xdr:to>
    <xdr:sp macro="" textlink="">
      <xdr:nvSpPr>
        <xdr:cNvPr id="9" name="下矢印 1">
          <a:extLst>
            <a:ext uri="{FF2B5EF4-FFF2-40B4-BE49-F238E27FC236}">
              <a16:creationId xmlns:a16="http://schemas.microsoft.com/office/drawing/2014/main" id="{FEA575DB-79FC-4B7C-B29A-70C536ED6509}"/>
            </a:ext>
          </a:extLst>
        </xdr:cNvPr>
        <xdr:cNvSpPr/>
      </xdr:nvSpPr>
      <xdr:spPr>
        <a:xfrm>
          <a:off x="5769769" y="2267902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66</xdr:row>
      <xdr:rowOff>57150</xdr:rowOff>
    </xdr:from>
    <xdr:to>
      <xdr:col>22</xdr:col>
      <xdr:colOff>202407</xdr:colOff>
      <xdr:row>67</xdr:row>
      <xdr:rowOff>188799</xdr:rowOff>
    </xdr:to>
    <xdr:sp macro="" textlink="">
      <xdr:nvSpPr>
        <xdr:cNvPr id="10" name="下矢印 1">
          <a:extLst>
            <a:ext uri="{FF2B5EF4-FFF2-40B4-BE49-F238E27FC236}">
              <a16:creationId xmlns:a16="http://schemas.microsoft.com/office/drawing/2014/main" id="{09F45760-0629-4337-992C-FAF7C8FC50EB}"/>
            </a:ext>
          </a:extLst>
        </xdr:cNvPr>
        <xdr:cNvSpPr/>
      </xdr:nvSpPr>
      <xdr:spPr>
        <a:xfrm>
          <a:off x="5769769" y="2267902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86</xdr:row>
      <xdr:rowOff>57150</xdr:rowOff>
    </xdr:from>
    <xdr:to>
      <xdr:col>22</xdr:col>
      <xdr:colOff>202407</xdr:colOff>
      <xdr:row>87</xdr:row>
      <xdr:rowOff>188799</xdr:rowOff>
    </xdr:to>
    <xdr:sp macro="" textlink="">
      <xdr:nvSpPr>
        <xdr:cNvPr id="11" name="下矢印 1">
          <a:extLst>
            <a:ext uri="{FF2B5EF4-FFF2-40B4-BE49-F238E27FC236}">
              <a16:creationId xmlns:a16="http://schemas.microsoft.com/office/drawing/2014/main" id="{48C297B9-98C3-4501-B107-D5A67F4B913E}"/>
            </a:ext>
          </a:extLst>
        </xdr:cNvPr>
        <xdr:cNvSpPr/>
      </xdr:nvSpPr>
      <xdr:spPr>
        <a:xfrm>
          <a:off x="5769769" y="26546175"/>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86</xdr:row>
      <xdr:rowOff>57150</xdr:rowOff>
    </xdr:from>
    <xdr:to>
      <xdr:col>22</xdr:col>
      <xdr:colOff>202407</xdr:colOff>
      <xdr:row>87</xdr:row>
      <xdr:rowOff>188799</xdr:rowOff>
    </xdr:to>
    <xdr:sp macro="" textlink="">
      <xdr:nvSpPr>
        <xdr:cNvPr id="12" name="下矢印 1">
          <a:extLst>
            <a:ext uri="{FF2B5EF4-FFF2-40B4-BE49-F238E27FC236}">
              <a16:creationId xmlns:a16="http://schemas.microsoft.com/office/drawing/2014/main" id="{0660DEB8-2A3D-4EBD-9AF3-BCDB4B563B66}"/>
            </a:ext>
          </a:extLst>
        </xdr:cNvPr>
        <xdr:cNvSpPr/>
      </xdr:nvSpPr>
      <xdr:spPr>
        <a:xfrm>
          <a:off x="5769769" y="26546175"/>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104</xdr:row>
      <xdr:rowOff>57150</xdr:rowOff>
    </xdr:from>
    <xdr:to>
      <xdr:col>22</xdr:col>
      <xdr:colOff>202407</xdr:colOff>
      <xdr:row>105</xdr:row>
      <xdr:rowOff>188799</xdr:rowOff>
    </xdr:to>
    <xdr:sp macro="" textlink="">
      <xdr:nvSpPr>
        <xdr:cNvPr id="13" name="下矢印 1">
          <a:extLst>
            <a:ext uri="{FF2B5EF4-FFF2-40B4-BE49-F238E27FC236}">
              <a16:creationId xmlns:a16="http://schemas.microsoft.com/office/drawing/2014/main" id="{CDD1B1E8-0498-4125-A450-FCE975BF34AD}"/>
            </a:ext>
          </a:extLst>
        </xdr:cNvPr>
        <xdr:cNvSpPr/>
      </xdr:nvSpPr>
      <xdr:spPr>
        <a:xfrm>
          <a:off x="5769769" y="26546175"/>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104</xdr:row>
      <xdr:rowOff>57150</xdr:rowOff>
    </xdr:from>
    <xdr:to>
      <xdr:col>22</xdr:col>
      <xdr:colOff>202407</xdr:colOff>
      <xdr:row>105</xdr:row>
      <xdr:rowOff>188799</xdr:rowOff>
    </xdr:to>
    <xdr:sp macro="" textlink="">
      <xdr:nvSpPr>
        <xdr:cNvPr id="14" name="下矢印 1">
          <a:extLst>
            <a:ext uri="{FF2B5EF4-FFF2-40B4-BE49-F238E27FC236}">
              <a16:creationId xmlns:a16="http://schemas.microsoft.com/office/drawing/2014/main" id="{BDBA6A0C-3941-491C-8253-670DD2E3564B}"/>
            </a:ext>
          </a:extLst>
        </xdr:cNvPr>
        <xdr:cNvSpPr/>
      </xdr:nvSpPr>
      <xdr:spPr>
        <a:xfrm>
          <a:off x="5769769" y="26546175"/>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124</xdr:row>
      <xdr:rowOff>57150</xdr:rowOff>
    </xdr:from>
    <xdr:to>
      <xdr:col>22</xdr:col>
      <xdr:colOff>202407</xdr:colOff>
      <xdr:row>125</xdr:row>
      <xdr:rowOff>188799</xdr:rowOff>
    </xdr:to>
    <xdr:sp macro="" textlink="">
      <xdr:nvSpPr>
        <xdr:cNvPr id="15" name="下矢印 1">
          <a:extLst>
            <a:ext uri="{FF2B5EF4-FFF2-40B4-BE49-F238E27FC236}">
              <a16:creationId xmlns:a16="http://schemas.microsoft.com/office/drawing/2014/main" id="{3A11A500-427A-481A-8991-48334802FFC7}"/>
            </a:ext>
          </a:extLst>
        </xdr:cNvPr>
        <xdr:cNvSpPr/>
      </xdr:nvSpPr>
      <xdr:spPr>
        <a:xfrm>
          <a:off x="5769769" y="26546175"/>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124</xdr:row>
      <xdr:rowOff>57150</xdr:rowOff>
    </xdr:from>
    <xdr:to>
      <xdr:col>22</xdr:col>
      <xdr:colOff>202407</xdr:colOff>
      <xdr:row>125</xdr:row>
      <xdr:rowOff>188799</xdr:rowOff>
    </xdr:to>
    <xdr:sp macro="" textlink="">
      <xdr:nvSpPr>
        <xdr:cNvPr id="16" name="下矢印 1">
          <a:extLst>
            <a:ext uri="{FF2B5EF4-FFF2-40B4-BE49-F238E27FC236}">
              <a16:creationId xmlns:a16="http://schemas.microsoft.com/office/drawing/2014/main" id="{40E56666-1270-4740-8FA2-F96C546ECD25}"/>
            </a:ext>
          </a:extLst>
        </xdr:cNvPr>
        <xdr:cNvSpPr/>
      </xdr:nvSpPr>
      <xdr:spPr>
        <a:xfrm>
          <a:off x="5769769" y="26546175"/>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142</xdr:row>
      <xdr:rowOff>57150</xdr:rowOff>
    </xdr:from>
    <xdr:to>
      <xdr:col>22</xdr:col>
      <xdr:colOff>202407</xdr:colOff>
      <xdr:row>143</xdr:row>
      <xdr:rowOff>188799</xdr:rowOff>
    </xdr:to>
    <xdr:sp macro="" textlink="">
      <xdr:nvSpPr>
        <xdr:cNvPr id="17" name="下矢印 1">
          <a:extLst>
            <a:ext uri="{FF2B5EF4-FFF2-40B4-BE49-F238E27FC236}">
              <a16:creationId xmlns:a16="http://schemas.microsoft.com/office/drawing/2014/main" id="{3D26DF3E-CDFB-4DF5-AB61-0DA7321FC939}"/>
            </a:ext>
          </a:extLst>
        </xdr:cNvPr>
        <xdr:cNvSpPr/>
      </xdr:nvSpPr>
      <xdr:spPr>
        <a:xfrm>
          <a:off x="5769769" y="26546175"/>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142</xdr:row>
      <xdr:rowOff>57150</xdr:rowOff>
    </xdr:from>
    <xdr:to>
      <xdr:col>22</xdr:col>
      <xdr:colOff>202407</xdr:colOff>
      <xdr:row>143</xdr:row>
      <xdr:rowOff>188799</xdr:rowOff>
    </xdr:to>
    <xdr:sp macro="" textlink="">
      <xdr:nvSpPr>
        <xdr:cNvPr id="18" name="下矢印 1">
          <a:extLst>
            <a:ext uri="{FF2B5EF4-FFF2-40B4-BE49-F238E27FC236}">
              <a16:creationId xmlns:a16="http://schemas.microsoft.com/office/drawing/2014/main" id="{9D88AC25-9CC4-4B0B-9D96-C0F22A3CDF6F}"/>
            </a:ext>
          </a:extLst>
        </xdr:cNvPr>
        <xdr:cNvSpPr/>
      </xdr:nvSpPr>
      <xdr:spPr>
        <a:xfrm>
          <a:off x="5769769" y="26546175"/>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162</xdr:row>
      <xdr:rowOff>57150</xdr:rowOff>
    </xdr:from>
    <xdr:to>
      <xdr:col>22</xdr:col>
      <xdr:colOff>202407</xdr:colOff>
      <xdr:row>163</xdr:row>
      <xdr:rowOff>188799</xdr:rowOff>
    </xdr:to>
    <xdr:sp macro="" textlink="">
      <xdr:nvSpPr>
        <xdr:cNvPr id="19" name="下矢印 1">
          <a:extLst>
            <a:ext uri="{FF2B5EF4-FFF2-40B4-BE49-F238E27FC236}">
              <a16:creationId xmlns:a16="http://schemas.microsoft.com/office/drawing/2014/main" id="{35576E9B-F9D7-4D4E-9E5E-0037CB396F37}"/>
            </a:ext>
          </a:extLst>
        </xdr:cNvPr>
        <xdr:cNvSpPr/>
      </xdr:nvSpPr>
      <xdr:spPr>
        <a:xfrm>
          <a:off x="5769769" y="26546175"/>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162</xdr:row>
      <xdr:rowOff>57150</xdr:rowOff>
    </xdr:from>
    <xdr:to>
      <xdr:col>22</xdr:col>
      <xdr:colOff>202407</xdr:colOff>
      <xdr:row>163</xdr:row>
      <xdr:rowOff>188799</xdr:rowOff>
    </xdr:to>
    <xdr:sp macro="" textlink="">
      <xdr:nvSpPr>
        <xdr:cNvPr id="20" name="下矢印 1">
          <a:extLst>
            <a:ext uri="{FF2B5EF4-FFF2-40B4-BE49-F238E27FC236}">
              <a16:creationId xmlns:a16="http://schemas.microsoft.com/office/drawing/2014/main" id="{767E71F1-8446-42CF-B87A-DBCEA184A09A}"/>
            </a:ext>
          </a:extLst>
        </xdr:cNvPr>
        <xdr:cNvSpPr/>
      </xdr:nvSpPr>
      <xdr:spPr>
        <a:xfrm>
          <a:off x="5769769" y="26546175"/>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180</xdr:row>
      <xdr:rowOff>57150</xdr:rowOff>
    </xdr:from>
    <xdr:to>
      <xdr:col>22</xdr:col>
      <xdr:colOff>202407</xdr:colOff>
      <xdr:row>181</xdr:row>
      <xdr:rowOff>188799</xdr:rowOff>
    </xdr:to>
    <xdr:sp macro="" textlink="">
      <xdr:nvSpPr>
        <xdr:cNvPr id="21" name="下矢印 1">
          <a:extLst>
            <a:ext uri="{FF2B5EF4-FFF2-40B4-BE49-F238E27FC236}">
              <a16:creationId xmlns:a16="http://schemas.microsoft.com/office/drawing/2014/main" id="{AC4E2F38-57D6-45F4-9592-164ED1F8B566}"/>
            </a:ext>
          </a:extLst>
        </xdr:cNvPr>
        <xdr:cNvSpPr/>
      </xdr:nvSpPr>
      <xdr:spPr>
        <a:xfrm>
          <a:off x="5769769" y="26546175"/>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180</xdr:row>
      <xdr:rowOff>57150</xdr:rowOff>
    </xdr:from>
    <xdr:to>
      <xdr:col>22</xdr:col>
      <xdr:colOff>202407</xdr:colOff>
      <xdr:row>181</xdr:row>
      <xdr:rowOff>188799</xdr:rowOff>
    </xdr:to>
    <xdr:sp macro="" textlink="">
      <xdr:nvSpPr>
        <xdr:cNvPr id="22" name="下矢印 1">
          <a:extLst>
            <a:ext uri="{FF2B5EF4-FFF2-40B4-BE49-F238E27FC236}">
              <a16:creationId xmlns:a16="http://schemas.microsoft.com/office/drawing/2014/main" id="{1BA66587-37D3-4AFF-BB68-ED78B15ED916}"/>
            </a:ext>
          </a:extLst>
        </xdr:cNvPr>
        <xdr:cNvSpPr/>
      </xdr:nvSpPr>
      <xdr:spPr>
        <a:xfrm>
          <a:off x="5769769" y="26546175"/>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200</xdr:row>
      <xdr:rowOff>57150</xdr:rowOff>
    </xdr:from>
    <xdr:to>
      <xdr:col>22</xdr:col>
      <xdr:colOff>202407</xdr:colOff>
      <xdr:row>201</xdr:row>
      <xdr:rowOff>188799</xdr:rowOff>
    </xdr:to>
    <xdr:sp macro="" textlink="">
      <xdr:nvSpPr>
        <xdr:cNvPr id="23" name="下矢印 1">
          <a:extLst>
            <a:ext uri="{FF2B5EF4-FFF2-40B4-BE49-F238E27FC236}">
              <a16:creationId xmlns:a16="http://schemas.microsoft.com/office/drawing/2014/main" id="{766DAA36-BDE2-47A2-A178-3364741AFC79}"/>
            </a:ext>
          </a:extLst>
        </xdr:cNvPr>
        <xdr:cNvSpPr/>
      </xdr:nvSpPr>
      <xdr:spPr>
        <a:xfrm>
          <a:off x="5769769" y="26546175"/>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200</xdr:row>
      <xdr:rowOff>57150</xdr:rowOff>
    </xdr:from>
    <xdr:to>
      <xdr:col>22</xdr:col>
      <xdr:colOff>202407</xdr:colOff>
      <xdr:row>201</xdr:row>
      <xdr:rowOff>188799</xdr:rowOff>
    </xdr:to>
    <xdr:sp macro="" textlink="">
      <xdr:nvSpPr>
        <xdr:cNvPr id="24" name="下矢印 1">
          <a:extLst>
            <a:ext uri="{FF2B5EF4-FFF2-40B4-BE49-F238E27FC236}">
              <a16:creationId xmlns:a16="http://schemas.microsoft.com/office/drawing/2014/main" id="{A70228A4-CCA6-40EB-956A-9429DB27DE45}"/>
            </a:ext>
          </a:extLst>
        </xdr:cNvPr>
        <xdr:cNvSpPr/>
      </xdr:nvSpPr>
      <xdr:spPr>
        <a:xfrm>
          <a:off x="5769769" y="26546175"/>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83344</xdr:colOff>
      <xdr:row>30</xdr:row>
      <xdr:rowOff>57150</xdr:rowOff>
    </xdr:from>
    <xdr:to>
      <xdr:col>22</xdr:col>
      <xdr:colOff>202407</xdr:colOff>
      <xdr:row>31</xdr:row>
      <xdr:rowOff>188799</xdr:rowOff>
    </xdr:to>
    <xdr:sp macro="" textlink="">
      <xdr:nvSpPr>
        <xdr:cNvPr id="2" name="下矢印 1">
          <a:extLst>
            <a:ext uri="{FF2B5EF4-FFF2-40B4-BE49-F238E27FC236}">
              <a16:creationId xmlns:a16="http://schemas.microsoft.com/office/drawing/2014/main" id="{DE99006B-1001-4935-93C9-C818E65D409A}"/>
            </a:ext>
          </a:extLst>
        </xdr:cNvPr>
        <xdr:cNvSpPr/>
      </xdr:nvSpPr>
      <xdr:spPr>
        <a:xfrm>
          <a:off x="5769769" y="105156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49</xdr:row>
      <xdr:rowOff>57150</xdr:rowOff>
    </xdr:from>
    <xdr:to>
      <xdr:col>22</xdr:col>
      <xdr:colOff>202407</xdr:colOff>
      <xdr:row>50</xdr:row>
      <xdr:rowOff>188799</xdr:rowOff>
    </xdr:to>
    <xdr:sp macro="" textlink="">
      <xdr:nvSpPr>
        <xdr:cNvPr id="3" name="下矢印 1">
          <a:extLst>
            <a:ext uri="{FF2B5EF4-FFF2-40B4-BE49-F238E27FC236}">
              <a16:creationId xmlns:a16="http://schemas.microsoft.com/office/drawing/2014/main" id="{E984AA93-B6D5-4D35-A170-5268BD61F128}"/>
            </a:ext>
          </a:extLst>
        </xdr:cNvPr>
        <xdr:cNvSpPr/>
      </xdr:nvSpPr>
      <xdr:spPr>
        <a:xfrm>
          <a:off x="5769769" y="1665922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68</xdr:row>
      <xdr:rowOff>57150</xdr:rowOff>
    </xdr:from>
    <xdr:to>
      <xdr:col>22</xdr:col>
      <xdr:colOff>202407</xdr:colOff>
      <xdr:row>69</xdr:row>
      <xdr:rowOff>188799</xdr:rowOff>
    </xdr:to>
    <xdr:sp macro="" textlink="">
      <xdr:nvSpPr>
        <xdr:cNvPr id="4" name="下矢印 1">
          <a:extLst>
            <a:ext uri="{FF2B5EF4-FFF2-40B4-BE49-F238E27FC236}">
              <a16:creationId xmlns:a16="http://schemas.microsoft.com/office/drawing/2014/main" id="{39E6CD4D-3380-4C56-9202-1BC22C4F1C26}"/>
            </a:ext>
          </a:extLst>
        </xdr:cNvPr>
        <xdr:cNvSpPr/>
      </xdr:nvSpPr>
      <xdr:spPr>
        <a:xfrm>
          <a:off x="5769769" y="228028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19</xdr:row>
      <xdr:rowOff>76200</xdr:rowOff>
    </xdr:from>
    <xdr:to>
      <xdr:col>21</xdr:col>
      <xdr:colOff>180975</xdr:colOff>
      <xdr:row>19</xdr:row>
      <xdr:rowOff>76200</xdr:rowOff>
    </xdr:to>
    <xdr:cxnSp macro="">
      <xdr:nvCxnSpPr>
        <xdr:cNvPr id="8" name="直線コネクタ 7">
          <a:extLst>
            <a:ext uri="{FF2B5EF4-FFF2-40B4-BE49-F238E27FC236}">
              <a16:creationId xmlns:a16="http://schemas.microsoft.com/office/drawing/2014/main" id="{36045C73-AE0C-4174-8411-8E8F16CFD763}"/>
            </a:ext>
          </a:extLst>
        </xdr:cNvPr>
        <xdr:cNvCxnSpPr/>
      </xdr:nvCxnSpPr>
      <xdr:spPr>
        <a:xfrm>
          <a:off x="57150" y="4838700"/>
          <a:ext cx="592455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219075</xdr:colOff>
      <xdr:row>18</xdr:row>
      <xdr:rowOff>85725</xdr:rowOff>
    </xdr:from>
    <xdr:ext cx="748923" cy="328423"/>
    <xdr:sp macro="" textlink="">
      <xdr:nvSpPr>
        <xdr:cNvPr id="9" name="テキスト ボックス 8">
          <a:extLst>
            <a:ext uri="{FF2B5EF4-FFF2-40B4-BE49-F238E27FC236}">
              <a16:creationId xmlns:a16="http://schemas.microsoft.com/office/drawing/2014/main" id="{5E1951A9-1AE9-47F1-8E79-389F49E1B4F9}"/>
            </a:ext>
          </a:extLst>
        </xdr:cNvPr>
        <xdr:cNvSpPr txBox="1"/>
      </xdr:nvSpPr>
      <xdr:spPr>
        <a:xfrm>
          <a:off x="2705100" y="4676775"/>
          <a:ext cx="748923" cy="3284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キリトリ</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5A38B-EDE1-4D84-A368-DA73440D1F9D}">
  <dimension ref="A1"/>
  <sheetViews>
    <sheetView tabSelected="1" workbookViewId="0">
      <selection activeCell="I9" sqref="I9"/>
    </sheetView>
  </sheetViews>
  <sheetFormatPr defaultRowHeight="14.25" x14ac:dyDescent="0.15"/>
  <sheetData/>
  <phoneticPr fontId="4"/>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C09D-5927-4D0F-BF67-C9577B6946A7}">
  <dimension ref="A1:V45"/>
  <sheetViews>
    <sheetView workbookViewId="0">
      <selection activeCell="A2" sqref="A2"/>
    </sheetView>
  </sheetViews>
  <sheetFormatPr defaultRowHeight="13.5" x14ac:dyDescent="0.15"/>
  <cols>
    <col min="1" max="22" width="3.625" style="75" customWidth="1"/>
    <col min="23" max="16384" width="9" style="75"/>
  </cols>
  <sheetData>
    <row r="1" spans="1:22" ht="6" customHeight="1" x14ac:dyDescent="0.15">
      <c r="U1" s="1210"/>
      <c r="V1" s="1210"/>
    </row>
    <row r="2" spans="1:22" x14ac:dyDescent="0.15">
      <c r="O2" s="76"/>
      <c r="P2" s="76"/>
      <c r="Q2" s="76"/>
      <c r="R2" s="76"/>
      <c r="S2" s="76"/>
      <c r="T2" s="76"/>
      <c r="U2" s="76"/>
      <c r="V2" s="76" t="s">
        <v>102</v>
      </c>
    </row>
    <row r="3" spans="1:22" x14ac:dyDescent="0.15">
      <c r="A3" s="75" t="s">
        <v>101</v>
      </c>
      <c r="K3" s="77"/>
    </row>
    <row r="4" spans="1:22" x14ac:dyDescent="0.15">
      <c r="K4" s="77"/>
    </row>
    <row r="5" spans="1:22" x14ac:dyDescent="0.15">
      <c r="K5" s="77"/>
    </row>
    <row r="6" spans="1:22" x14ac:dyDescent="0.15">
      <c r="K6" s="77"/>
      <c r="O6" s="78"/>
      <c r="P6" s="78"/>
      <c r="Q6" s="78"/>
      <c r="R6" s="78"/>
      <c r="S6" s="78"/>
      <c r="T6" s="78"/>
      <c r="U6" s="78"/>
      <c r="V6" s="78" t="s">
        <v>107</v>
      </c>
    </row>
    <row r="7" spans="1:22" x14ac:dyDescent="0.15">
      <c r="K7" s="77"/>
      <c r="N7" s="78"/>
      <c r="O7" s="78"/>
      <c r="P7" s="78"/>
      <c r="Q7" s="78"/>
      <c r="R7" s="78"/>
      <c r="S7" s="78"/>
      <c r="T7" s="78"/>
      <c r="U7" s="78"/>
      <c r="V7" s="78"/>
    </row>
    <row r="8" spans="1:22" x14ac:dyDescent="0.15">
      <c r="A8" s="79" t="s">
        <v>161</v>
      </c>
    </row>
    <row r="9" spans="1:22" x14ac:dyDescent="0.15">
      <c r="A9" s="75" t="s">
        <v>162</v>
      </c>
    </row>
    <row r="10" spans="1:22" x14ac:dyDescent="0.15">
      <c r="A10" s="75" t="s">
        <v>117</v>
      </c>
    </row>
    <row r="11" spans="1:22" x14ac:dyDescent="0.15">
      <c r="A11" s="75" t="s">
        <v>108</v>
      </c>
    </row>
    <row r="13" spans="1:22" ht="24" customHeight="1" x14ac:dyDescent="0.15">
      <c r="B13" s="73" t="s">
        <v>103</v>
      </c>
      <c r="C13" s="80"/>
      <c r="D13" s="81"/>
      <c r="E13" s="1202"/>
      <c r="F13" s="1203"/>
      <c r="G13" s="1203"/>
      <c r="H13" s="1203"/>
      <c r="I13" s="1203"/>
      <c r="J13" s="1204"/>
    </row>
    <row r="14" spans="1:22" ht="24" customHeight="1" x14ac:dyDescent="0.15">
      <c r="B14" s="73" t="s">
        <v>104</v>
      </c>
      <c r="C14" s="80"/>
      <c r="D14" s="81"/>
      <c r="E14" s="1205"/>
      <c r="F14" s="1206"/>
      <c r="G14" s="1206"/>
      <c r="H14" s="1206"/>
      <c r="I14" s="1206"/>
      <c r="J14" s="1206"/>
      <c r="K14" s="1206"/>
      <c r="L14" s="1206"/>
      <c r="M14" s="1206"/>
      <c r="N14" s="1206"/>
      <c r="O14" s="1206"/>
      <c r="P14" s="1206"/>
      <c r="Q14" s="1206"/>
      <c r="R14" s="1206"/>
      <c r="S14" s="1207"/>
    </row>
    <row r="15" spans="1:22" ht="24" customHeight="1" x14ac:dyDescent="0.15">
      <c r="B15" s="73" t="s">
        <v>105</v>
      </c>
      <c r="C15" s="80"/>
      <c r="D15" s="81"/>
      <c r="E15" s="1205"/>
      <c r="F15" s="1206"/>
      <c r="G15" s="1206"/>
      <c r="H15" s="1206"/>
      <c r="I15" s="1206"/>
      <c r="J15" s="1206"/>
      <c r="K15" s="1206"/>
      <c r="L15" s="1206"/>
      <c r="M15" s="1206"/>
      <c r="N15" s="1206"/>
      <c r="O15" s="1206"/>
      <c r="P15" s="1206"/>
      <c r="Q15" s="1206"/>
      <c r="R15" s="1206"/>
      <c r="S15" s="1207"/>
    </row>
    <row r="17" spans="1:21" ht="24" customHeight="1" x14ac:dyDescent="0.15">
      <c r="B17" s="73" t="s">
        <v>106</v>
      </c>
      <c r="C17" s="82"/>
      <c r="D17" s="1208"/>
      <c r="E17" s="1209"/>
      <c r="F17" s="1209"/>
      <c r="G17" s="1209"/>
      <c r="H17" s="1209"/>
      <c r="I17" s="1209"/>
      <c r="J17" s="1209"/>
      <c r="K17" s="74" t="s">
        <v>112</v>
      </c>
    </row>
    <row r="21" spans="1:21" x14ac:dyDescent="0.15">
      <c r="U21" s="76" t="s">
        <v>102</v>
      </c>
    </row>
    <row r="22" spans="1:21" x14ac:dyDescent="0.15">
      <c r="A22" s="71" t="s">
        <v>92</v>
      </c>
    </row>
    <row r="25" spans="1:21" x14ac:dyDescent="0.15">
      <c r="A25" s="75" t="s">
        <v>163</v>
      </c>
    </row>
    <row r="26" spans="1:21" x14ac:dyDescent="0.15">
      <c r="A26" s="75" t="s">
        <v>334</v>
      </c>
    </row>
    <row r="27" spans="1:21" x14ac:dyDescent="0.15">
      <c r="A27" s="75" t="s">
        <v>335</v>
      </c>
    </row>
    <row r="29" spans="1:21" ht="24" customHeight="1" x14ac:dyDescent="0.15">
      <c r="B29" s="73" t="s">
        <v>103</v>
      </c>
      <c r="C29" s="80"/>
      <c r="D29" s="81"/>
      <c r="E29" s="1202"/>
      <c r="F29" s="1203"/>
      <c r="G29" s="1203"/>
      <c r="H29" s="1203"/>
      <c r="I29" s="1203"/>
      <c r="J29" s="1204"/>
    </row>
    <row r="30" spans="1:21" ht="24" customHeight="1" x14ac:dyDescent="0.15">
      <c r="B30" s="73" t="s">
        <v>104</v>
      </c>
      <c r="C30" s="80"/>
      <c r="D30" s="81"/>
      <c r="E30" s="1205"/>
      <c r="F30" s="1206"/>
      <c r="G30" s="1206"/>
      <c r="H30" s="1206"/>
      <c r="I30" s="1206"/>
      <c r="J30" s="1206"/>
      <c r="K30" s="1206"/>
      <c r="L30" s="1206"/>
      <c r="M30" s="1206"/>
      <c r="N30" s="1206"/>
      <c r="O30" s="1206"/>
      <c r="P30" s="1206"/>
      <c r="Q30" s="1206"/>
      <c r="R30" s="1206"/>
      <c r="S30" s="1207"/>
    </row>
    <row r="31" spans="1:21" ht="24" customHeight="1" x14ac:dyDescent="0.15">
      <c r="B31" s="73" t="s">
        <v>105</v>
      </c>
      <c r="C31" s="80"/>
      <c r="D31" s="81"/>
      <c r="E31" s="1205"/>
      <c r="F31" s="1206"/>
      <c r="G31" s="1206"/>
      <c r="H31" s="1206"/>
      <c r="I31" s="1206"/>
      <c r="J31" s="1206"/>
      <c r="K31" s="1206"/>
      <c r="L31" s="1206"/>
      <c r="M31" s="1206"/>
      <c r="N31" s="1206"/>
      <c r="O31" s="1206"/>
      <c r="P31" s="1206"/>
      <c r="Q31" s="1206"/>
      <c r="R31" s="1206"/>
      <c r="S31" s="1207"/>
    </row>
    <row r="33" spans="1:22" ht="24" customHeight="1" x14ac:dyDescent="0.15">
      <c r="B33" s="73" t="s">
        <v>106</v>
      </c>
      <c r="C33" s="82"/>
      <c r="D33" s="1208"/>
      <c r="E33" s="1209"/>
      <c r="F33" s="1209"/>
      <c r="G33" s="1209"/>
      <c r="H33" s="1209"/>
      <c r="I33" s="1209"/>
      <c r="J33" s="1209"/>
      <c r="K33" s="74" t="s">
        <v>112</v>
      </c>
    </row>
    <row r="34" spans="1:22" ht="24" customHeight="1" x14ac:dyDescent="0.15">
      <c r="B34" s="150"/>
      <c r="C34" s="151"/>
      <c r="D34" s="152"/>
      <c r="E34" s="152"/>
      <c r="F34" s="152"/>
      <c r="G34" s="152"/>
      <c r="H34" s="152"/>
      <c r="I34" s="152"/>
      <c r="J34" s="152"/>
      <c r="K34" s="150"/>
    </row>
    <row r="36" spans="1:22" x14ac:dyDescent="0.15">
      <c r="K36" s="75" t="s">
        <v>94</v>
      </c>
    </row>
    <row r="37" spans="1:22" x14ac:dyDescent="0.15">
      <c r="K37" s="83" t="s">
        <v>109</v>
      </c>
      <c r="L37" s="83"/>
      <c r="M37" s="83"/>
      <c r="N37" s="83"/>
      <c r="O37" s="83"/>
      <c r="P37" s="83"/>
      <c r="Q37" s="83"/>
      <c r="R37" s="83"/>
      <c r="S37" s="83"/>
      <c r="T37" s="83"/>
      <c r="U37" s="83"/>
      <c r="V37" s="83"/>
    </row>
    <row r="38" spans="1:22" x14ac:dyDescent="0.15">
      <c r="A38" s="71"/>
      <c r="B38" s="71"/>
      <c r="C38" s="71"/>
      <c r="D38" s="70"/>
    </row>
    <row r="39" spans="1:22" x14ac:dyDescent="0.15">
      <c r="A39" s="71"/>
      <c r="B39" s="71"/>
      <c r="C39" s="71"/>
      <c r="D39" s="70"/>
    </row>
    <row r="40" spans="1:22" x14ac:dyDescent="0.15">
      <c r="K40" s="83" t="s">
        <v>110</v>
      </c>
      <c r="L40" s="83"/>
      <c r="M40" s="83"/>
      <c r="N40" s="83"/>
      <c r="O40" s="83"/>
      <c r="P40" s="83"/>
      <c r="Q40" s="83"/>
      <c r="R40" s="83"/>
      <c r="S40" s="83"/>
      <c r="T40" s="83"/>
      <c r="U40" s="83"/>
      <c r="V40" s="83"/>
    </row>
    <row r="41" spans="1:22" x14ac:dyDescent="0.15">
      <c r="A41" s="70"/>
      <c r="B41" s="71"/>
      <c r="C41" s="71"/>
      <c r="K41" s="71"/>
    </row>
    <row r="42" spans="1:22" x14ac:dyDescent="0.15">
      <c r="K42" s="75" t="s">
        <v>95</v>
      </c>
    </row>
    <row r="43" spans="1:22" x14ac:dyDescent="0.15">
      <c r="K43" s="83" t="s">
        <v>111</v>
      </c>
      <c r="L43" s="83"/>
      <c r="M43" s="83"/>
      <c r="N43" s="83"/>
      <c r="O43" s="83"/>
      <c r="P43" s="83"/>
      <c r="Q43" s="83"/>
      <c r="R43" s="83"/>
      <c r="S43" s="83"/>
      <c r="T43" s="83"/>
      <c r="U43" s="83"/>
      <c r="V43" s="83"/>
    </row>
    <row r="44" spans="1:22" x14ac:dyDescent="0.15">
      <c r="K44" s="153"/>
      <c r="L44" s="153"/>
      <c r="M44" s="153"/>
      <c r="N44" s="153"/>
      <c r="O44" s="153"/>
      <c r="P44" s="153"/>
      <c r="Q44" s="153"/>
      <c r="R44" s="153"/>
      <c r="S44" s="153"/>
      <c r="T44" s="153"/>
      <c r="U44" s="153"/>
      <c r="V44" s="153"/>
    </row>
    <row r="45" spans="1:22" x14ac:dyDescent="0.15">
      <c r="A45" s="72" t="s">
        <v>96</v>
      </c>
      <c r="B45" s="70"/>
      <c r="C45" s="70"/>
      <c r="D45" s="70"/>
    </row>
  </sheetData>
  <mergeCells count="9">
    <mergeCell ref="E29:J29"/>
    <mergeCell ref="E30:S30"/>
    <mergeCell ref="D33:J33"/>
    <mergeCell ref="E31:S31"/>
    <mergeCell ref="U1:V1"/>
    <mergeCell ref="E13:J13"/>
    <mergeCell ref="E14:S14"/>
    <mergeCell ref="E15:S15"/>
    <mergeCell ref="D17:J17"/>
  </mergeCells>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89EFD-1E8F-4F4A-8821-91C5C7452FDC}">
  <sheetPr>
    <pageSetUpPr fitToPage="1"/>
  </sheetPr>
  <dimension ref="A1:AR192"/>
  <sheetViews>
    <sheetView showZeros="0" view="pageBreakPreview" zoomScale="55" zoomScaleNormal="100" zoomScaleSheetLayoutView="55" zoomScalePageLayoutView="40" workbookViewId="0">
      <selection activeCell="I2" sqref="I2:AJ2"/>
    </sheetView>
  </sheetViews>
  <sheetFormatPr defaultColWidth="9" defaultRowHeight="18.75" x14ac:dyDescent="0.15"/>
  <cols>
    <col min="1" max="3" width="4.125" style="1" customWidth="1"/>
    <col min="4" max="4" width="4.125" style="10" customWidth="1"/>
    <col min="5" max="5" width="4.125" style="1" customWidth="1"/>
    <col min="6" max="31" width="3.375" style="1" customWidth="1"/>
    <col min="32" max="43" width="3.625" style="1" customWidth="1"/>
    <col min="44" max="44" width="4" style="1" customWidth="1"/>
    <col min="45" max="16384" width="9" style="1"/>
  </cols>
  <sheetData>
    <row r="1" spans="1:44" ht="29.25" customHeight="1" x14ac:dyDescent="0.15">
      <c r="D1" s="2"/>
    </row>
    <row r="2" spans="1:44" s="117" customFormat="1" ht="35.1" customHeight="1" x14ac:dyDescent="0.15">
      <c r="A2" s="301"/>
      <c r="B2" s="301"/>
      <c r="C2" s="301"/>
      <c r="D2" s="301"/>
      <c r="E2" s="301"/>
      <c r="F2" s="301"/>
      <c r="G2" s="301"/>
      <c r="H2" s="301"/>
      <c r="I2" s="301" t="s">
        <v>337</v>
      </c>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t="s">
        <v>118</v>
      </c>
      <c r="AL2" s="301"/>
      <c r="AM2" s="301"/>
      <c r="AN2" s="301"/>
      <c r="AO2" s="301"/>
      <c r="AP2" s="301"/>
      <c r="AQ2" s="301"/>
      <c r="AR2" s="301"/>
    </row>
    <row r="3" spans="1:44" s="117" customFormat="1" ht="35.1" customHeight="1" x14ac:dyDescent="0.15">
      <c r="A3" s="301" t="s">
        <v>77</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row>
    <row r="4" spans="1:44" s="117" customFormat="1" ht="15" customHeight="1" x14ac:dyDescent="0.15">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row>
    <row r="5" spans="1:44" s="122" customFormat="1" ht="34.5" customHeight="1" x14ac:dyDescent="0.15">
      <c r="A5" s="124" t="s">
        <v>15</v>
      </c>
      <c r="D5" s="125"/>
      <c r="AR5" s="126" t="s">
        <v>119</v>
      </c>
    </row>
    <row r="6" spans="1:44" s="117" customFormat="1" ht="13.5" customHeight="1" x14ac:dyDescent="0.15">
      <c r="D6" s="118"/>
      <c r="O6" s="122"/>
    </row>
    <row r="7" spans="1:44" s="122" customFormat="1" ht="29.25" customHeight="1" x14ac:dyDescent="0.15">
      <c r="A7" s="127" t="s">
        <v>222</v>
      </c>
      <c r="B7" s="127"/>
      <c r="D7" s="125"/>
    </row>
    <row r="8" spans="1:44" s="122" customFormat="1" ht="29.25" customHeight="1" x14ac:dyDescent="0.15">
      <c r="A8" s="127" t="s">
        <v>16</v>
      </c>
      <c r="B8" s="127"/>
      <c r="D8" s="125"/>
    </row>
    <row r="9" spans="1:44" s="117" customFormat="1" ht="20.25" customHeight="1" thickBot="1" x14ac:dyDescent="0.2">
      <c r="A9" s="128"/>
      <c r="B9" s="128"/>
      <c r="C9" s="128"/>
      <c r="D9" s="129"/>
      <c r="E9" s="128"/>
      <c r="G9" s="130"/>
      <c r="H9" s="130"/>
      <c r="I9" s="130"/>
      <c r="J9" s="130"/>
      <c r="K9" s="130"/>
      <c r="L9" s="130"/>
      <c r="M9" s="130"/>
      <c r="N9" s="130"/>
      <c r="O9" s="130"/>
      <c r="P9" s="130"/>
      <c r="Q9" s="130"/>
    </row>
    <row r="10" spans="1:44" ht="27" customHeight="1" thickTop="1" x14ac:dyDescent="0.15">
      <c r="A10" s="302" t="s">
        <v>17</v>
      </c>
      <c r="B10" s="303"/>
      <c r="C10" s="303"/>
      <c r="D10" s="303"/>
      <c r="E10" s="304"/>
      <c r="F10" s="308" t="s">
        <v>18</v>
      </c>
      <c r="G10" s="309"/>
      <c r="H10" s="312">
        <v>3</v>
      </c>
      <c r="I10" s="312"/>
      <c r="J10" s="309" t="s">
        <v>19</v>
      </c>
      <c r="K10" s="312">
        <v>9</v>
      </c>
      <c r="L10" s="312"/>
      <c r="M10" s="309" t="s">
        <v>20</v>
      </c>
      <c r="N10" s="312">
        <v>22</v>
      </c>
      <c r="O10" s="312"/>
      <c r="P10" s="309" t="s">
        <v>21</v>
      </c>
      <c r="Q10" s="314"/>
      <c r="R10" s="117"/>
      <c r="S10" s="117"/>
      <c r="T10" s="117"/>
      <c r="U10" s="117"/>
      <c r="V10" s="117"/>
      <c r="W10" s="117"/>
      <c r="X10" s="117"/>
      <c r="Y10" s="117"/>
      <c r="Z10" s="316" t="s">
        <v>22</v>
      </c>
      <c r="AA10" s="317"/>
      <c r="AB10" s="317"/>
      <c r="AC10" s="317"/>
      <c r="AD10" s="317"/>
      <c r="AE10" s="317"/>
      <c r="AF10" s="317"/>
      <c r="AG10" s="318"/>
      <c r="AH10" s="322"/>
      <c r="AI10" s="323"/>
      <c r="AJ10" s="323"/>
      <c r="AK10" s="323"/>
      <c r="AL10" s="323"/>
      <c r="AM10" s="323"/>
      <c r="AN10" s="323"/>
      <c r="AO10" s="323"/>
      <c r="AP10" s="323"/>
      <c r="AQ10" s="323"/>
      <c r="AR10" s="324"/>
    </row>
    <row r="11" spans="1:44" ht="18.75" customHeight="1" thickBot="1" x14ac:dyDescent="0.2">
      <c r="A11" s="305"/>
      <c r="B11" s="306"/>
      <c r="C11" s="306"/>
      <c r="D11" s="306"/>
      <c r="E11" s="307"/>
      <c r="F11" s="310"/>
      <c r="G11" s="311"/>
      <c r="H11" s="313"/>
      <c r="I11" s="313"/>
      <c r="J11" s="311"/>
      <c r="K11" s="313"/>
      <c r="L11" s="313"/>
      <c r="M11" s="311"/>
      <c r="N11" s="313"/>
      <c r="O11" s="313"/>
      <c r="P11" s="311"/>
      <c r="Q11" s="315"/>
      <c r="R11" s="117"/>
      <c r="S11" s="117"/>
      <c r="T11" s="117"/>
      <c r="U11" s="117"/>
      <c r="V11" s="117"/>
      <c r="W11" s="117"/>
      <c r="X11" s="117"/>
      <c r="Y11" s="117"/>
      <c r="Z11" s="319"/>
      <c r="AA11" s="320"/>
      <c r="AB11" s="320"/>
      <c r="AC11" s="320"/>
      <c r="AD11" s="320"/>
      <c r="AE11" s="320"/>
      <c r="AF11" s="320"/>
      <c r="AG11" s="321"/>
      <c r="AH11" s="325"/>
      <c r="AI11" s="326"/>
      <c r="AJ11" s="326"/>
      <c r="AK11" s="326"/>
      <c r="AL11" s="326"/>
      <c r="AM11" s="326"/>
      <c r="AN11" s="326"/>
      <c r="AO11" s="326"/>
      <c r="AP11" s="326"/>
      <c r="AQ11" s="326"/>
      <c r="AR11" s="327"/>
    </row>
    <row r="12" spans="1:44" s="117" customFormat="1" ht="20.25" customHeight="1" thickTop="1" x14ac:dyDescent="0.15">
      <c r="D12" s="118"/>
      <c r="J12" s="130"/>
      <c r="K12" s="130"/>
      <c r="L12" s="130"/>
      <c r="M12" s="130"/>
      <c r="N12" s="130"/>
      <c r="O12" s="130"/>
      <c r="P12" s="130"/>
    </row>
    <row r="13" spans="1:44" s="3" customFormat="1" ht="30" customHeight="1" thickBot="1" x14ac:dyDescent="0.2">
      <c r="A13" s="12" t="s">
        <v>23</v>
      </c>
      <c r="B13" s="13"/>
      <c r="C13" s="14"/>
      <c r="D13" s="15"/>
      <c r="E13" s="14"/>
      <c r="F13" s="14"/>
      <c r="G13" s="14"/>
      <c r="H13" s="14"/>
      <c r="I13" s="14"/>
      <c r="J13" s="14"/>
      <c r="K13" s="14"/>
      <c r="L13" s="14"/>
      <c r="M13" s="14"/>
      <c r="N13" s="14"/>
      <c r="O13" s="14"/>
      <c r="P13" s="13"/>
      <c r="Q13" s="14"/>
      <c r="R13" s="14"/>
      <c r="S13" s="14"/>
      <c r="T13" s="14"/>
      <c r="U13" s="14"/>
      <c r="V13" s="14"/>
      <c r="W13" s="93"/>
      <c r="X13" s="93"/>
      <c r="Y13" s="93"/>
      <c r="Z13" s="93"/>
      <c r="AA13" s="93"/>
      <c r="AB13" s="93"/>
      <c r="AC13" s="93"/>
      <c r="AD13" s="93"/>
      <c r="AE13" s="93"/>
      <c r="AF13" s="93"/>
      <c r="AG13" s="93"/>
      <c r="AH13" s="93"/>
      <c r="AI13" s="93"/>
      <c r="AJ13" s="93"/>
      <c r="AK13" s="93"/>
      <c r="AL13" s="93"/>
      <c r="AM13" s="93"/>
      <c r="AN13" s="93"/>
      <c r="AO13" s="93"/>
      <c r="AP13" s="93"/>
      <c r="AQ13" s="93"/>
      <c r="AR13" s="93"/>
    </row>
    <row r="14" spans="1:44" s="3" customFormat="1" ht="48.75" customHeight="1" thickTop="1" thickBot="1" x14ac:dyDescent="0.2">
      <c r="A14" s="328" t="s">
        <v>24</v>
      </c>
      <c r="B14" s="329"/>
      <c r="C14" s="329"/>
      <c r="D14" s="329"/>
      <c r="E14" s="330"/>
      <c r="F14" s="135" t="s">
        <v>25</v>
      </c>
      <c r="G14" s="331" t="s">
        <v>128</v>
      </c>
      <c r="H14" s="331"/>
      <c r="I14" s="332" t="s">
        <v>27</v>
      </c>
      <c r="J14" s="332"/>
      <c r="K14" s="332"/>
      <c r="L14" s="332"/>
      <c r="M14" s="136"/>
      <c r="N14" s="137"/>
      <c r="O14" s="137"/>
      <c r="P14" s="137"/>
      <c r="Q14" s="333" t="s">
        <v>26</v>
      </c>
      <c r="R14" s="333"/>
      <c r="S14" s="334" t="s">
        <v>28</v>
      </c>
      <c r="T14" s="334"/>
      <c r="U14" s="334"/>
      <c r="V14" s="335"/>
      <c r="W14" s="94" t="s">
        <v>29</v>
      </c>
      <c r="X14" s="95"/>
      <c r="Y14" s="95"/>
      <c r="Z14" s="4"/>
      <c r="AA14" s="4"/>
      <c r="AB14" s="4"/>
      <c r="AC14" s="4"/>
      <c r="AD14" s="4"/>
      <c r="AE14" s="4"/>
      <c r="AF14" s="96"/>
      <c r="AG14" s="96"/>
      <c r="AH14" s="96"/>
      <c r="AI14" s="96"/>
      <c r="AJ14" s="96"/>
      <c r="AK14" s="96"/>
      <c r="AL14" s="96"/>
      <c r="AM14" s="96"/>
      <c r="AN14" s="96"/>
      <c r="AO14" s="96"/>
      <c r="AP14" s="96"/>
      <c r="AQ14" s="96"/>
      <c r="AR14" s="97"/>
    </row>
    <row r="15" spans="1:44" ht="44.25" customHeight="1" thickTop="1" thickBot="1" x14ac:dyDescent="0.2">
      <c r="A15" s="336" t="s">
        <v>32</v>
      </c>
      <c r="B15" s="337"/>
      <c r="C15" s="337"/>
      <c r="D15" s="337"/>
      <c r="E15" s="338"/>
      <c r="F15" s="339" t="s">
        <v>122</v>
      </c>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1"/>
      <c r="AF15" s="342" t="s">
        <v>33</v>
      </c>
      <c r="AG15" s="342"/>
      <c r="AH15" s="342"/>
      <c r="AI15" s="342"/>
      <c r="AJ15" s="342"/>
      <c r="AK15" s="342"/>
      <c r="AL15" s="342"/>
      <c r="AM15" s="342"/>
      <c r="AN15" s="342"/>
      <c r="AO15" s="342"/>
      <c r="AP15" s="342"/>
      <c r="AQ15" s="342"/>
      <c r="AR15" s="343"/>
    </row>
    <row r="16" spans="1:44" ht="27" customHeight="1" thickTop="1" x14ac:dyDescent="0.15">
      <c r="A16" s="344" t="s">
        <v>34</v>
      </c>
      <c r="B16" s="345"/>
      <c r="C16" s="345"/>
      <c r="D16" s="345"/>
      <c r="E16" s="346"/>
      <c r="F16" s="350" t="s">
        <v>121</v>
      </c>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2"/>
      <c r="AF16" s="356">
        <v>9</v>
      </c>
      <c r="AG16" s="358">
        <v>9</v>
      </c>
      <c r="AH16" s="358">
        <v>9</v>
      </c>
      <c r="AI16" s="358">
        <v>9</v>
      </c>
      <c r="AJ16" s="358">
        <v>9</v>
      </c>
      <c r="AK16" s="358">
        <v>9</v>
      </c>
      <c r="AL16" s="358">
        <v>9</v>
      </c>
      <c r="AM16" s="358">
        <v>9</v>
      </c>
      <c r="AN16" s="358">
        <v>9</v>
      </c>
      <c r="AO16" s="358">
        <v>9</v>
      </c>
      <c r="AP16" s="358">
        <v>9</v>
      </c>
      <c r="AQ16" s="358">
        <v>9</v>
      </c>
      <c r="AR16" s="381">
        <v>9</v>
      </c>
    </row>
    <row r="17" spans="1:44" ht="32.25" customHeight="1" thickBot="1" x14ac:dyDescent="0.2">
      <c r="A17" s="347"/>
      <c r="B17" s="348"/>
      <c r="C17" s="348"/>
      <c r="D17" s="348"/>
      <c r="E17" s="349"/>
      <c r="F17" s="353"/>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5"/>
      <c r="AF17" s="357"/>
      <c r="AG17" s="359"/>
      <c r="AH17" s="359"/>
      <c r="AI17" s="359"/>
      <c r="AJ17" s="359"/>
      <c r="AK17" s="359"/>
      <c r="AL17" s="359"/>
      <c r="AM17" s="359"/>
      <c r="AN17" s="359"/>
      <c r="AO17" s="359"/>
      <c r="AP17" s="359"/>
      <c r="AQ17" s="359"/>
      <c r="AR17" s="382"/>
    </row>
    <row r="18" spans="1:44" ht="43.5" customHeight="1" thickTop="1" x14ac:dyDescent="0.15">
      <c r="A18" s="383" t="s">
        <v>47</v>
      </c>
      <c r="B18" s="384"/>
      <c r="C18" s="384"/>
      <c r="D18" s="384"/>
      <c r="E18" s="385"/>
      <c r="F18" s="109" t="s">
        <v>30</v>
      </c>
      <c r="G18" s="386">
        <v>6</v>
      </c>
      <c r="H18" s="387"/>
      <c r="I18" s="386">
        <v>0</v>
      </c>
      <c r="J18" s="387"/>
      <c r="K18" s="386">
        <v>2</v>
      </c>
      <c r="L18" s="387"/>
      <c r="M18" s="388" t="s">
        <v>31</v>
      </c>
      <c r="N18" s="389"/>
      <c r="O18" s="386">
        <v>8</v>
      </c>
      <c r="P18" s="387"/>
      <c r="Q18" s="386">
        <v>5</v>
      </c>
      <c r="R18" s="387"/>
      <c r="S18" s="386">
        <v>7</v>
      </c>
      <c r="T18" s="387"/>
      <c r="U18" s="386">
        <v>0</v>
      </c>
      <c r="V18" s="491"/>
      <c r="W18" s="505" t="s">
        <v>127</v>
      </c>
      <c r="X18" s="506"/>
      <c r="Y18" s="506"/>
      <c r="Z18" s="506"/>
      <c r="AA18" s="506"/>
      <c r="AB18" s="378" t="s">
        <v>124</v>
      </c>
      <c r="AC18" s="378"/>
      <c r="AD18" s="378"/>
      <c r="AE18" s="378"/>
      <c r="AF18" s="378"/>
      <c r="AG18" s="380"/>
      <c r="AH18" s="505" t="s">
        <v>127</v>
      </c>
      <c r="AI18" s="506"/>
      <c r="AJ18" s="506"/>
      <c r="AK18" s="506"/>
      <c r="AL18" s="506"/>
      <c r="AM18" s="378" t="s">
        <v>123</v>
      </c>
      <c r="AN18" s="378"/>
      <c r="AO18" s="378"/>
      <c r="AP18" s="378"/>
      <c r="AQ18" s="378"/>
      <c r="AR18" s="379"/>
    </row>
    <row r="19" spans="1:44" ht="27" customHeight="1" x14ac:dyDescent="0.15">
      <c r="A19" s="360" t="s">
        <v>99</v>
      </c>
      <c r="B19" s="361"/>
      <c r="C19" s="361"/>
      <c r="D19" s="361"/>
      <c r="E19" s="362"/>
      <c r="F19" s="366" t="s">
        <v>125</v>
      </c>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8"/>
    </row>
    <row r="20" spans="1:44" ht="33" customHeight="1" thickBot="1" x14ac:dyDescent="0.2">
      <c r="A20" s="363"/>
      <c r="B20" s="364"/>
      <c r="C20" s="364"/>
      <c r="D20" s="364"/>
      <c r="E20" s="365"/>
      <c r="F20" s="353"/>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5"/>
    </row>
    <row r="21" spans="1:44" ht="39.75" customHeight="1" thickTop="1" x14ac:dyDescent="0.15">
      <c r="A21" s="336" t="s">
        <v>32</v>
      </c>
      <c r="B21" s="337"/>
      <c r="C21" s="337"/>
      <c r="D21" s="337"/>
      <c r="E21" s="338"/>
      <c r="F21" s="369" t="s">
        <v>126</v>
      </c>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1"/>
    </row>
    <row r="22" spans="1:44" ht="27" customHeight="1" x14ac:dyDescent="0.15">
      <c r="A22" s="344" t="s">
        <v>35</v>
      </c>
      <c r="B22" s="345"/>
      <c r="C22" s="345"/>
      <c r="D22" s="345"/>
      <c r="E22" s="346"/>
      <c r="F22" s="372" t="s">
        <v>153</v>
      </c>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4"/>
    </row>
    <row r="23" spans="1:44" ht="33" customHeight="1" thickBot="1" x14ac:dyDescent="0.2">
      <c r="A23" s="347"/>
      <c r="B23" s="348"/>
      <c r="C23" s="348"/>
      <c r="D23" s="348"/>
      <c r="E23" s="349"/>
      <c r="F23" s="375"/>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7"/>
    </row>
    <row r="24" spans="1:44" ht="28.5" customHeight="1" thickTop="1" x14ac:dyDescent="0.15">
      <c r="A24" s="417" t="s">
        <v>36</v>
      </c>
      <c r="B24" s="418"/>
      <c r="C24" s="418"/>
      <c r="D24" s="418"/>
      <c r="E24" s="419"/>
      <c r="F24" s="423" t="s">
        <v>37</v>
      </c>
      <c r="G24" s="424"/>
      <c r="H24" s="424"/>
      <c r="I24" s="424"/>
      <c r="J24" s="507">
        <v>35</v>
      </c>
      <c r="K24" s="507"/>
      <c r="L24" s="507"/>
      <c r="M24" s="424" t="s">
        <v>19</v>
      </c>
      <c r="N24" s="312">
        <v>2</v>
      </c>
      <c r="O24" s="312"/>
      <c r="P24" s="111"/>
      <c r="Q24" s="312">
        <v>1</v>
      </c>
      <c r="R24" s="312"/>
      <c r="S24" s="112"/>
      <c r="T24" s="428" t="s">
        <v>100</v>
      </c>
      <c r="U24" s="429"/>
      <c r="V24" s="429"/>
      <c r="W24" s="429"/>
      <c r="X24" s="430"/>
      <c r="Y24" s="437" t="s">
        <v>130</v>
      </c>
      <c r="Z24" s="438"/>
      <c r="AA24" s="438"/>
      <c r="AB24" s="438"/>
      <c r="AC24" s="438"/>
      <c r="AD24" s="438"/>
      <c r="AE24" s="438"/>
      <c r="AF24" s="438"/>
      <c r="AG24" s="438"/>
      <c r="AH24" s="438"/>
      <c r="AI24" s="438"/>
      <c r="AJ24" s="438"/>
      <c r="AK24" s="438"/>
      <c r="AL24" s="438"/>
      <c r="AM24" s="438"/>
      <c r="AN24" s="438"/>
      <c r="AO24" s="438"/>
      <c r="AP24" s="438"/>
      <c r="AQ24" s="438"/>
      <c r="AR24" s="439"/>
    </row>
    <row r="25" spans="1:44" ht="27" customHeight="1" x14ac:dyDescent="0.15">
      <c r="A25" s="420"/>
      <c r="B25" s="421"/>
      <c r="C25" s="421"/>
      <c r="D25" s="421"/>
      <c r="E25" s="422"/>
      <c r="F25" s="425"/>
      <c r="G25" s="424"/>
      <c r="H25" s="424"/>
      <c r="I25" s="424"/>
      <c r="J25" s="508"/>
      <c r="K25" s="508"/>
      <c r="L25" s="508"/>
      <c r="M25" s="424"/>
      <c r="N25" s="510"/>
      <c r="O25" s="510"/>
      <c r="P25" s="113" t="s">
        <v>13</v>
      </c>
      <c r="Q25" s="510"/>
      <c r="R25" s="510"/>
      <c r="S25" s="114" t="s">
        <v>14</v>
      </c>
      <c r="T25" s="431"/>
      <c r="U25" s="432"/>
      <c r="V25" s="432"/>
      <c r="W25" s="432"/>
      <c r="X25" s="433"/>
      <c r="Y25" s="440"/>
      <c r="Z25" s="441"/>
      <c r="AA25" s="441"/>
      <c r="AB25" s="441"/>
      <c r="AC25" s="441"/>
      <c r="AD25" s="441"/>
      <c r="AE25" s="441"/>
      <c r="AF25" s="441"/>
      <c r="AG25" s="441"/>
      <c r="AH25" s="441"/>
      <c r="AI25" s="441"/>
      <c r="AJ25" s="441"/>
      <c r="AK25" s="441"/>
      <c r="AL25" s="441"/>
      <c r="AM25" s="441"/>
      <c r="AN25" s="441"/>
      <c r="AO25" s="441"/>
      <c r="AP25" s="441"/>
      <c r="AQ25" s="441"/>
      <c r="AR25" s="442"/>
    </row>
    <row r="26" spans="1:44" ht="28.5" customHeight="1" thickBot="1" x14ac:dyDescent="0.2">
      <c r="A26" s="347"/>
      <c r="B26" s="348"/>
      <c r="C26" s="348"/>
      <c r="D26" s="348"/>
      <c r="E26" s="349"/>
      <c r="F26" s="426"/>
      <c r="G26" s="427"/>
      <c r="H26" s="427"/>
      <c r="I26" s="427"/>
      <c r="J26" s="509"/>
      <c r="K26" s="509"/>
      <c r="L26" s="509"/>
      <c r="M26" s="427"/>
      <c r="N26" s="313"/>
      <c r="O26" s="313"/>
      <c r="P26" s="115"/>
      <c r="Q26" s="313"/>
      <c r="R26" s="313"/>
      <c r="S26" s="116"/>
      <c r="T26" s="434"/>
      <c r="U26" s="435"/>
      <c r="V26" s="435"/>
      <c r="W26" s="435"/>
      <c r="X26" s="436"/>
      <c r="Y26" s="443"/>
      <c r="Z26" s="444"/>
      <c r="AA26" s="444"/>
      <c r="AB26" s="444"/>
      <c r="AC26" s="444"/>
      <c r="AD26" s="444"/>
      <c r="AE26" s="444"/>
      <c r="AF26" s="444"/>
      <c r="AG26" s="444"/>
      <c r="AH26" s="444"/>
      <c r="AI26" s="444"/>
      <c r="AJ26" s="444"/>
      <c r="AK26" s="444"/>
      <c r="AL26" s="444"/>
      <c r="AM26" s="444"/>
      <c r="AN26" s="444"/>
      <c r="AO26" s="444"/>
      <c r="AP26" s="444"/>
      <c r="AQ26" s="444"/>
      <c r="AR26" s="445"/>
    </row>
    <row r="27" spans="1:44" s="117" customFormat="1" ht="15.75" customHeight="1" thickTop="1" x14ac:dyDescent="0.15">
      <c r="D27" s="118"/>
    </row>
    <row r="28" spans="1:44" s="120" customFormat="1" ht="27" customHeight="1" thickBot="1" x14ac:dyDescent="0.2">
      <c r="A28" s="119" t="s">
        <v>38</v>
      </c>
      <c r="D28" s="121"/>
      <c r="I28" s="122" t="s">
        <v>39</v>
      </c>
    </row>
    <row r="29" spans="1:44" ht="27" customHeight="1" thickTop="1" x14ac:dyDescent="0.15">
      <c r="A29" s="446" t="s">
        <v>40</v>
      </c>
      <c r="B29" s="392"/>
      <c r="C29" s="392"/>
      <c r="D29" s="392"/>
      <c r="E29" s="447"/>
      <c r="F29" s="450" t="s">
        <v>131</v>
      </c>
      <c r="G29" s="450"/>
      <c r="H29" s="450"/>
      <c r="I29" s="450"/>
      <c r="J29" s="450"/>
      <c r="K29" s="450"/>
      <c r="L29" s="450"/>
      <c r="M29" s="450"/>
      <c r="N29" s="450"/>
      <c r="O29" s="450"/>
      <c r="P29" s="450"/>
      <c r="Q29" s="450"/>
      <c r="R29" s="450"/>
      <c r="S29" s="450"/>
      <c r="T29" s="450"/>
      <c r="U29" s="450"/>
      <c r="V29" s="451"/>
      <c r="W29" s="392" t="s">
        <v>41</v>
      </c>
      <c r="X29" s="392"/>
      <c r="Y29" s="392"/>
      <c r="Z29" s="392"/>
      <c r="AA29" s="392"/>
      <c r="AB29" s="392"/>
      <c r="AC29" s="392"/>
      <c r="AD29" s="392"/>
      <c r="AE29" s="392"/>
      <c r="AF29" s="411" t="s">
        <v>134</v>
      </c>
      <c r="AG29" s="450"/>
      <c r="AH29" s="450"/>
      <c r="AI29" s="450"/>
      <c r="AJ29" s="450"/>
      <c r="AK29" s="450"/>
      <c r="AL29" s="450"/>
      <c r="AM29" s="450"/>
      <c r="AN29" s="450"/>
      <c r="AO29" s="450"/>
      <c r="AP29" s="450"/>
      <c r="AQ29" s="450"/>
      <c r="AR29" s="451"/>
    </row>
    <row r="30" spans="1:44" ht="27" customHeight="1" thickBot="1" x14ac:dyDescent="0.2">
      <c r="A30" s="448"/>
      <c r="B30" s="393"/>
      <c r="C30" s="393"/>
      <c r="D30" s="393"/>
      <c r="E30" s="449"/>
      <c r="F30" s="376"/>
      <c r="G30" s="376"/>
      <c r="H30" s="376"/>
      <c r="I30" s="376"/>
      <c r="J30" s="376"/>
      <c r="K30" s="376"/>
      <c r="L30" s="376"/>
      <c r="M30" s="376"/>
      <c r="N30" s="376"/>
      <c r="O30" s="376"/>
      <c r="P30" s="376"/>
      <c r="Q30" s="376"/>
      <c r="R30" s="376"/>
      <c r="S30" s="376"/>
      <c r="T30" s="376"/>
      <c r="U30" s="376"/>
      <c r="V30" s="377"/>
      <c r="W30" s="393"/>
      <c r="X30" s="393"/>
      <c r="Y30" s="393"/>
      <c r="Z30" s="393"/>
      <c r="AA30" s="393"/>
      <c r="AB30" s="393"/>
      <c r="AC30" s="393"/>
      <c r="AD30" s="393"/>
      <c r="AE30" s="393"/>
      <c r="AF30" s="375"/>
      <c r="AG30" s="376"/>
      <c r="AH30" s="376"/>
      <c r="AI30" s="376"/>
      <c r="AJ30" s="376"/>
      <c r="AK30" s="376"/>
      <c r="AL30" s="376"/>
      <c r="AM30" s="376"/>
      <c r="AN30" s="376"/>
      <c r="AO30" s="376"/>
      <c r="AP30" s="376"/>
      <c r="AQ30" s="376"/>
      <c r="AR30" s="377"/>
    </row>
    <row r="31" spans="1:44" ht="37.5" customHeight="1" thickTop="1" x14ac:dyDescent="0.15">
      <c r="A31" s="336" t="s">
        <v>32</v>
      </c>
      <c r="B31" s="337"/>
      <c r="C31" s="337"/>
      <c r="D31" s="337"/>
      <c r="E31" s="338"/>
      <c r="F31" s="390" t="s">
        <v>133</v>
      </c>
      <c r="G31" s="390"/>
      <c r="H31" s="390"/>
      <c r="I31" s="390"/>
      <c r="J31" s="390"/>
      <c r="K31" s="390"/>
      <c r="L31" s="390"/>
      <c r="M31" s="390"/>
      <c r="N31" s="390"/>
      <c r="O31" s="390"/>
      <c r="P31" s="390"/>
      <c r="Q31" s="390"/>
      <c r="R31" s="390"/>
      <c r="S31" s="390"/>
      <c r="T31" s="390"/>
      <c r="U31" s="390"/>
      <c r="V31" s="391"/>
      <c r="W31" s="392" t="s">
        <v>42</v>
      </c>
      <c r="X31" s="392"/>
      <c r="Y31" s="392"/>
      <c r="Z31" s="392"/>
      <c r="AA31" s="392"/>
      <c r="AB31" s="392"/>
      <c r="AC31" s="392"/>
      <c r="AD31" s="392"/>
      <c r="AE31" s="392"/>
      <c r="AF31" s="394" t="s">
        <v>130</v>
      </c>
      <c r="AG31" s="395"/>
      <c r="AH31" s="395"/>
      <c r="AI31" s="395"/>
      <c r="AJ31" s="395"/>
      <c r="AK31" s="395"/>
      <c r="AL31" s="395"/>
      <c r="AM31" s="395"/>
      <c r="AN31" s="395"/>
      <c r="AO31" s="395"/>
      <c r="AP31" s="395"/>
      <c r="AQ31" s="395"/>
      <c r="AR31" s="396"/>
    </row>
    <row r="32" spans="1:44" ht="21.75" customHeight="1" thickBot="1" x14ac:dyDescent="0.2">
      <c r="A32" s="400" t="s">
        <v>43</v>
      </c>
      <c r="B32" s="401"/>
      <c r="C32" s="401"/>
      <c r="D32" s="401"/>
      <c r="E32" s="402"/>
      <c r="F32" s="373" t="s">
        <v>132</v>
      </c>
      <c r="G32" s="373"/>
      <c r="H32" s="373"/>
      <c r="I32" s="373"/>
      <c r="J32" s="373"/>
      <c r="K32" s="373"/>
      <c r="L32" s="373"/>
      <c r="M32" s="373"/>
      <c r="N32" s="373"/>
      <c r="O32" s="373"/>
      <c r="P32" s="373"/>
      <c r="Q32" s="373"/>
      <c r="R32" s="373"/>
      <c r="S32" s="373"/>
      <c r="T32" s="373"/>
      <c r="U32" s="373"/>
      <c r="V32" s="374"/>
      <c r="W32" s="393"/>
      <c r="X32" s="393"/>
      <c r="Y32" s="393"/>
      <c r="Z32" s="393"/>
      <c r="AA32" s="393"/>
      <c r="AB32" s="393"/>
      <c r="AC32" s="393"/>
      <c r="AD32" s="393"/>
      <c r="AE32" s="393"/>
      <c r="AF32" s="397"/>
      <c r="AG32" s="398"/>
      <c r="AH32" s="398"/>
      <c r="AI32" s="398"/>
      <c r="AJ32" s="398"/>
      <c r="AK32" s="398"/>
      <c r="AL32" s="398"/>
      <c r="AM32" s="398"/>
      <c r="AN32" s="398"/>
      <c r="AO32" s="398"/>
      <c r="AP32" s="398"/>
      <c r="AQ32" s="398"/>
      <c r="AR32" s="399"/>
    </row>
    <row r="33" spans="1:44" ht="27" customHeight="1" thickTop="1" x14ac:dyDescent="0.15">
      <c r="A33" s="403"/>
      <c r="B33" s="404"/>
      <c r="C33" s="404"/>
      <c r="D33" s="404"/>
      <c r="E33" s="405"/>
      <c r="F33" s="409"/>
      <c r="G33" s="409"/>
      <c r="H33" s="409"/>
      <c r="I33" s="409"/>
      <c r="J33" s="409"/>
      <c r="K33" s="409"/>
      <c r="L33" s="409"/>
      <c r="M33" s="409"/>
      <c r="N33" s="409"/>
      <c r="O33" s="409"/>
      <c r="P33" s="409"/>
      <c r="Q33" s="409"/>
      <c r="R33" s="409"/>
      <c r="S33" s="409"/>
      <c r="T33" s="409"/>
      <c r="U33" s="409"/>
      <c r="V33" s="410"/>
      <c r="W33" s="392" t="s">
        <v>44</v>
      </c>
      <c r="X33" s="392"/>
      <c r="Y33" s="392"/>
      <c r="Z33" s="392"/>
      <c r="AA33" s="392"/>
      <c r="AB33" s="392"/>
      <c r="AC33" s="392"/>
      <c r="AD33" s="392"/>
      <c r="AE33" s="392"/>
      <c r="AF33" s="411" t="s">
        <v>135</v>
      </c>
      <c r="AG33" s="412"/>
      <c r="AH33" s="412"/>
      <c r="AI33" s="412"/>
      <c r="AJ33" s="412"/>
      <c r="AK33" s="412"/>
      <c r="AL33" s="412"/>
      <c r="AM33" s="412"/>
      <c r="AN33" s="412"/>
      <c r="AO33" s="412"/>
      <c r="AP33" s="412"/>
      <c r="AQ33" s="412"/>
      <c r="AR33" s="413"/>
    </row>
    <row r="34" spans="1:44" ht="27" customHeight="1" thickBot="1" x14ac:dyDescent="0.2">
      <c r="A34" s="406"/>
      <c r="B34" s="407"/>
      <c r="C34" s="407"/>
      <c r="D34" s="407"/>
      <c r="E34" s="408"/>
      <c r="F34" s="376"/>
      <c r="G34" s="376"/>
      <c r="H34" s="376"/>
      <c r="I34" s="376"/>
      <c r="J34" s="376"/>
      <c r="K34" s="376"/>
      <c r="L34" s="376"/>
      <c r="M34" s="376"/>
      <c r="N34" s="376"/>
      <c r="O34" s="376"/>
      <c r="P34" s="376"/>
      <c r="Q34" s="376"/>
      <c r="R34" s="376"/>
      <c r="S34" s="376"/>
      <c r="T34" s="376"/>
      <c r="U34" s="376"/>
      <c r="V34" s="377"/>
      <c r="W34" s="393"/>
      <c r="X34" s="393"/>
      <c r="Y34" s="393"/>
      <c r="Z34" s="393"/>
      <c r="AA34" s="393"/>
      <c r="AB34" s="393"/>
      <c r="AC34" s="393"/>
      <c r="AD34" s="393"/>
      <c r="AE34" s="393"/>
      <c r="AF34" s="414"/>
      <c r="AG34" s="415"/>
      <c r="AH34" s="415"/>
      <c r="AI34" s="415"/>
      <c r="AJ34" s="415"/>
      <c r="AK34" s="415"/>
      <c r="AL34" s="415"/>
      <c r="AM34" s="415"/>
      <c r="AN34" s="415"/>
      <c r="AO34" s="415"/>
      <c r="AP34" s="415"/>
      <c r="AQ34" s="415"/>
      <c r="AR34" s="416"/>
    </row>
    <row r="35" spans="1:44" s="117" customFormat="1" ht="19.5" thickTop="1" x14ac:dyDescent="0.15">
      <c r="J35" s="139"/>
    </row>
    <row r="36" spans="1:44" ht="27" customHeight="1" thickBot="1" x14ac:dyDescent="0.2">
      <c r="A36" s="99" t="s">
        <v>72</v>
      </c>
      <c r="B36" s="100"/>
      <c r="C36" s="101"/>
      <c r="D36" s="102"/>
      <c r="E36" s="8"/>
      <c r="F36" s="8"/>
      <c r="G36" s="8"/>
      <c r="H36" s="8"/>
      <c r="I36" s="8"/>
      <c r="J36" s="8"/>
      <c r="K36" s="8"/>
      <c r="L36" s="8"/>
      <c r="M36" s="8"/>
      <c r="N36" s="8"/>
      <c r="O36" s="8"/>
      <c r="P36" s="8"/>
      <c r="Q36" s="8"/>
      <c r="R36" s="8"/>
      <c r="S36" s="8"/>
      <c r="T36" s="8"/>
      <c r="U36" s="8"/>
      <c r="V36" s="8"/>
      <c r="W36" s="8"/>
      <c r="X36" s="8"/>
      <c r="Y36" s="8"/>
      <c r="Z36" s="8"/>
      <c r="AA36" s="8"/>
      <c r="AB36" s="101"/>
      <c r="AC36" s="101"/>
      <c r="AD36" s="101"/>
      <c r="AE36" s="103"/>
      <c r="AF36" s="103"/>
      <c r="AG36" s="103"/>
      <c r="AH36" s="103"/>
      <c r="AI36" s="103"/>
      <c r="AJ36" s="103"/>
      <c r="AK36" s="101"/>
      <c r="AL36" s="8"/>
      <c r="AM36" s="8"/>
      <c r="AN36" s="8"/>
      <c r="AO36" s="8"/>
      <c r="AP36" s="8"/>
      <c r="AQ36" s="8"/>
      <c r="AR36" s="8"/>
    </row>
    <row r="37" spans="1:44" ht="37.5" customHeight="1" thickTop="1" x14ac:dyDescent="0.15">
      <c r="A37" s="452" t="s">
        <v>32</v>
      </c>
      <c r="B37" s="453"/>
      <c r="C37" s="453"/>
      <c r="D37" s="453"/>
      <c r="E37" s="454"/>
      <c r="F37" s="369" t="s">
        <v>137</v>
      </c>
      <c r="G37" s="370"/>
      <c r="H37" s="370"/>
      <c r="I37" s="370"/>
      <c r="J37" s="370"/>
      <c r="K37" s="370"/>
      <c r="L37" s="370"/>
      <c r="M37" s="370"/>
      <c r="N37" s="370"/>
      <c r="O37" s="370"/>
      <c r="P37" s="370"/>
      <c r="Q37" s="370"/>
      <c r="R37" s="370"/>
      <c r="S37" s="370"/>
      <c r="T37" s="370"/>
      <c r="U37" s="370"/>
      <c r="V37" s="370"/>
      <c r="W37" s="370"/>
      <c r="X37" s="370"/>
      <c r="Y37" s="370"/>
      <c r="Z37" s="371"/>
      <c r="AA37" s="455" t="s">
        <v>45</v>
      </c>
      <c r="AB37" s="392"/>
      <c r="AC37" s="392"/>
      <c r="AD37" s="392"/>
      <c r="AE37" s="456"/>
      <c r="AF37" s="459" t="s">
        <v>46</v>
      </c>
      <c r="AG37" s="460"/>
      <c r="AH37" s="460"/>
      <c r="AI37" s="460"/>
      <c r="AJ37" s="460"/>
      <c r="AK37" s="461" t="s">
        <v>138</v>
      </c>
      <c r="AL37" s="462"/>
      <c r="AM37" s="462"/>
      <c r="AN37" s="462"/>
      <c r="AO37" s="462"/>
      <c r="AP37" s="462"/>
      <c r="AQ37" s="462"/>
      <c r="AR37" s="463"/>
    </row>
    <row r="38" spans="1:44" ht="22.5" customHeight="1" thickBot="1" x14ac:dyDescent="0.2">
      <c r="A38" s="344" t="s">
        <v>73</v>
      </c>
      <c r="B38" s="345"/>
      <c r="C38" s="345"/>
      <c r="D38" s="345"/>
      <c r="E38" s="346"/>
      <c r="F38" s="372" t="s">
        <v>136</v>
      </c>
      <c r="G38" s="373"/>
      <c r="H38" s="373"/>
      <c r="I38" s="373"/>
      <c r="J38" s="373"/>
      <c r="K38" s="373"/>
      <c r="L38" s="373"/>
      <c r="M38" s="373"/>
      <c r="N38" s="373"/>
      <c r="O38" s="373"/>
      <c r="P38" s="373"/>
      <c r="Q38" s="373"/>
      <c r="R38" s="373"/>
      <c r="S38" s="373"/>
      <c r="T38" s="373"/>
      <c r="U38" s="373"/>
      <c r="V38" s="373"/>
      <c r="W38" s="373"/>
      <c r="X38" s="373"/>
      <c r="Y38" s="373"/>
      <c r="Z38" s="374"/>
      <c r="AA38" s="457"/>
      <c r="AB38" s="458"/>
      <c r="AC38" s="458"/>
      <c r="AD38" s="458"/>
      <c r="AE38" s="456"/>
      <c r="AF38" s="459"/>
      <c r="AG38" s="460"/>
      <c r="AH38" s="460"/>
      <c r="AI38" s="460"/>
      <c r="AJ38" s="460"/>
      <c r="AK38" s="464"/>
      <c r="AL38" s="465"/>
      <c r="AM38" s="465"/>
      <c r="AN38" s="465"/>
      <c r="AO38" s="465"/>
      <c r="AP38" s="465"/>
      <c r="AQ38" s="465"/>
      <c r="AR38" s="466"/>
    </row>
    <row r="39" spans="1:44" ht="37.5" customHeight="1" thickTop="1" thickBot="1" x14ac:dyDescent="0.2">
      <c r="A39" s="347"/>
      <c r="B39" s="348"/>
      <c r="C39" s="348"/>
      <c r="D39" s="348"/>
      <c r="E39" s="349"/>
      <c r="F39" s="375"/>
      <c r="G39" s="376"/>
      <c r="H39" s="376"/>
      <c r="I39" s="376"/>
      <c r="J39" s="376"/>
      <c r="K39" s="376"/>
      <c r="L39" s="376"/>
      <c r="M39" s="376"/>
      <c r="N39" s="376"/>
      <c r="O39" s="376"/>
      <c r="P39" s="376"/>
      <c r="Q39" s="376"/>
      <c r="R39" s="376"/>
      <c r="S39" s="376"/>
      <c r="T39" s="376"/>
      <c r="U39" s="376"/>
      <c r="V39" s="376"/>
      <c r="W39" s="376"/>
      <c r="X39" s="376"/>
      <c r="Y39" s="376"/>
      <c r="Z39" s="377"/>
      <c r="AA39" s="457"/>
      <c r="AB39" s="458"/>
      <c r="AC39" s="458"/>
      <c r="AD39" s="458"/>
      <c r="AE39" s="458"/>
      <c r="AF39" s="467" t="s">
        <v>139</v>
      </c>
      <c r="AG39" s="468"/>
      <c r="AH39" s="468"/>
      <c r="AI39" s="468"/>
      <c r="AJ39" s="468"/>
      <c r="AK39" s="468"/>
      <c r="AL39" s="468"/>
      <c r="AM39" s="468"/>
      <c r="AN39" s="468"/>
      <c r="AO39" s="468"/>
      <c r="AP39" s="468"/>
      <c r="AQ39" s="468"/>
      <c r="AR39" s="469"/>
    </row>
    <row r="40" spans="1:44" ht="37.5" customHeight="1" thickTop="1" thickBot="1" x14ac:dyDescent="0.2">
      <c r="A40" s="473" t="s">
        <v>47</v>
      </c>
      <c r="B40" s="474"/>
      <c r="C40" s="474"/>
      <c r="D40" s="474"/>
      <c r="E40" s="475"/>
      <c r="F40" s="109" t="s">
        <v>30</v>
      </c>
      <c r="G40" s="386">
        <v>6</v>
      </c>
      <c r="H40" s="387"/>
      <c r="I40" s="386">
        <v>0</v>
      </c>
      <c r="J40" s="387"/>
      <c r="K40" s="386">
        <v>0</v>
      </c>
      <c r="L40" s="387"/>
      <c r="M40" s="388" t="s">
        <v>31</v>
      </c>
      <c r="N40" s="389"/>
      <c r="O40" s="386">
        <v>8</v>
      </c>
      <c r="P40" s="387"/>
      <c r="Q40" s="386">
        <v>3</v>
      </c>
      <c r="R40" s="387"/>
      <c r="S40" s="386">
        <v>0</v>
      </c>
      <c r="T40" s="387"/>
      <c r="U40" s="386">
        <v>4</v>
      </c>
      <c r="V40" s="491"/>
      <c r="W40" s="492"/>
      <c r="X40" s="493"/>
      <c r="Y40" s="493"/>
      <c r="Z40" s="494"/>
      <c r="AA40" s="393"/>
      <c r="AB40" s="393"/>
      <c r="AC40" s="393"/>
      <c r="AD40" s="393"/>
      <c r="AE40" s="393"/>
      <c r="AF40" s="470"/>
      <c r="AG40" s="471"/>
      <c r="AH40" s="471"/>
      <c r="AI40" s="471"/>
      <c r="AJ40" s="471"/>
      <c r="AK40" s="471"/>
      <c r="AL40" s="471"/>
      <c r="AM40" s="471"/>
      <c r="AN40" s="471"/>
      <c r="AO40" s="471"/>
      <c r="AP40" s="471"/>
      <c r="AQ40" s="471"/>
      <c r="AR40" s="472"/>
    </row>
    <row r="41" spans="1:44" ht="12" customHeight="1" thickTop="1" x14ac:dyDescent="0.15">
      <c r="A41" s="403"/>
      <c r="B41" s="404"/>
      <c r="C41" s="404"/>
      <c r="D41" s="404"/>
      <c r="E41" s="405"/>
      <c r="F41" s="372" t="s">
        <v>154</v>
      </c>
      <c r="G41" s="373"/>
      <c r="H41" s="373"/>
      <c r="I41" s="373"/>
      <c r="J41" s="373"/>
      <c r="K41" s="373"/>
      <c r="L41" s="373"/>
      <c r="M41" s="373"/>
      <c r="N41" s="373"/>
      <c r="O41" s="373"/>
      <c r="P41" s="373"/>
      <c r="Q41" s="373"/>
      <c r="R41" s="373"/>
      <c r="S41" s="373"/>
      <c r="T41" s="373"/>
      <c r="U41" s="373"/>
      <c r="V41" s="373"/>
      <c r="W41" s="373"/>
      <c r="X41" s="373"/>
      <c r="Y41" s="373"/>
      <c r="Z41" s="374"/>
      <c r="AA41" s="536" t="s">
        <v>74</v>
      </c>
      <c r="AB41" s="418"/>
      <c r="AC41" s="418"/>
      <c r="AD41" s="418"/>
      <c r="AE41" s="419"/>
      <c r="AF41" s="539" t="s">
        <v>129</v>
      </c>
      <c r="AG41" s="540"/>
      <c r="AH41" s="540"/>
      <c r="AI41" s="540"/>
      <c r="AJ41" s="540"/>
      <c r="AK41" s="540"/>
      <c r="AL41" s="540"/>
      <c r="AM41" s="540"/>
      <c r="AN41" s="540"/>
      <c r="AO41" s="540"/>
      <c r="AP41" s="540"/>
      <c r="AQ41" s="540"/>
      <c r="AR41" s="541"/>
    </row>
    <row r="42" spans="1:44" ht="27" customHeight="1" x14ac:dyDescent="0.15">
      <c r="A42" s="403"/>
      <c r="B42" s="404"/>
      <c r="C42" s="404"/>
      <c r="D42" s="404"/>
      <c r="E42" s="405"/>
      <c r="F42" s="495"/>
      <c r="G42" s="409"/>
      <c r="H42" s="409"/>
      <c r="I42" s="409"/>
      <c r="J42" s="409"/>
      <c r="K42" s="409"/>
      <c r="L42" s="409"/>
      <c r="M42" s="409"/>
      <c r="N42" s="409"/>
      <c r="O42" s="409"/>
      <c r="P42" s="409"/>
      <c r="Q42" s="409"/>
      <c r="R42" s="409"/>
      <c r="S42" s="409"/>
      <c r="T42" s="409"/>
      <c r="U42" s="409"/>
      <c r="V42" s="409"/>
      <c r="W42" s="409"/>
      <c r="X42" s="409"/>
      <c r="Y42" s="409"/>
      <c r="Z42" s="410"/>
      <c r="AA42" s="537"/>
      <c r="AB42" s="421"/>
      <c r="AC42" s="421"/>
      <c r="AD42" s="421"/>
      <c r="AE42" s="422"/>
      <c r="AF42" s="542"/>
      <c r="AG42" s="543"/>
      <c r="AH42" s="543"/>
      <c r="AI42" s="543"/>
      <c r="AJ42" s="543"/>
      <c r="AK42" s="543"/>
      <c r="AL42" s="543"/>
      <c r="AM42" s="543"/>
      <c r="AN42" s="543"/>
      <c r="AO42" s="543"/>
      <c r="AP42" s="543"/>
      <c r="AQ42" s="543"/>
      <c r="AR42" s="544"/>
    </row>
    <row r="43" spans="1:44" ht="18.75" customHeight="1" thickBot="1" x14ac:dyDescent="0.2">
      <c r="A43" s="406"/>
      <c r="B43" s="407"/>
      <c r="C43" s="407"/>
      <c r="D43" s="407"/>
      <c r="E43" s="408"/>
      <c r="F43" s="375"/>
      <c r="G43" s="376"/>
      <c r="H43" s="376"/>
      <c r="I43" s="376"/>
      <c r="J43" s="376"/>
      <c r="K43" s="376"/>
      <c r="L43" s="376"/>
      <c r="M43" s="376"/>
      <c r="N43" s="376"/>
      <c r="O43" s="376"/>
      <c r="P43" s="376"/>
      <c r="Q43" s="376"/>
      <c r="R43" s="376"/>
      <c r="S43" s="376"/>
      <c r="T43" s="376"/>
      <c r="U43" s="376"/>
      <c r="V43" s="376"/>
      <c r="W43" s="376"/>
      <c r="X43" s="376"/>
      <c r="Y43" s="376"/>
      <c r="Z43" s="377"/>
      <c r="AA43" s="538"/>
      <c r="AB43" s="348"/>
      <c r="AC43" s="348"/>
      <c r="AD43" s="348"/>
      <c r="AE43" s="349"/>
      <c r="AF43" s="545"/>
      <c r="AG43" s="546"/>
      <c r="AH43" s="546"/>
      <c r="AI43" s="546"/>
      <c r="AJ43" s="546"/>
      <c r="AK43" s="546"/>
      <c r="AL43" s="546"/>
      <c r="AM43" s="546"/>
      <c r="AN43" s="546"/>
      <c r="AO43" s="546"/>
      <c r="AP43" s="546"/>
      <c r="AQ43" s="546"/>
      <c r="AR43" s="547"/>
    </row>
    <row r="44" spans="1:44" s="117" customFormat="1" ht="19.5" customHeight="1" thickTop="1" x14ac:dyDescent="0.15">
      <c r="D44" s="118"/>
    </row>
    <row r="45" spans="1:44" s="3" customFormat="1" ht="30" customHeight="1" thickBot="1" x14ac:dyDescent="0.2">
      <c r="A45" s="12" t="s">
        <v>48</v>
      </c>
      <c r="B45" s="13"/>
      <c r="C45" s="13"/>
      <c r="D45" s="16"/>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row>
    <row r="46" spans="1:44" ht="25.5" customHeight="1" thickTop="1" x14ac:dyDescent="0.15">
      <c r="A46" s="476" t="s">
        <v>49</v>
      </c>
      <c r="B46" s="477"/>
      <c r="C46" s="477"/>
      <c r="D46" s="477"/>
      <c r="E46" s="477"/>
      <c r="F46" s="477"/>
      <c r="G46" s="478"/>
      <c r="H46" s="516" t="s">
        <v>141</v>
      </c>
      <c r="I46" s="517"/>
      <c r="J46" s="517"/>
      <c r="K46" s="517"/>
      <c r="L46" s="517"/>
      <c r="M46" s="517"/>
      <c r="N46" s="517"/>
      <c r="O46" s="517"/>
      <c r="P46" s="517"/>
      <c r="Q46" s="511" t="s">
        <v>140</v>
      </c>
      <c r="R46" s="512"/>
      <c r="S46" s="512"/>
      <c r="T46" s="512"/>
      <c r="U46" s="512"/>
      <c r="V46" s="513"/>
      <c r="W46" s="477" t="s">
        <v>50</v>
      </c>
      <c r="X46" s="477"/>
      <c r="Y46" s="477"/>
      <c r="Z46" s="477"/>
      <c r="AA46" s="477"/>
      <c r="AB46" s="477"/>
      <c r="AC46" s="520" t="s">
        <v>141</v>
      </c>
      <c r="AD46" s="521"/>
      <c r="AE46" s="521"/>
      <c r="AF46" s="521"/>
      <c r="AG46" s="521"/>
      <c r="AH46" s="521"/>
      <c r="AI46" s="521"/>
      <c r="AJ46" s="521"/>
      <c r="AK46" s="521"/>
      <c r="AL46" s="521"/>
      <c r="AM46" s="521"/>
      <c r="AN46" s="521"/>
      <c r="AO46" s="521"/>
      <c r="AP46" s="511" t="s">
        <v>142</v>
      </c>
      <c r="AQ46" s="512"/>
      <c r="AR46" s="513"/>
    </row>
    <row r="47" spans="1:44" ht="36.75" customHeight="1" thickBot="1" x14ac:dyDescent="0.2">
      <c r="A47" s="479"/>
      <c r="B47" s="480"/>
      <c r="C47" s="480"/>
      <c r="D47" s="480"/>
      <c r="E47" s="480"/>
      <c r="F47" s="480"/>
      <c r="G47" s="481"/>
      <c r="H47" s="518"/>
      <c r="I47" s="519"/>
      <c r="J47" s="519"/>
      <c r="K47" s="519"/>
      <c r="L47" s="519"/>
      <c r="M47" s="519"/>
      <c r="N47" s="519"/>
      <c r="O47" s="519"/>
      <c r="P47" s="519"/>
      <c r="Q47" s="514"/>
      <c r="R47" s="514"/>
      <c r="S47" s="514"/>
      <c r="T47" s="514"/>
      <c r="U47" s="514"/>
      <c r="V47" s="515"/>
      <c r="W47" s="490"/>
      <c r="X47" s="490"/>
      <c r="Y47" s="490"/>
      <c r="Z47" s="490"/>
      <c r="AA47" s="480"/>
      <c r="AB47" s="480"/>
      <c r="AC47" s="522"/>
      <c r="AD47" s="523"/>
      <c r="AE47" s="523"/>
      <c r="AF47" s="523"/>
      <c r="AG47" s="523"/>
      <c r="AH47" s="523"/>
      <c r="AI47" s="523"/>
      <c r="AJ47" s="523"/>
      <c r="AK47" s="523"/>
      <c r="AL47" s="523"/>
      <c r="AM47" s="523"/>
      <c r="AN47" s="523"/>
      <c r="AO47" s="523"/>
      <c r="AP47" s="514"/>
      <c r="AQ47" s="514"/>
      <c r="AR47" s="515"/>
    </row>
    <row r="48" spans="1:44" ht="30" customHeight="1" thickTop="1" x14ac:dyDescent="0.2">
      <c r="A48" s="476" t="s">
        <v>51</v>
      </c>
      <c r="B48" s="477"/>
      <c r="C48" s="477"/>
      <c r="D48" s="477"/>
      <c r="E48" s="477"/>
      <c r="F48" s="477"/>
      <c r="G48" s="478"/>
      <c r="H48" s="482">
        <v>9</v>
      </c>
      <c r="I48" s="483"/>
      <c r="J48" s="486">
        <v>9</v>
      </c>
      <c r="K48" s="483"/>
      <c r="L48" s="486">
        <v>9</v>
      </c>
      <c r="M48" s="483"/>
      <c r="N48" s="486">
        <v>9</v>
      </c>
      <c r="O48" s="488"/>
      <c r="P48" s="490" t="s">
        <v>52</v>
      </c>
      <c r="Q48" s="490"/>
      <c r="R48" s="490"/>
      <c r="S48" s="490"/>
      <c r="T48" s="490"/>
      <c r="U48" s="499">
        <v>1</v>
      </c>
      <c r="V48" s="500"/>
      <c r="W48" s="503">
        <v>2</v>
      </c>
      <c r="X48" s="500"/>
      <c r="Y48" s="503">
        <v>3</v>
      </c>
      <c r="Z48" s="524"/>
      <c r="AA48" s="458" t="s">
        <v>53</v>
      </c>
      <c r="AB48" s="458"/>
      <c r="AC48" s="458"/>
      <c r="AD48" s="458"/>
      <c r="AE48" s="458"/>
      <c r="AF48" s="141"/>
      <c r="AG48" s="331" t="s">
        <v>128</v>
      </c>
      <c r="AH48" s="331"/>
      <c r="AI48" s="142" t="s">
        <v>54</v>
      </c>
      <c r="AJ48" s="143"/>
      <c r="AK48" s="144"/>
      <c r="AL48" s="333" t="s">
        <v>26</v>
      </c>
      <c r="AM48" s="333"/>
      <c r="AN48" s="142" t="s">
        <v>55</v>
      </c>
      <c r="AO48" s="143"/>
      <c r="AP48" s="144"/>
      <c r="AQ48" s="144"/>
      <c r="AR48" s="145"/>
    </row>
    <row r="49" spans="1:44" ht="21" customHeight="1" thickBot="1" x14ac:dyDescent="0.2">
      <c r="A49" s="479"/>
      <c r="B49" s="480"/>
      <c r="C49" s="480"/>
      <c r="D49" s="480"/>
      <c r="E49" s="480"/>
      <c r="F49" s="480"/>
      <c r="G49" s="481"/>
      <c r="H49" s="484"/>
      <c r="I49" s="485"/>
      <c r="J49" s="487"/>
      <c r="K49" s="485"/>
      <c r="L49" s="487"/>
      <c r="M49" s="485"/>
      <c r="N49" s="487"/>
      <c r="O49" s="489"/>
      <c r="P49" s="490"/>
      <c r="Q49" s="490"/>
      <c r="R49" s="490"/>
      <c r="S49" s="490"/>
      <c r="T49" s="490"/>
      <c r="U49" s="529"/>
      <c r="V49" s="530"/>
      <c r="W49" s="531"/>
      <c r="X49" s="530"/>
      <c r="Y49" s="531"/>
      <c r="Z49" s="532"/>
      <c r="AA49" s="393"/>
      <c r="AB49" s="393"/>
      <c r="AC49" s="393"/>
      <c r="AD49" s="393"/>
      <c r="AE49" s="393"/>
      <c r="AF49" s="533" t="s">
        <v>56</v>
      </c>
      <c r="AG49" s="534"/>
      <c r="AH49" s="534"/>
      <c r="AI49" s="534"/>
      <c r="AJ49" s="534"/>
      <c r="AK49" s="534"/>
      <c r="AL49" s="534"/>
      <c r="AM49" s="534"/>
      <c r="AN49" s="534"/>
      <c r="AO49" s="534"/>
      <c r="AP49" s="534"/>
      <c r="AQ49" s="534"/>
      <c r="AR49" s="535"/>
    </row>
    <row r="50" spans="1:44" ht="24.75" customHeight="1" thickTop="1" x14ac:dyDescent="0.15">
      <c r="A50" s="446" t="s">
        <v>57</v>
      </c>
      <c r="B50" s="392"/>
      <c r="C50" s="392"/>
      <c r="D50" s="392"/>
      <c r="E50" s="392"/>
      <c r="F50" s="392"/>
      <c r="G50" s="447"/>
      <c r="H50" s="499">
        <v>9</v>
      </c>
      <c r="I50" s="500"/>
      <c r="J50" s="503">
        <v>9</v>
      </c>
      <c r="K50" s="500"/>
      <c r="L50" s="503">
        <v>9</v>
      </c>
      <c r="M50" s="500"/>
      <c r="N50" s="503">
        <v>9</v>
      </c>
      <c r="O50" s="500"/>
      <c r="P50" s="503">
        <v>9</v>
      </c>
      <c r="Q50" s="500"/>
      <c r="R50" s="503">
        <v>9</v>
      </c>
      <c r="S50" s="500"/>
      <c r="T50" s="503">
        <v>9</v>
      </c>
      <c r="U50" s="524"/>
      <c r="V50" s="526" t="s">
        <v>58</v>
      </c>
      <c r="W50" s="526"/>
      <c r="X50" s="526"/>
      <c r="Y50" s="526"/>
      <c r="Z50" s="526"/>
      <c r="AA50" s="527"/>
      <c r="AB50" s="527"/>
      <c r="AC50" s="527"/>
      <c r="AD50" s="527"/>
      <c r="AE50" s="527"/>
      <c r="AF50" s="526"/>
      <c r="AG50" s="526"/>
      <c r="AH50" s="526"/>
      <c r="AI50" s="526"/>
      <c r="AJ50" s="526"/>
      <c r="AK50" s="526"/>
      <c r="AL50" s="526"/>
      <c r="AM50" s="526"/>
      <c r="AN50" s="526"/>
      <c r="AO50" s="526"/>
      <c r="AP50" s="526"/>
      <c r="AQ50" s="526"/>
      <c r="AR50" s="528"/>
    </row>
    <row r="51" spans="1:44" ht="24.75" customHeight="1" thickBot="1" x14ac:dyDescent="0.2">
      <c r="A51" s="448"/>
      <c r="B51" s="393"/>
      <c r="C51" s="393"/>
      <c r="D51" s="393"/>
      <c r="E51" s="393"/>
      <c r="F51" s="393"/>
      <c r="G51" s="449"/>
      <c r="H51" s="501"/>
      <c r="I51" s="502"/>
      <c r="J51" s="504"/>
      <c r="K51" s="502"/>
      <c r="L51" s="504"/>
      <c r="M51" s="502"/>
      <c r="N51" s="504"/>
      <c r="O51" s="502"/>
      <c r="P51" s="504"/>
      <c r="Q51" s="502"/>
      <c r="R51" s="504"/>
      <c r="S51" s="502"/>
      <c r="T51" s="504"/>
      <c r="U51" s="525"/>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6"/>
      <c r="AR51" s="528"/>
    </row>
    <row r="52" spans="1:44" ht="28.5" customHeight="1" thickTop="1" x14ac:dyDescent="0.15">
      <c r="A52" s="446" t="s">
        <v>59</v>
      </c>
      <c r="B52" s="392"/>
      <c r="C52" s="392"/>
      <c r="D52" s="392"/>
      <c r="E52" s="392"/>
      <c r="F52" s="392"/>
      <c r="G52" s="447"/>
      <c r="H52" s="496" t="s">
        <v>144</v>
      </c>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497"/>
      <c r="AP52" s="497"/>
      <c r="AQ52" s="497"/>
      <c r="AR52" s="498"/>
    </row>
    <row r="53" spans="1:44" ht="28.5" customHeight="1" thickBot="1" x14ac:dyDescent="0.2">
      <c r="A53" s="448" t="s">
        <v>60</v>
      </c>
      <c r="B53" s="393"/>
      <c r="C53" s="393"/>
      <c r="D53" s="393"/>
      <c r="E53" s="393"/>
      <c r="F53" s="393"/>
      <c r="G53" s="449"/>
      <c r="H53" s="353"/>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5"/>
    </row>
    <row r="54" spans="1:44" s="117" customFormat="1" ht="28.5" customHeight="1" thickTop="1" x14ac:dyDescent="0.15">
      <c r="B54" s="117" t="s">
        <v>12</v>
      </c>
      <c r="C54" s="122" t="s">
        <v>61</v>
      </c>
      <c r="D54" s="118"/>
    </row>
    <row r="55" spans="1:44" s="117" customFormat="1" ht="25.5" customHeight="1" x14ac:dyDescent="0.15">
      <c r="C55" s="140" t="s">
        <v>143</v>
      </c>
      <c r="D55" s="118"/>
    </row>
    <row r="56" spans="1:44" ht="10.9" customHeight="1" x14ac:dyDescent="0.15">
      <c r="L56" s="6"/>
      <c r="N56" s="7"/>
      <c r="O56" s="43"/>
      <c r="P56" s="43"/>
      <c r="Q56" s="44"/>
      <c r="R56" s="44"/>
      <c r="S56" s="7"/>
    </row>
    <row r="57" spans="1:44" ht="10.9" customHeight="1" x14ac:dyDescent="0.15">
      <c r="L57" s="6"/>
      <c r="N57" s="7"/>
      <c r="O57" s="43"/>
      <c r="P57" s="43"/>
      <c r="Q57" s="44"/>
      <c r="R57" s="44"/>
      <c r="S57" s="7"/>
    </row>
    <row r="58" spans="1:44" ht="10.9" customHeight="1" x14ac:dyDescent="0.15">
      <c r="L58" s="6"/>
      <c r="N58" s="7"/>
      <c r="O58" s="43"/>
      <c r="P58" s="43"/>
      <c r="Q58" s="44"/>
      <c r="R58" s="44"/>
      <c r="S58" s="7"/>
    </row>
    <row r="59" spans="1:44" ht="10.9" customHeight="1" x14ac:dyDescent="0.15">
      <c r="L59" s="6"/>
      <c r="N59" s="7"/>
      <c r="O59" s="43"/>
      <c r="P59" s="43"/>
      <c r="Q59" s="44"/>
      <c r="R59" s="44"/>
      <c r="S59" s="7"/>
    </row>
    <row r="60" spans="1:44" ht="10.9" customHeight="1" x14ac:dyDescent="0.15">
      <c r="L60" s="6"/>
      <c r="N60" s="7"/>
      <c r="O60" s="43"/>
      <c r="P60" s="43"/>
      <c r="Q60" s="44"/>
      <c r="R60" s="44"/>
      <c r="S60" s="7"/>
    </row>
    <row r="61" spans="1:44" ht="10.9" customHeight="1" x14ac:dyDescent="0.15">
      <c r="L61" s="6"/>
      <c r="N61" s="7"/>
      <c r="O61" s="43"/>
      <c r="P61" s="43"/>
      <c r="Q61" s="44"/>
      <c r="R61" s="44"/>
      <c r="S61" s="7"/>
    </row>
    <row r="62" spans="1:44" ht="10.9" customHeight="1" x14ac:dyDescent="0.15">
      <c r="L62" s="6"/>
      <c r="N62" s="7"/>
      <c r="O62" s="43"/>
      <c r="P62" s="43"/>
      <c r="Q62" s="44"/>
      <c r="R62" s="44"/>
      <c r="S62" s="7"/>
    </row>
    <row r="63" spans="1:44" ht="10.9" customHeight="1" x14ac:dyDescent="0.15">
      <c r="L63" s="6"/>
      <c r="N63" s="7"/>
      <c r="O63" s="43"/>
      <c r="P63" s="43"/>
      <c r="Q63" s="44"/>
      <c r="R63" s="44"/>
      <c r="S63" s="7"/>
    </row>
    <row r="64" spans="1:44" ht="10.9" customHeight="1" x14ac:dyDescent="0.15">
      <c r="L64" s="6"/>
      <c r="N64" s="7"/>
      <c r="O64" s="43"/>
      <c r="P64" s="43"/>
      <c r="Q64" s="44"/>
      <c r="R64" s="44"/>
      <c r="S64" s="7"/>
    </row>
    <row r="65" spans="12:19" ht="10.9" customHeight="1" x14ac:dyDescent="0.15">
      <c r="L65" s="6"/>
      <c r="N65" s="7"/>
      <c r="O65" s="43"/>
      <c r="P65" s="43"/>
      <c r="Q65" s="44"/>
      <c r="R65" s="44"/>
      <c r="S65" s="7"/>
    </row>
    <row r="66" spans="12:19" ht="10.9" customHeight="1" x14ac:dyDescent="0.15">
      <c r="L66" s="6"/>
      <c r="N66" s="7"/>
      <c r="O66" s="43"/>
      <c r="P66" s="43"/>
      <c r="Q66" s="44"/>
      <c r="R66" s="44"/>
      <c r="S66" s="7"/>
    </row>
    <row r="67" spans="12:19" ht="10.9" customHeight="1" x14ac:dyDescent="0.15">
      <c r="L67" s="6"/>
      <c r="N67" s="7"/>
      <c r="O67" s="43"/>
      <c r="P67" s="43"/>
      <c r="Q67" s="44"/>
      <c r="R67" s="44"/>
      <c r="S67" s="7"/>
    </row>
    <row r="68" spans="12:19" ht="10.9" customHeight="1" x14ac:dyDescent="0.15">
      <c r="L68" s="6"/>
      <c r="N68" s="7"/>
      <c r="O68" s="43"/>
      <c r="P68" s="43"/>
      <c r="Q68" s="44"/>
      <c r="R68" s="44"/>
      <c r="S68" s="7"/>
    </row>
    <row r="69" spans="12:19" ht="10.9" customHeight="1" x14ac:dyDescent="0.15">
      <c r="L69" s="6"/>
      <c r="N69" s="7"/>
      <c r="O69" s="43"/>
      <c r="P69" s="43"/>
      <c r="Q69" s="44"/>
      <c r="R69" s="44"/>
      <c r="S69" s="7"/>
    </row>
    <row r="70" spans="12:19" ht="10.9" customHeight="1" x14ac:dyDescent="0.15">
      <c r="L70" s="6"/>
      <c r="N70" s="7"/>
      <c r="O70" s="43"/>
      <c r="P70" s="43"/>
      <c r="Q70" s="44"/>
      <c r="R70" s="44"/>
      <c r="S70" s="7"/>
    </row>
    <row r="71" spans="12:19" ht="10.9" customHeight="1" x14ac:dyDescent="0.15">
      <c r="L71" s="6"/>
      <c r="N71" s="7"/>
      <c r="O71" s="43"/>
      <c r="P71" s="43"/>
      <c r="Q71" s="44"/>
      <c r="R71" s="44"/>
      <c r="S71" s="7"/>
    </row>
    <row r="72" spans="12:19" ht="10.9" customHeight="1" x14ac:dyDescent="0.15">
      <c r="L72" s="6"/>
      <c r="N72" s="7"/>
      <c r="O72" s="43"/>
      <c r="P72" s="43"/>
      <c r="Q72" s="43"/>
      <c r="R72" s="43"/>
      <c r="S72" s="7"/>
    </row>
    <row r="73" spans="12:19" ht="10.9" customHeight="1" x14ac:dyDescent="0.15">
      <c r="L73" s="6"/>
      <c r="N73" s="7"/>
      <c r="O73" s="43"/>
      <c r="P73" s="43"/>
      <c r="Q73" s="43"/>
      <c r="R73" s="43"/>
      <c r="S73" s="7"/>
    </row>
    <row r="74" spans="12:19" ht="10.9" customHeight="1" x14ac:dyDescent="0.15">
      <c r="L74" s="6"/>
      <c r="N74" s="7"/>
      <c r="O74" s="43"/>
      <c r="P74" s="43"/>
      <c r="Q74" s="43"/>
      <c r="R74" s="43"/>
      <c r="S74" s="7"/>
    </row>
    <row r="75" spans="12:19" ht="10.9" customHeight="1" x14ac:dyDescent="0.15">
      <c r="L75" s="6"/>
      <c r="N75" s="7"/>
      <c r="O75" s="43"/>
      <c r="P75" s="43"/>
      <c r="Q75" s="43"/>
      <c r="R75" s="43"/>
      <c r="S75" s="7"/>
    </row>
    <row r="76" spans="12:19" ht="10.9" customHeight="1" x14ac:dyDescent="0.15">
      <c r="L76" s="6"/>
      <c r="N76" s="7"/>
      <c r="O76" s="43"/>
      <c r="P76" s="43"/>
      <c r="Q76" s="43"/>
      <c r="R76" s="43"/>
      <c r="S76" s="7"/>
    </row>
    <row r="77" spans="12:19" ht="10.9" customHeight="1" x14ac:dyDescent="0.15">
      <c r="L77" s="6"/>
      <c r="N77" s="7"/>
      <c r="O77" s="43"/>
      <c r="P77" s="43"/>
      <c r="Q77" s="43"/>
      <c r="R77" s="43"/>
      <c r="S77" s="7"/>
    </row>
    <row r="78" spans="12:19" ht="10.9" customHeight="1" x14ac:dyDescent="0.15">
      <c r="L78" s="6"/>
      <c r="N78" s="7"/>
      <c r="O78" s="43"/>
      <c r="P78" s="43"/>
      <c r="Q78" s="43"/>
      <c r="R78" s="43"/>
      <c r="S78" s="7"/>
    </row>
    <row r="79" spans="12:19" ht="10.9" customHeight="1" x14ac:dyDescent="0.15">
      <c r="L79" s="6"/>
      <c r="N79" s="7"/>
      <c r="O79" s="43"/>
      <c r="P79" s="43"/>
      <c r="Q79" s="43"/>
      <c r="R79" s="43"/>
      <c r="S79" s="7"/>
    </row>
    <row r="80" spans="12:19" ht="10.9" customHeight="1" x14ac:dyDescent="0.15">
      <c r="L80" s="6"/>
      <c r="N80" s="7"/>
      <c r="O80" s="43"/>
      <c r="P80" s="43"/>
      <c r="Q80" s="44"/>
      <c r="R80" s="44"/>
      <c r="S80" s="7"/>
    </row>
    <row r="81" spans="12:19" ht="10.9" customHeight="1" x14ac:dyDescent="0.15">
      <c r="L81" s="6"/>
      <c r="N81" s="7"/>
      <c r="O81" s="43"/>
      <c r="P81" s="43"/>
      <c r="Q81" s="44"/>
      <c r="R81" s="44"/>
      <c r="S81" s="7"/>
    </row>
    <row r="82" spans="12:19" ht="10.9" customHeight="1" x14ac:dyDescent="0.15">
      <c r="L82" s="6"/>
      <c r="N82" s="7"/>
      <c r="O82" s="43"/>
      <c r="P82" s="43"/>
      <c r="Q82" s="44"/>
      <c r="R82" s="44"/>
      <c r="S82" s="7"/>
    </row>
    <row r="83" spans="12:19" ht="10.9" customHeight="1" x14ac:dyDescent="0.15">
      <c r="L83" s="6"/>
      <c r="N83" s="7"/>
      <c r="O83" s="43"/>
      <c r="P83" s="43"/>
      <c r="Q83" s="44"/>
      <c r="R83" s="44"/>
      <c r="S83" s="7"/>
    </row>
    <row r="84" spans="12:19" ht="10.9" customHeight="1" x14ac:dyDescent="0.15">
      <c r="L84" s="6"/>
      <c r="N84" s="7"/>
      <c r="O84" s="43"/>
      <c r="P84" s="43"/>
      <c r="Q84" s="44"/>
      <c r="R84" s="44"/>
      <c r="S84" s="7"/>
    </row>
    <row r="85" spans="12:19" ht="10.9" customHeight="1" x14ac:dyDescent="0.15">
      <c r="L85" s="6"/>
      <c r="N85" s="7"/>
      <c r="O85" s="43"/>
      <c r="P85" s="43"/>
      <c r="Q85" s="44"/>
      <c r="R85" s="44"/>
      <c r="S85" s="7"/>
    </row>
    <row r="86" spans="12:19" ht="10.9" customHeight="1" x14ac:dyDescent="0.15">
      <c r="L86" s="6"/>
      <c r="N86" s="7"/>
      <c r="O86" s="43"/>
      <c r="P86" s="43"/>
      <c r="Q86" s="44"/>
      <c r="R86" s="44"/>
      <c r="S86" s="7"/>
    </row>
    <row r="87" spans="12:19" ht="10.9" customHeight="1" x14ac:dyDescent="0.15">
      <c r="L87" s="6"/>
      <c r="N87" s="7"/>
      <c r="O87" s="43"/>
      <c r="P87" s="43"/>
      <c r="Q87" s="44"/>
      <c r="R87" s="44"/>
      <c r="S87" s="7"/>
    </row>
    <row r="88" spans="12:19" ht="10.9" customHeight="1" x14ac:dyDescent="0.15">
      <c r="L88" s="6"/>
      <c r="N88" s="7"/>
      <c r="O88" s="43"/>
      <c r="P88" s="43"/>
      <c r="Q88" s="44"/>
      <c r="R88" s="44"/>
      <c r="S88" s="7"/>
    </row>
    <row r="89" spans="12:19" ht="10.9" customHeight="1" x14ac:dyDescent="0.15">
      <c r="L89" s="6"/>
      <c r="N89" s="7"/>
      <c r="O89" s="43"/>
      <c r="P89" s="43"/>
      <c r="Q89" s="44"/>
      <c r="R89" s="44"/>
      <c r="S89" s="7"/>
    </row>
    <row r="90" spans="12:19" ht="10.9" customHeight="1" x14ac:dyDescent="0.15">
      <c r="L90" s="6"/>
      <c r="N90" s="7"/>
      <c r="O90" s="43"/>
      <c r="P90" s="43"/>
      <c r="Q90" s="44"/>
      <c r="R90" s="44"/>
      <c r="S90" s="7"/>
    </row>
    <row r="91" spans="12:19" ht="10.9" customHeight="1" x14ac:dyDescent="0.15">
      <c r="L91" s="6"/>
      <c r="N91" s="7"/>
      <c r="O91" s="43"/>
      <c r="P91" s="43"/>
      <c r="Q91" s="44"/>
      <c r="R91" s="44"/>
      <c r="S91" s="7"/>
    </row>
    <row r="92" spans="12:19" ht="10.9" customHeight="1" x14ac:dyDescent="0.15">
      <c r="L92" s="6"/>
      <c r="N92" s="7"/>
      <c r="O92" s="43"/>
      <c r="P92" s="43"/>
      <c r="Q92" s="44"/>
      <c r="R92" s="44"/>
      <c r="S92" s="7"/>
    </row>
    <row r="93" spans="12:19" ht="10.9" customHeight="1" x14ac:dyDescent="0.15">
      <c r="L93" s="6"/>
      <c r="N93" s="7"/>
      <c r="O93" s="43"/>
      <c r="P93" s="43"/>
      <c r="Q93" s="44"/>
      <c r="R93" s="44"/>
      <c r="S93" s="7"/>
    </row>
    <row r="94" spans="12:19" ht="10.9" customHeight="1" x14ac:dyDescent="0.15">
      <c r="L94" s="6"/>
      <c r="N94" s="7"/>
      <c r="O94" s="43"/>
      <c r="P94" s="43"/>
      <c r="Q94" s="44"/>
      <c r="R94" s="44"/>
      <c r="S94" s="7"/>
    </row>
    <row r="95" spans="12:19" ht="10.9" customHeight="1" x14ac:dyDescent="0.15">
      <c r="L95" s="6"/>
      <c r="N95" s="7"/>
      <c r="O95" s="43"/>
      <c r="P95" s="43"/>
      <c r="Q95" s="44"/>
      <c r="R95" s="44"/>
      <c r="S95" s="7"/>
    </row>
    <row r="96" spans="12:19" ht="10.9" customHeight="1" x14ac:dyDescent="0.15">
      <c r="L96" s="6"/>
      <c r="N96" s="7"/>
      <c r="O96" s="43"/>
      <c r="P96" s="43"/>
      <c r="Q96" s="44"/>
      <c r="R96" s="44"/>
      <c r="S96" s="7"/>
    </row>
    <row r="97" spans="12:19" ht="10.9" customHeight="1" x14ac:dyDescent="0.15">
      <c r="L97" s="6"/>
      <c r="N97" s="7"/>
      <c r="O97" s="43"/>
      <c r="P97" s="43"/>
      <c r="Q97" s="44"/>
      <c r="R97" s="44"/>
      <c r="S97" s="7"/>
    </row>
    <row r="98" spans="12:19" ht="10.9" customHeight="1" x14ac:dyDescent="0.15">
      <c r="L98" s="6"/>
      <c r="N98" s="7"/>
      <c r="O98" s="43"/>
      <c r="P98" s="43"/>
      <c r="Q98" s="44"/>
      <c r="R98" s="44"/>
      <c r="S98" s="7"/>
    </row>
    <row r="99" spans="12:19" ht="10.9" customHeight="1" x14ac:dyDescent="0.15">
      <c r="L99" s="6"/>
      <c r="N99" s="7"/>
      <c r="O99" s="43"/>
      <c r="P99" s="43"/>
      <c r="Q99" s="44"/>
      <c r="R99" s="44"/>
      <c r="S99" s="7"/>
    </row>
    <row r="100" spans="12:19" ht="10.9" customHeight="1" x14ac:dyDescent="0.15">
      <c r="L100" s="6"/>
      <c r="N100" s="7"/>
      <c r="O100" s="43"/>
      <c r="P100" s="43"/>
      <c r="Q100" s="43"/>
      <c r="R100" s="43"/>
      <c r="S100" s="7"/>
    </row>
    <row r="101" spans="12:19" ht="10.9" customHeight="1" x14ac:dyDescent="0.15">
      <c r="L101" s="6"/>
      <c r="N101" s="7"/>
      <c r="O101" s="43"/>
      <c r="P101" s="43"/>
      <c r="Q101" s="43"/>
      <c r="R101" s="43"/>
      <c r="S101" s="7"/>
    </row>
    <row r="102" spans="12:19" ht="10.9" customHeight="1" x14ac:dyDescent="0.15">
      <c r="L102" s="6"/>
      <c r="N102" s="7"/>
      <c r="O102" s="43"/>
      <c r="P102" s="43"/>
      <c r="Q102" s="43"/>
      <c r="R102" s="43"/>
      <c r="S102" s="7"/>
    </row>
    <row r="103" spans="12:19" ht="10.9" customHeight="1" x14ac:dyDescent="0.15">
      <c r="L103" s="6"/>
      <c r="N103" s="7"/>
      <c r="O103" s="43"/>
      <c r="P103" s="43"/>
      <c r="Q103" s="43"/>
      <c r="R103" s="43"/>
      <c r="S103" s="7"/>
    </row>
    <row r="104" spans="12:19" ht="10.9" customHeight="1" x14ac:dyDescent="0.15">
      <c r="L104" s="6"/>
      <c r="N104" s="7"/>
      <c r="O104" s="43"/>
      <c r="P104" s="43"/>
      <c r="Q104" s="43"/>
      <c r="R104" s="43"/>
      <c r="S104" s="7"/>
    </row>
    <row r="105" spans="12:19" ht="10.9" customHeight="1" x14ac:dyDescent="0.15">
      <c r="L105" s="6"/>
      <c r="N105" s="7"/>
      <c r="O105" s="43"/>
      <c r="P105" s="43"/>
      <c r="Q105" s="43"/>
      <c r="R105" s="43"/>
      <c r="S105" s="7"/>
    </row>
    <row r="106" spans="12:19" ht="10.9" customHeight="1" x14ac:dyDescent="0.15">
      <c r="L106" s="6"/>
      <c r="N106" s="7"/>
      <c r="O106" s="43"/>
      <c r="P106" s="43"/>
      <c r="Q106" s="43"/>
      <c r="R106" s="43"/>
      <c r="S106" s="7"/>
    </row>
    <row r="107" spans="12:19" ht="10.9" customHeight="1" x14ac:dyDescent="0.15">
      <c r="L107" s="6"/>
      <c r="N107" s="7"/>
      <c r="O107" s="43"/>
      <c r="P107" s="43"/>
      <c r="Q107" s="43"/>
      <c r="R107" s="43"/>
      <c r="S107" s="7"/>
    </row>
    <row r="108" spans="12:19" ht="10.9" customHeight="1" x14ac:dyDescent="0.15">
      <c r="L108" s="6"/>
      <c r="N108" s="7"/>
      <c r="O108" s="43"/>
      <c r="P108" s="43"/>
      <c r="Q108" s="44"/>
      <c r="R108" s="44"/>
      <c r="S108" s="7"/>
    </row>
    <row r="109" spans="12:19" ht="10.9" customHeight="1" x14ac:dyDescent="0.15">
      <c r="L109" s="6"/>
      <c r="N109" s="7"/>
      <c r="O109" s="43"/>
      <c r="P109" s="43"/>
      <c r="Q109" s="44"/>
      <c r="R109" s="44"/>
      <c r="S109" s="7"/>
    </row>
    <row r="110" spans="12:19" ht="10.9" customHeight="1" x14ac:dyDescent="0.15">
      <c r="L110" s="6"/>
      <c r="N110" s="7"/>
      <c r="O110" s="43"/>
      <c r="P110" s="43"/>
      <c r="Q110" s="44"/>
      <c r="R110" s="44"/>
      <c r="S110" s="7"/>
    </row>
    <row r="111" spans="12:19" ht="10.5" customHeight="1" x14ac:dyDescent="0.15">
      <c r="L111" s="6"/>
      <c r="N111" s="7"/>
      <c r="O111" s="9"/>
      <c r="P111" s="4"/>
      <c r="Q111" s="7"/>
      <c r="R111" s="7"/>
      <c r="S111" s="7"/>
    </row>
    <row r="112" spans="12:19" ht="10.9" customHeight="1" x14ac:dyDescent="0.15">
      <c r="L112" s="5"/>
      <c r="O112" s="45"/>
      <c r="P112" s="45"/>
      <c r="Q112" s="46"/>
      <c r="R112" s="46"/>
    </row>
    <row r="113" spans="12:18" ht="10.9" customHeight="1" x14ac:dyDescent="0.15">
      <c r="L113" s="5"/>
      <c r="O113" s="45"/>
      <c r="P113" s="45"/>
      <c r="Q113" s="46"/>
      <c r="R113" s="46"/>
    </row>
    <row r="114" spans="12:18" ht="10.9" customHeight="1" x14ac:dyDescent="0.15">
      <c r="L114" s="5"/>
      <c r="O114" s="45"/>
      <c r="P114" s="45"/>
      <c r="Q114" s="46"/>
      <c r="R114" s="46"/>
    </row>
    <row r="115" spans="12:18" ht="10.9" customHeight="1" x14ac:dyDescent="0.15">
      <c r="L115" s="5"/>
      <c r="O115" s="45"/>
      <c r="P115" s="45"/>
      <c r="Q115" s="46"/>
      <c r="R115" s="46"/>
    </row>
    <row r="116" spans="12:18" ht="10.9" customHeight="1" x14ac:dyDescent="0.15">
      <c r="L116" s="5"/>
      <c r="O116" s="45"/>
      <c r="P116" s="45"/>
      <c r="Q116" s="46"/>
      <c r="R116" s="46"/>
    </row>
    <row r="117" spans="12:18" ht="10.9" customHeight="1" x14ac:dyDescent="0.15">
      <c r="L117" s="5"/>
      <c r="O117" s="45"/>
      <c r="P117" s="45"/>
      <c r="Q117" s="46"/>
      <c r="R117" s="46"/>
    </row>
    <row r="118" spans="12:18" ht="10.9" customHeight="1" x14ac:dyDescent="0.15">
      <c r="L118" s="5"/>
      <c r="O118" s="45"/>
      <c r="P118" s="45"/>
      <c r="Q118" s="46"/>
      <c r="R118" s="46"/>
    </row>
    <row r="119" spans="12:18" ht="10.9" customHeight="1" x14ac:dyDescent="0.15">
      <c r="L119" s="5"/>
      <c r="O119" s="45"/>
      <c r="P119" s="45"/>
      <c r="Q119" s="46"/>
      <c r="R119" s="46"/>
    </row>
    <row r="120" spans="12:18" ht="10.9" customHeight="1" x14ac:dyDescent="0.15">
      <c r="L120" s="5"/>
      <c r="O120" s="45"/>
      <c r="P120" s="45"/>
      <c r="Q120" s="46"/>
      <c r="R120" s="46"/>
    </row>
    <row r="121" spans="12:18" ht="10.9" customHeight="1" x14ac:dyDescent="0.15">
      <c r="L121" s="5"/>
      <c r="O121" s="45"/>
      <c r="P121" s="45"/>
      <c r="Q121" s="46"/>
      <c r="R121" s="46"/>
    </row>
    <row r="122" spans="12:18" ht="10.9" customHeight="1" x14ac:dyDescent="0.15">
      <c r="L122" s="5"/>
      <c r="O122" s="45"/>
      <c r="P122" s="45"/>
      <c r="Q122" s="46"/>
      <c r="R122" s="46"/>
    </row>
    <row r="123" spans="12:18" ht="10.9" customHeight="1" x14ac:dyDescent="0.15">
      <c r="L123" s="5"/>
      <c r="O123" s="45"/>
      <c r="P123" s="45"/>
      <c r="Q123" s="46"/>
      <c r="R123" s="46"/>
    </row>
    <row r="124" spans="12:18" ht="10.9" customHeight="1" x14ac:dyDescent="0.15">
      <c r="L124" s="5"/>
      <c r="O124" s="45"/>
      <c r="P124" s="45"/>
      <c r="Q124" s="46"/>
      <c r="R124" s="46"/>
    </row>
    <row r="125" spans="12:18" ht="10.9" customHeight="1" x14ac:dyDescent="0.15">
      <c r="L125" s="5"/>
      <c r="O125" s="45"/>
      <c r="P125" s="45"/>
      <c r="Q125" s="46"/>
      <c r="R125" s="46"/>
    </row>
    <row r="126" spans="12:18" ht="10.9" customHeight="1" x14ac:dyDescent="0.15">
      <c r="L126" s="5"/>
      <c r="O126" s="45"/>
      <c r="P126" s="45"/>
      <c r="Q126" s="46"/>
      <c r="R126" s="46"/>
    </row>
    <row r="127" spans="12:18" ht="10.9" customHeight="1" x14ac:dyDescent="0.15">
      <c r="L127" s="5"/>
      <c r="O127" s="45"/>
      <c r="P127" s="45"/>
      <c r="Q127" s="46"/>
      <c r="R127" s="46"/>
    </row>
    <row r="128" spans="12:18" ht="10.9" customHeight="1" x14ac:dyDescent="0.15">
      <c r="L128" s="5"/>
      <c r="O128" s="45"/>
      <c r="P128" s="45"/>
      <c r="Q128" s="45"/>
      <c r="R128" s="45"/>
    </row>
    <row r="129" spans="12:18" ht="10.9" customHeight="1" x14ac:dyDescent="0.15">
      <c r="L129" s="5"/>
      <c r="O129" s="45"/>
      <c r="P129" s="45"/>
      <c r="Q129" s="45"/>
      <c r="R129" s="45"/>
    </row>
    <row r="130" spans="12:18" ht="10.9" customHeight="1" x14ac:dyDescent="0.15">
      <c r="L130" s="5"/>
      <c r="O130" s="45"/>
      <c r="P130" s="45"/>
      <c r="Q130" s="45"/>
      <c r="R130" s="45"/>
    </row>
    <row r="131" spans="12:18" ht="10.9" customHeight="1" x14ac:dyDescent="0.15">
      <c r="L131" s="5"/>
      <c r="O131" s="45"/>
      <c r="P131" s="45"/>
      <c r="Q131" s="45"/>
      <c r="R131" s="45"/>
    </row>
    <row r="132" spans="12:18" ht="10.9" customHeight="1" x14ac:dyDescent="0.15">
      <c r="L132" s="5"/>
      <c r="O132" s="45"/>
      <c r="P132" s="45"/>
      <c r="Q132" s="45"/>
      <c r="R132" s="45"/>
    </row>
    <row r="133" spans="12:18" ht="10.9" customHeight="1" x14ac:dyDescent="0.15">
      <c r="L133" s="5"/>
      <c r="O133" s="45"/>
      <c r="P133" s="45"/>
      <c r="Q133" s="45"/>
      <c r="R133" s="45"/>
    </row>
    <row r="134" spans="12:18" ht="10.9" customHeight="1" x14ac:dyDescent="0.15">
      <c r="L134" s="5"/>
      <c r="O134" s="45"/>
      <c r="P134" s="45"/>
      <c r="Q134" s="45"/>
      <c r="R134" s="45"/>
    </row>
    <row r="135" spans="12:18" ht="10.9" customHeight="1" x14ac:dyDescent="0.15">
      <c r="L135" s="5"/>
      <c r="O135" s="45"/>
      <c r="P135" s="45"/>
      <c r="Q135" s="45"/>
      <c r="R135" s="45"/>
    </row>
    <row r="136" spans="12:18" ht="10.9" customHeight="1" x14ac:dyDescent="0.15">
      <c r="L136" s="5"/>
      <c r="O136" s="43"/>
      <c r="P136" s="43"/>
      <c r="Q136" s="44"/>
      <c r="R136" s="44"/>
    </row>
    <row r="137" spans="12:18" ht="10.9" customHeight="1" x14ac:dyDescent="0.15">
      <c r="L137" s="5"/>
      <c r="O137" s="43"/>
      <c r="P137" s="43"/>
      <c r="Q137" s="44"/>
      <c r="R137" s="44"/>
    </row>
    <row r="138" spans="12:18" ht="10.9" customHeight="1" x14ac:dyDescent="0.15">
      <c r="L138" s="5"/>
      <c r="O138" s="43"/>
      <c r="P138" s="43"/>
      <c r="Q138" s="44"/>
      <c r="R138" s="44"/>
    </row>
    <row r="139" spans="12:18" ht="10.9" customHeight="1" x14ac:dyDescent="0.15">
      <c r="L139" s="5"/>
      <c r="O139" s="43"/>
      <c r="P139" s="43"/>
      <c r="Q139" s="44"/>
      <c r="R139" s="44"/>
    </row>
    <row r="140" spans="12:18" ht="10.9" customHeight="1" x14ac:dyDescent="0.15">
      <c r="L140" s="5"/>
      <c r="O140" s="43"/>
      <c r="P140" s="43"/>
      <c r="Q140" s="44"/>
      <c r="R140" s="44"/>
    </row>
    <row r="141" spans="12:18" ht="10.9" customHeight="1" x14ac:dyDescent="0.15">
      <c r="L141" s="5"/>
      <c r="O141" s="43"/>
      <c r="P141" s="43"/>
      <c r="Q141" s="44"/>
      <c r="R141" s="44"/>
    </row>
    <row r="142" spans="12:18" ht="10.9" customHeight="1" x14ac:dyDescent="0.15">
      <c r="L142" s="5"/>
      <c r="O142" s="43"/>
      <c r="P142" s="43"/>
      <c r="Q142" s="44"/>
      <c r="R142" s="44"/>
    </row>
    <row r="143" spans="12:18" ht="10.9" customHeight="1" x14ac:dyDescent="0.15">
      <c r="L143" s="5"/>
      <c r="O143" s="43"/>
      <c r="P143" s="43"/>
      <c r="Q143" s="44"/>
      <c r="R143" s="44"/>
    </row>
    <row r="144" spans="12:18" ht="10.9" customHeight="1" x14ac:dyDescent="0.15">
      <c r="L144" s="5"/>
      <c r="O144" s="43"/>
      <c r="P144" s="43"/>
      <c r="Q144" s="44"/>
      <c r="R144" s="44"/>
    </row>
    <row r="145" spans="12:18" ht="10.9" customHeight="1" x14ac:dyDescent="0.15">
      <c r="L145" s="5"/>
      <c r="O145" s="43"/>
      <c r="P145" s="43"/>
      <c r="Q145" s="44"/>
      <c r="R145" s="44"/>
    </row>
    <row r="146" spans="12:18" ht="10.9" customHeight="1" x14ac:dyDescent="0.15">
      <c r="L146" s="5"/>
      <c r="O146" s="43"/>
      <c r="P146" s="43"/>
      <c r="Q146" s="44"/>
      <c r="R146" s="44"/>
    </row>
    <row r="147" spans="12:18" ht="10.9" customHeight="1" x14ac:dyDescent="0.15">
      <c r="L147" s="5"/>
      <c r="O147" s="43"/>
      <c r="P147" s="43"/>
      <c r="Q147" s="44"/>
      <c r="R147" s="44"/>
    </row>
    <row r="148" spans="12:18" ht="10.9" customHeight="1" x14ac:dyDescent="0.15">
      <c r="L148" s="5"/>
      <c r="O148" s="43"/>
      <c r="P148" s="43"/>
      <c r="Q148" s="44"/>
      <c r="R148" s="44"/>
    </row>
    <row r="149" spans="12:18" ht="10.9" customHeight="1" x14ac:dyDescent="0.15">
      <c r="L149" s="5"/>
      <c r="O149" s="43"/>
      <c r="P149" s="43"/>
      <c r="Q149" s="44"/>
      <c r="R149" s="44"/>
    </row>
    <row r="150" spans="12:18" ht="10.9" customHeight="1" x14ac:dyDescent="0.15">
      <c r="L150" s="5"/>
      <c r="O150" s="43"/>
      <c r="P150" s="43"/>
      <c r="Q150" s="44"/>
      <c r="R150" s="44"/>
    </row>
    <row r="151" spans="12:18" ht="10.9" customHeight="1" x14ac:dyDescent="0.15">
      <c r="L151" s="5"/>
      <c r="O151" s="43"/>
      <c r="P151" s="43"/>
      <c r="Q151" s="44"/>
      <c r="R151" s="44"/>
    </row>
    <row r="152" spans="12:18" ht="10.9" customHeight="1" x14ac:dyDescent="0.15">
      <c r="L152" s="5"/>
      <c r="O152" s="43"/>
      <c r="P152" s="43"/>
      <c r="Q152" s="44"/>
      <c r="R152" s="44"/>
    </row>
    <row r="153" spans="12:18" ht="10.9" customHeight="1" x14ac:dyDescent="0.15">
      <c r="L153" s="5"/>
      <c r="O153" s="43"/>
      <c r="P153" s="43"/>
      <c r="Q153" s="44"/>
      <c r="R153" s="44"/>
    </row>
    <row r="154" spans="12:18" ht="10.9" customHeight="1" x14ac:dyDescent="0.15">
      <c r="L154" s="5"/>
      <c r="O154" s="43"/>
      <c r="P154" s="43"/>
      <c r="Q154" s="44"/>
      <c r="R154" s="44"/>
    </row>
    <row r="155" spans="12:18" ht="10.9" customHeight="1" x14ac:dyDescent="0.15">
      <c r="L155" s="5"/>
      <c r="O155" s="43"/>
      <c r="P155" s="43"/>
      <c r="Q155" s="44"/>
      <c r="R155" s="44"/>
    </row>
    <row r="156" spans="12:18" ht="10.9" customHeight="1" x14ac:dyDescent="0.15">
      <c r="L156" s="5"/>
      <c r="O156" s="45"/>
      <c r="P156" s="45"/>
      <c r="Q156" s="45"/>
      <c r="R156" s="45"/>
    </row>
    <row r="157" spans="12:18" ht="10.9" customHeight="1" x14ac:dyDescent="0.15">
      <c r="L157" s="5"/>
      <c r="O157" s="45"/>
      <c r="P157" s="45"/>
      <c r="Q157" s="45"/>
      <c r="R157" s="45"/>
    </row>
    <row r="158" spans="12:18" ht="10.9" customHeight="1" x14ac:dyDescent="0.15">
      <c r="L158" s="5"/>
      <c r="O158" s="45"/>
      <c r="P158" s="45"/>
      <c r="Q158" s="45"/>
      <c r="R158" s="45"/>
    </row>
    <row r="159" spans="12:18" ht="10.9" customHeight="1" x14ac:dyDescent="0.15">
      <c r="L159" s="5"/>
      <c r="O159" s="45"/>
      <c r="P159" s="45"/>
      <c r="Q159" s="45"/>
      <c r="R159" s="45"/>
    </row>
    <row r="160" spans="12:18" ht="10.9" customHeight="1" x14ac:dyDescent="0.15">
      <c r="L160" s="5"/>
      <c r="O160" s="45"/>
      <c r="P160" s="45"/>
      <c r="Q160" s="45"/>
      <c r="R160" s="45"/>
    </row>
    <row r="161" spans="12:18" ht="10.9" customHeight="1" x14ac:dyDescent="0.15">
      <c r="L161" s="5"/>
      <c r="O161" s="45"/>
      <c r="P161" s="45"/>
      <c r="Q161" s="45"/>
      <c r="R161" s="45"/>
    </row>
    <row r="162" spans="12:18" ht="10.9" customHeight="1" x14ac:dyDescent="0.15">
      <c r="L162" s="5"/>
      <c r="O162" s="45"/>
      <c r="P162" s="45"/>
      <c r="Q162" s="45"/>
      <c r="R162" s="45"/>
    </row>
    <row r="163" spans="12:18" ht="10.9" customHeight="1" x14ac:dyDescent="0.15">
      <c r="L163" s="5"/>
      <c r="O163" s="45"/>
      <c r="P163" s="45"/>
      <c r="Q163" s="45"/>
      <c r="R163" s="45"/>
    </row>
    <row r="164" spans="12:18" ht="10.9" customHeight="1" x14ac:dyDescent="0.15">
      <c r="L164" s="5"/>
      <c r="O164" s="45"/>
      <c r="P164" s="45"/>
      <c r="Q164" s="46"/>
      <c r="R164" s="46"/>
    </row>
    <row r="165" spans="12:18" ht="10.9" customHeight="1" x14ac:dyDescent="0.15">
      <c r="L165" s="5"/>
      <c r="O165" s="45"/>
      <c r="P165" s="45"/>
      <c r="Q165" s="46"/>
      <c r="R165" s="46"/>
    </row>
    <row r="166" spans="12:18" ht="10.9" customHeight="1" x14ac:dyDescent="0.15">
      <c r="L166" s="5"/>
      <c r="O166" s="45"/>
      <c r="P166" s="45"/>
      <c r="Q166" s="46"/>
      <c r="R166" s="46"/>
    </row>
    <row r="167" spans="12:18" ht="10.9" customHeight="1" x14ac:dyDescent="0.15">
      <c r="L167" s="5"/>
      <c r="O167" s="45"/>
      <c r="P167" s="45"/>
      <c r="Q167" s="46"/>
      <c r="R167" s="46"/>
    </row>
    <row r="168" spans="12:18" ht="10.9" customHeight="1" x14ac:dyDescent="0.15">
      <c r="L168" s="5"/>
      <c r="O168" s="45"/>
      <c r="P168" s="45"/>
      <c r="Q168" s="46"/>
      <c r="R168" s="46"/>
    </row>
    <row r="169" spans="12:18" ht="10.9" customHeight="1" x14ac:dyDescent="0.15">
      <c r="L169" s="5"/>
      <c r="O169" s="45"/>
      <c r="P169" s="45"/>
      <c r="Q169" s="46"/>
      <c r="R169" s="46"/>
    </row>
    <row r="170" spans="12:18" ht="10.9" customHeight="1" x14ac:dyDescent="0.15">
      <c r="L170" s="5"/>
      <c r="O170" s="45"/>
      <c r="P170" s="45"/>
      <c r="Q170" s="46"/>
      <c r="R170" s="46"/>
    </row>
    <row r="171" spans="12:18" ht="10.9" customHeight="1" x14ac:dyDescent="0.15">
      <c r="L171" s="5"/>
      <c r="O171" s="45"/>
      <c r="P171" s="45"/>
      <c r="Q171" s="46"/>
      <c r="R171" s="46"/>
    </row>
    <row r="172" spans="12:18" ht="10.9" customHeight="1" x14ac:dyDescent="0.15">
      <c r="L172" s="5"/>
      <c r="O172" s="45"/>
      <c r="P172" s="45"/>
      <c r="Q172" s="46"/>
      <c r="R172" s="46"/>
    </row>
    <row r="173" spans="12:18" ht="10.9" customHeight="1" x14ac:dyDescent="0.15">
      <c r="L173" s="5"/>
      <c r="O173" s="45"/>
      <c r="P173" s="45"/>
      <c r="Q173" s="46"/>
      <c r="R173" s="46"/>
    </row>
    <row r="174" spans="12:18" ht="10.9" customHeight="1" x14ac:dyDescent="0.15">
      <c r="L174" s="5"/>
      <c r="O174" s="45"/>
      <c r="P174" s="45"/>
      <c r="Q174" s="46"/>
      <c r="R174" s="46"/>
    </row>
    <row r="175" spans="12:18" ht="10.9" customHeight="1" x14ac:dyDescent="0.15">
      <c r="L175" s="5"/>
      <c r="O175" s="45"/>
      <c r="P175" s="45"/>
      <c r="Q175" s="46"/>
      <c r="R175" s="46"/>
    </row>
    <row r="176" spans="12:18" ht="10.9" customHeight="1" x14ac:dyDescent="0.15">
      <c r="L176" s="5"/>
      <c r="O176" s="45"/>
      <c r="P176" s="45"/>
      <c r="Q176" s="46"/>
      <c r="R176" s="46"/>
    </row>
    <row r="177" spans="12:23" ht="10.9" customHeight="1" x14ac:dyDescent="0.15">
      <c r="L177" s="5"/>
      <c r="O177" s="45"/>
      <c r="P177" s="45"/>
      <c r="Q177" s="46"/>
      <c r="R177" s="46"/>
    </row>
    <row r="178" spans="12:23" ht="10.9" customHeight="1" x14ac:dyDescent="0.15">
      <c r="L178" s="5"/>
      <c r="O178" s="45"/>
      <c r="P178" s="45"/>
      <c r="Q178" s="46"/>
      <c r="R178" s="46"/>
    </row>
    <row r="179" spans="12:23" ht="10.9" customHeight="1" x14ac:dyDescent="0.15">
      <c r="L179" s="5"/>
      <c r="O179" s="45"/>
      <c r="P179" s="45"/>
      <c r="Q179" s="46"/>
      <c r="R179" s="46"/>
    </row>
    <row r="180" spans="12:23" ht="10.9" customHeight="1" x14ac:dyDescent="0.15">
      <c r="L180" s="5"/>
      <c r="O180" s="45"/>
      <c r="P180" s="45"/>
      <c r="Q180" s="46"/>
      <c r="R180" s="46"/>
    </row>
    <row r="181" spans="12:23" ht="10.9" customHeight="1" x14ac:dyDescent="0.15">
      <c r="L181" s="5"/>
      <c r="O181" s="45"/>
      <c r="P181" s="45"/>
      <c r="Q181" s="46"/>
      <c r="R181" s="46"/>
    </row>
    <row r="182" spans="12:23" ht="10.9" customHeight="1" x14ac:dyDescent="0.15">
      <c r="L182" s="5"/>
      <c r="O182" s="45"/>
      <c r="P182" s="45"/>
      <c r="Q182" s="46"/>
      <c r="R182" s="46"/>
    </row>
    <row r="183" spans="12:23" ht="10.9" customHeight="1" x14ac:dyDescent="0.15">
      <c r="L183" s="5"/>
      <c r="O183" s="45"/>
      <c r="P183" s="45"/>
      <c r="Q183" s="46"/>
      <c r="R183" s="46"/>
    </row>
    <row r="184" spans="12:23" ht="10.9" customHeight="1" x14ac:dyDescent="0.15">
      <c r="L184" s="5"/>
      <c r="O184" s="45"/>
      <c r="P184" s="45"/>
      <c r="Q184" s="45"/>
      <c r="R184" s="45"/>
    </row>
    <row r="185" spans="12:23" ht="10.9" customHeight="1" x14ac:dyDescent="0.15">
      <c r="L185" s="5"/>
      <c r="O185" s="45"/>
      <c r="P185" s="45"/>
      <c r="Q185" s="45"/>
      <c r="R185" s="45"/>
    </row>
    <row r="186" spans="12:23" ht="10.9" customHeight="1" x14ac:dyDescent="0.15">
      <c r="L186" s="5"/>
      <c r="O186" s="45"/>
      <c r="P186" s="45"/>
      <c r="Q186" s="45"/>
      <c r="R186" s="45"/>
    </row>
    <row r="187" spans="12:23" ht="10.9" customHeight="1" x14ac:dyDescent="0.15">
      <c r="L187" s="5"/>
      <c r="O187" s="45"/>
      <c r="P187" s="45"/>
      <c r="Q187" s="45"/>
      <c r="R187" s="45"/>
    </row>
    <row r="188" spans="12:23" ht="10.9" customHeight="1" x14ac:dyDescent="0.15">
      <c r="L188" s="5"/>
      <c r="O188" s="45"/>
      <c r="P188" s="45"/>
      <c r="Q188" s="45"/>
      <c r="R188" s="45"/>
    </row>
    <row r="189" spans="12:23" ht="10.9" customHeight="1" x14ac:dyDescent="0.15">
      <c r="L189" s="5"/>
      <c r="O189" s="45"/>
      <c r="P189" s="45"/>
      <c r="Q189" s="45"/>
      <c r="R189" s="45"/>
    </row>
    <row r="190" spans="12:23" ht="10.9" customHeight="1" x14ac:dyDescent="0.15">
      <c r="L190" s="5"/>
      <c r="O190" s="45"/>
      <c r="P190" s="45"/>
      <c r="Q190" s="45"/>
      <c r="R190" s="45"/>
    </row>
    <row r="191" spans="12:23" ht="10.9" customHeight="1" x14ac:dyDescent="0.15">
      <c r="L191" s="5"/>
      <c r="O191" s="45"/>
      <c r="P191" s="45"/>
      <c r="Q191" s="45"/>
      <c r="R191" s="45"/>
    </row>
    <row r="192" spans="12:23" x14ac:dyDescent="0.15">
      <c r="W192" s="11"/>
    </row>
  </sheetData>
  <mergeCells count="128">
    <mergeCell ref="W18:AA18"/>
    <mergeCell ref="AH18:AL18"/>
    <mergeCell ref="J24:L26"/>
    <mergeCell ref="N24:O26"/>
    <mergeCell ref="Q24:R26"/>
    <mergeCell ref="Q46:V47"/>
    <mergeCell ref="H46:P47"/>
    <mergeCell ref="AC46:AO47"/>
    <mergeCell ref="R50:S51"/>
    <mergeCell ref="T50:U51"/>
    <mergeCell ref="V50:AR51"/>
    <mergeCell ref="U48:V49"/>
    <mergeCell ref="W48:X49"/>
    <mergeCell ref="Y48:Z49"/>
    <mergeCell ref="AA48:AE49"/>
    <mergeCell ref="AG48:AH48"/>
    <mergeCell ref="AL48:AM48"/>
    <mergeCell ref="AF49:AR49"/>
    <mergeCell ref="AA41:AE43"/>
    <mergeCell ref="AF41:AR43"/>
    <mergeCell ref="AP46:AR47"/>
    <mergeCell ref="U18:V18"/>
    <mergeCell ref="A52:G52"/>
    <mergeCell ref="H52:AR53"/>
    <mergeCell ref="A53:G53"/>
    <mergeCell ref="A50:G51"/>
    <mergeCell ref="H50:I51"/>
    <mergeCell ref="J50:K51"/>
    <mergeCell ref="L50:M51"/>
    <mergeCell ref="N50:O51"/>
    <mergeCell ref="P50:Q51"/>
    <mergeCell ref="A48:G49"/>
    <mergeCell ref="H48:I49"/>
    <mergeCell ref="J48:K49"/>
    <mergeCell ref="L48:M49"/>
    <mergeCell ref="N48:O49"/>
    <mergeCell ref="P48:T49"/>
    <mergeCell ref="U40:V40"/>
    <mergeCell ref="W40:Z40"/>
    <mergeCell ref="F41:Z43"/>
    <mergeCell ref="A46:G47"/>
    <mergeCell ref="W46:AB47"/>
    <mergeCell ref="I40:J40"/>
    <mergeCell ref="K40:L40"/>
    <mergeCell ref="M40:N40"/>
    <mergeCell ref="O40:P40"/>
    <mergeCell ref="Q40:R40"/>
    <mergeCell ref="S40:T40"/>
    <mergeCell ref="A37:E37"/>
    <mergeCell ref="F37:Z37"/>
    <mergeCell ref="AA37:AE40"/>
    <mergeCell ref="AF37:AJ38"/>
    <mergeCell ref="AK37:AR38"/>
    <mergeCell ref="A38:E39"/>
    <mergeCell ref="F38:Z39"/>
    <mergeCell ref="AF39:AR40"/>
    <mergeCell ref="A40:E43"/>
    <mergeCell ref="G40:H40"/>
    <mergeCell ref="A31:E31"/>
    <mergeCell ref="F31:V31"/>
    <mergeCell ref="W31:AE32"/>
    <mergeCell ref="AF31:AR32"/>
    <mergeCell ref="A32:E34"/>
    <mergeCell ref="F32:V34"/>
    <mergeCell ref="W33:AE34"/>
    <mergeCell ref="AF33:AR34"/>
    <mergeCell ref="A24:E26"/>
    <mergeCell ref="F24:I26"/>
    <mergeCell ref="M24:M26"/>
    <mergeCell ref="T24:X26"/>
    <mergeCell ref="Y24:AR26"/>
    <mergeCell ref="A29:E30"/>
    <mergeCell ref="F29:V30"/>
    <mergeCell ref="W29:AE30"/>
    <mergeCell ref="AF29:AR30"/>
    <mergeCell ref="A19:E20"/>
    <mergeCell ref="F19:AR20"/>
    <mergeCell ref="A21:E21"/>
    <mergeCell ref="F21:AR21"/>
    <mergeCell ref="A22:E23"/>
    <mergeCell ref="F22:AR23"/>
    <mergeCell ref="AM18:AR18"/>
    <mergeCell ref="AB18:AG18"/>
    <mergeCell ref="AQ16:AQ17"/>
    <mergeCell ref="AR16:AR17"/>
    <mergeCell ref="A18:E18"/>
    <mergeCell ref="G18:H18"/>
    <mergeCell ref="I18:J18"/>
    <mergeCell ref="K18:L18"/>
    <mergeCell ref="M18:N18"/>
    <mergeCell ref="O18:P18"/>
    <mergeCell ref="Q18:R18"/>
    <mergeCell ref="S18:T18"/>
    <mergeCell ref="AK16:AK17"/>
    <mergeCell ref="AL16:AL17"/>
    <mergeCell ref="AM16:AM17"/>
    <mergeCell ref="AN16:AN17"/>
    <mergeCell ref="AO16:AO17"/>
    <mergeCell ref="AP16:AP17"/>
    <mergeCell ref="A14:E14"/>
    <mergeCell ref="G14:H14"/>
    <mergeCell ref="I14:L14"/>
    <mergeCell ref="Q14:R14"/>
    <mergeCell ref="S14:V14"/>
    <mergeCell ref="A15:E15"/>
    <mergeCell ref="F15:AE15"/>
    <mergeCell ref="AF15:AR15"/>
    <mergeCell ref="A16:E17"/>
    <mergeCell ref="F16:AE17"/>
    <mergeCell ref="AF16:AF17"/>
    <mergeCell ref="AG16:AG17"/>
    <mergeCell ref="AH16:AH17"/>
    <mergeCell ref="AI16:AI17"/>
    <mergeCell ref="AJ16:AJ17"/>
    <mergeCell ref="A2:H2"/>
    <mergeCell ref="I2:AJ2"/>
    <mergeCell ref="AK2:AR2"/>
    <mergeCell ref="A3:AR3"/>
    <mergeCell ref="A10:E11"/>
    <mergeCell ref="F10:G11"/>
    <mergeCell ref="H10:I11"/>
    <mergeCell ref="J10:J11"/>
    <mergeCell ref="K10:L11"/>
    <mergeCell ref="M10:M11"/>
    <mergeCell ref="N10:O11"/>
    <mergeCell ref="P10:Q11"/>
    <mergeCell ref="Z10:AG11"/>
    <mergeCell ref="AH10:AR11"/>
  </mergeCells>
  <phoneticPr fontId="4"/>
  <dataValidations count="4">
    <dataValidation type="list" allowBlank="1" showInputMessage="1" showErrorMessage="1" sqref="Q14 AL48 AG48 G14" xr:uid="{4AEAFD3C-6BF1-4505-BFC4-41D06897FA62}">
      <formula1>"☑,□"</formula1>
    </dataValidation>
    <dataValidation type="list" allowBlank="1" showInputMessage="1" showErrorMessage="1" sqref="N10 Q24" xr:uid="{1524999C-C2CA-4820-9919-60AC67F282F2}">
      <formula1>"1,2,3,4,5,6,7,8,9,10,11,12,13,14,15,16,17,18,19,20,21,22,23,24,25,26,27,28,29,30,31"</formula1>
    </dataValidation>
    <dataValidation type="list" allowBlank="1" showInputMessage="1" showErrorMessage="1" sqref="K10 N24" xr:uid="{CD0E6268-BDC0-4FCB-89D7-FAFA3B2DA4CC}">
      <formula1>"1,2,3,4,5,6,7,8,9,10,11,12"</formula1>
    </dataValidation>
    <dataValidation type="list" allowBlank="1" showInputMessage="1" showErrorMessage="1" sqref="AK37" xr:uid="{A41BAD18-D4E3-44B4-81C9-5A7944727B4E}">
      <formula1>"0001商業施設,0002屋内運動施設,0003屋内遊技施設,0004遊興施設,0005サービス業"</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0F435-184C-4861-AF9A-88B9270BDA05}">
  <sheetPr>
    <pageSetUpPr fitToPage="1"/>
  </sheetPr>
  <dimension ref="A1:AX253"/>
  <sheetViews>
    <sheetView showZeros="0" view="pageBreakPreview" zoomScale="55" zoomScaleNormal="100" zoomScaleSheetLayoutView="55" zoomScalePageLayoutView="40" workbookViewId="0">
      <selection activeCell="A2" sqref="A2:H2"/>
    </sheetView>
  </sheetViews>
  <sheetFormatPr defaultColWidth="9" defaultRowHeight="18.75" x14ac:dyDescent="0.15"/>
  <cols>
    <col min="1" max="3" width="4.125" style="1" customWidth="1"/>
    <col min="4" max="4" width="4.125" style="10" customWidth="1"/>
    <col min="5" max="5" width="4.125" style="1" customWidth="1"/>
    <col min="6" max="10" width="3.375" style="1" customWidth="1"/>
    <col min="11" max="11" width="4" style="1" customWidth="1"/>
    <col min="12" max="31" width="3.375" style="1" customWidth="1"/>
    <col min="32" max="43" width="3.625" style="1" customWidth="1"/>
    <col min="44" max="44" width="4" style="1" customWidth="1"/>
    <col min="45" max="16384" width="9" style="1"/>
  </cols>
  <sheetData>
    <row r="1" spans="1:44" ht="29.25" customHeight="1" x14ac:dyDescent="0.15">
      <c r="D1" s="2"/>
    </row>
    <row r="2" spans="1:44" ht="35.1" customHeight="1" x14ac:dyDescent="0.15">
      <c r="A2" s="603"/>
      <c r="B2" s="603"/>
      <c r="C2" s="603"/>
      <c r="D2" s="603"/>
      <c r="E2" s="603"/>
      <c r="F2" s="603"/>
      <c r="G2" s="603"/>
      <c r="H2" s="603"/>
      <c r="I2" s="603" t="s">
        <v>337</v>
      </c>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t="s">
        <v>120</v>
      </c>
      <c r="AL2" s="603"/>
      <c r="AM2" s="603"/>
      <c r="AN2" s="603"/>
      <c r="AO2" s="603"/>
      <c r="AP2" s="603"/>
      <c r="AQ2" s="603"/>
      <c r="AR2" s="603"/>
    </row>
    <row r="3" spans="1:44" ht="35.1" customHeight="1" x14ac:dyDescent="0.15">
      <c r="A3" s="603" t="s">
        <v>77</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row>
    <row r="4" spans="1:44" s="21" customFormat="1" ht="27" customHeight="1" x14ac:dyDescent="0.15">
      <c r="A4" s="17" t="s">
        <v>76</v>
      </c>
      <c r="B4" s="18"/>
      <c r="C4" s="18"/>
      <c r="D4" s="19"/>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row>
    <row r="5" spans="1:44" s="24" customFormat="1" ht="15" customHeight="1" x14ac:dyDescent="0.15">
      <c r="A5" s="22"/>
      <c r="B5" s="23"/>
      <c r="D5" s="25"/>
      <c r="X5" s="23"/>
    </row>
    <row r="6" spans="1:44" ht="30" customHeight="1" x14ac:dyDescent="0.15">
      <c r="A6" s="631" t="s">
        <v>104</v>
      </c>
      <c r="B6" s="632"/>
      <c r="C6" s="632"/>
      <c r="D6" s="632"/>
      <c r="E6" s="632"/>
      <c r="F6" s="632"/>
      <c r="G6" s="632"/>
      <c r="H6" s="632"/>
      <c r="I6" s="632"/>
      <c r="J6" s="632"/>
      <c r="K6" s="633"/>
      <c r="L6" s="637" t="s">
        <v>121</v>
      </c>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9"/>
    </row>
    <row r="7" spans="1:44" ht="30" customHeight="1" x14ac:dyDescent="0.15">
      <c r="A7" s="634"/>
      <c r="B7" s="635"/>
      <c r="C7" s="635"/>
      <c r="D7" s="635"/>
      <c r="E7" s="635"/>
      <c r="F7" s="635"/>
      <c r="G7" s="635"/>
      <c r="H7" s="635"/>
      <c r="I7" s="635"/>
      <c r="J7" s="635"/>
      <c r="K7" s="636"/>
      <c r="L7" s="640"/>
      <c r="M7" s="641"/>
      <c r="N7" s="641"/>
      <c r="O7" s="641"/>
      <c r="P7" s="641"/>
      <c r="Q7" s="641"/>
      <c r="R7" s="641"/>
      <c r="S7" s="641"/>
      <c r="T7" s="641"/>
      <c r="U7" s="641"/>
      <c r="V7" s="641"/>
      <c r="W7" s="641"/>
      <c r="X7" s="641"/>
      <c r="Y7" s="641"/>
      <c r="Z7" s="641"/>
      <c r="AA7" s="641"/>
      <c r="AB7" s="641"/>
      <c r="AC7" s="641"/>
      <c r="AD7" s="641"/>
      <c r="AE7" s="641"/>
      <c r="AF7" s="641"/>
      <c r="AG7" s="641"/>
      <c r="AH7" s="641"/>
      <c r="AI7" s="641"/>
      <c r="AJ7" s="641"/>
      <c r="AK7" s="641"/>
      <c r="AL7" s="641"/>
      <c r="AM7" s="642"/>
    </row>
    <row r="8" spans="1:44" ht="30" customHeight="1" x14ac:dyDescent="0.15">
      <c r="A8" s="631" t="s">
        <v>155</v>
      </c>
      <c r="B8" s="632"/>
      <c r="C8" s="632"/>
      <c r="D8" s="632"/>
      <c r="E8" s="632"/>
      <c r="F8" s="632"/>
      <c r="G8" s="632"/>
      <c r="H8" s="632"/>
      <c r="I8" s="632"/>
      <c r="J8" s="632"/>
      <c r="K8" s="633"/>
      <c r="L8" s="637" t="s">
        <v>156</v>
      </c>
      <c r="M8" s="638"/>
      <c r="N8" s="638"/>
      <c r="O8" s="638"/>
      <c r="P8" s="638"/>
      <c r="Q8" s="638"/>
      <c r="R8" s="638"/>
      <c r="S8" s="638"/>
      <c r="T8" s="638"/>
      <c r="U8" s="638"/>
      <c r="V8" s="638"/>
      <c r="W8" s="638"/>
      <c r="X8" s="638"/>
      <c r="Y8" s="638"/>
      <c r="Z8" s="638"/>
      <c r="AA8" s="638"/>
      <c r="AB8" s="638"/>
      <c r="AC8" s="638"/>
      <c r="AD8" s="638"/>
      <c r="AE8" s="638"/>
      <c r="AF8" s="638"/>
      <c r="AG8" s="638"/>
      <c r="AH8" s="638"/>
      <c r="AI8" s="638"/>
      <c r="AJ8" s="638"/>
      <c r="AK8" s="638"/>
      <c r="AL8" s="638"/>
      <c r="AM8" s="639"/>
    </row>
    <row r="9" spans="1:44" ht="30" customHeight="1" thickBot="1" x14ac:dyDescent="0.2">
      <c r="A9" s="634"/>
      <c r="B9" s="635"/>
      <c r="C9" s="635"/>
      <c r="D9" s="635"/>
      <c r="E9" s="635"/>
      <c r="F9" s="635"/>
      <c r="G9" s="635"/>
      <c r="H9" s="635"/>
      <c r="I9" s="635"/>
      <c r="J9" s="635"/>
      <c r="K9" s="636"/>
      <c r="L9" s="640"/>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2"/>
    </row>
    <row r="10" spans="1:44" ht="51.75" customHeight="1" thickTop="1" thickBot="1" x14ac:dyDescent="0.2">
      <c r="A10" s="328" t="s">
        <v>157</v>
      </c>
      <c r="B10" s="329"/>
      <c r="C10" s="329"/>
      <c r="D10" s="329"/>
      <c r="E10" s="330"/>
      <c r="F10" s="643" t="s">
        <v>159</v>
      </c>
      <c r="G10" s="644"/>
      <c r="H10" s="644"/>
      <c r="I10" s="644"/>
      <c r="J10" s="644"/>
      <c r="K10" s="644"/>
      <c r="L10" s="644"/>
      <c r="M10" s="644"/>
      <c r="N10" s="644"/>
      <c r="O10" s="644"/>
      <c r="P10" s="644"/>
      <c r="Q10" s="644"/>
      <c r="R10" s="644"/>
      <c r="S10" s="644"/>
      <c r="T10" s="644"/>
      <c r="U10" s="644"/>
      <c r="V10" s="644"/>
      <c r="W10" s="644"/>
      <c r="X10" s="644"/>
      <c r="Y10" s="644"/>
      <c r="Z10" s="645"/>
      <c r="AA10" s="646" t="s">
        <v>158</v>
      </c>
      <c r="AB10" s="646"/>
      <c r="AC10" s="646"/>
      <c r="AD10" s="646"/>
      <c r="AE10" s="646"/>
      <c r="AF10" s="697">
        <v>3</v>
      </c>
      <c r="AG10" s="698"/>
      <c r="AH10" s="698"/>
      <c r="AI10" s="698"/>
      <c r="AJ10" s="698"/>
      <c r="AK10" s="698"/>
      <c r="AL10" s="698"/>
      <c r="AM10" s="698"/>
      <c r="AN10" s="698"/>
      <c r="AO10" s="698"/>
      <c r="AP10" s="698"/>
      <c r="AQ10" s="698"/>
      <c r="AR10" s="699"/>
    </row>
    <row r="11" spans="1:44" s="24" customFormat="1" ht="12.75" customHeight="1" thickTop="1" thickBot="1" x14ac:dyDescent="0.2">
      <c r="A11" s="22"/>
      <c r="B11" s="23"/>
      <c r="D11" s="25"/>
      <c r="X11" s="23"/>
    </row>
    <row r="12" spans="1:44" s="21" customFormat="1" ht="37.5" customHeight="1" thickTop="1" x14ac:dyDescent="0.15">
      <c r="A12" s="604" t="s">
        <v>63</v>
      </c>
      <c r="B12" s="605"/>
      <c r="C12" s="610" t="s">
        <v>32</v>
      </c>
      <c r="D12" s="610"/>
      <c r="E12" s="610"/>
      <c r="F12" s="610"/>
      <c r="G12" s="611"/>
      <c r="H12" s="612" t="s">
        <v>146</v>
      </c>
      <c r="I12" s="613"/>
      <c r="J12" s="613"/>
      <c r="K12" s="613"/>
      <c r="L12" s="613"/>
      <c r="M12" s="613"/>
      <c r="N12" s="613"/>
      <c r="O12" s="613"/>
      <c r="P12" s="613"/>
      <c r="Q12" s="613"/>
      <c r="R12" s="613"/>
      <c r="S12" s="613"/>
      <c r="T12" s="613"/>
      <c r="U12" s="613"/>
      <c r="V12" s="613"/>
      <c r="W12" s="613"/>
      <c r="X12" s="613"/>
      <c r="Y12" s="613"/>
      <c r="Z12" s="614"/>
      <c r="AA12" s="615" t="s">
        <v>65</v>
      </c>
      <c r="AB12" s="615"/>
      <c r="AC12" s="615"/>
      <c r="AD12" s="615"/>
      <c r="AE12" s="615"/>
      <c r="AF12" s="615"/>
      <c r="AG12" s="615"/>
      <c r="AH12" s="618" t="s">
        <v>148</v>
      </c>
      <c r="AI12" s="619"/>
      <c r="AJ12" s="619"/>
      <c r="AK12" s="619"/>
      <c r="AL12" s="619"/>
      <c r="AM12" s="619"/>
      <c r="AN12" s="619"/>
      <c r="AO12" s="619"/>
      <c r="AP12" s="619"/>
      <c r="AQ12" s="619"/>
      <c r="AR12" s="620"/>
    </row>
    <row r="13" spans="1:44" s="21" customFormat="1" ht="30.75" customHeight="1" x14ac:dyDescent="0.15">
      <c r="A13" s="606"/>
      <c r="B13" s="607"/>
      <c r="C13" s="627" t="s">
        <v>64</v>
      </c>
      <c r="D13" s="627"/>
      <c r="E13" s="627"/>
      <c r="F13" s="627"/>
      <c r="G13" s="628"/>
      <c r="H13" s="663" t="s">
        <v>145</v>
      </c>
      <c r="I13" s="664"/>
      <c r="J13" s="664"/>
      <c r="K13" s="664"/>
      <c r="L13" s="664"/>
      <c r="M13" s="664"/>
      <c r="N13" s="664"/>
      <c r="O13" s="664"/>
      <c r="P13" s="664"/>
      <c r="Q13" s="664"/>
      <c r="R13" s="664"/>
      <c r="S13" s="664"/>
      <c r="T13" s="664"/>
      <c r="U13" s="664"/>
      <c r="V13" s="664"/>
      <c r="W13" s="664"/>
      <c r="X13" s="664"/>
      <c r="Y13" s="664"/>
      <c r="Z13" s="665"/>
      <c r="AA13" s="616"/>
      <c r="AB13" s="616"/>
      <c r="AC13" s="616"/>
      <c r="AD13" s="616"/>
      <c r="AE13" s="616"/>
      <c r="AF13" s="616"/>
      <c r="AG13" s="616"/>
      <c r="AH13" s="621"/>
      <c r="AI13" s="622"/>
      <c r="AJ13" s="622"/>
      <c r="AK13" s="622"/>
      <c r="AL13" s="622"/>
      <c r="AM13" s="622"/>
      <c r="AN13" s="622"/>
      <c r="AO13" s="622"/>
      <c r="AP13" s="622"/>
      <c r="AQ13" s="622"/>
      <c r="AR13" s="623"/>
    </row>
    <row r="14" spans="1:44" s="21" customFormat="1" ht="30.75" customHeight="1" thickBot="1" x14ac:dyDescent="0.2">
      <c r="A14" s="606"/>
      <c r="B14" s="607"/>
      <c r="C14" s="629"/>
      <c r="D14" s="629"/>
      <c r="E14" s="629"/>
      <c r="F14" s="629"/>
      <c r="G14" s="630"/>
      <c r="H14" s="666"/>
      <c r="I14" s="667"/>
      <c r="J14" s="667"/>
      <c r="K14" s="667"/>
      <c r="L14" s="667"/>
      <c r="M14" s="667"/>
      <c r="N14" s="667"/>
      <c r="O14" s="667"/>
      <c r="P14" s="667"/>
      <c r="Q14" s="667"/>
      <c r="R14" s="667"/>
      <c r="S14" s="667"/>
      <c r="T14" s="667"/>
      <c r="U14" s="667"/>
      <c r="V14" s="667"/>
      <c r="W14" s="667"/>
      <c r="X14" s="667"/>
      <c r="Y14" s="667"/>
      <c r="Z14" s="668"/>
      <c r="AA14" s="617"/>
      <c r="AB14" s="617"/>
      <c r="AC14" s="617"/>
      <c r="AD14" s="617"/>
      <c r="AE14" s="617"/>
      <c r="AF14" s="617"/>
      <c r="AG14" s="617"/>
      <c r="AH14" s="624"/>
      <c r="AI14" s="625"/>
      <c r="AJ14" s="625"/>
      <c r="AK14" s="625"/>
      <c r="AL14" s="625"/>
      <c r="AM14" s="625"/>
      <c r="AN14" s="625"/>
      <c r="AO14" s="625"/>
      <c r="AP14" s="625"/>
      <c r="AQ14" s="625"/>
      <c r="AR14" s="626"/>
    </row>
    <row r="15" spans="1:44" s="21" customFormat="1" ht="30.75" customHeight="1" thickTop="1" x14ac:dyDescent="0.15">
      <c r="A15" s="606"/>
      <c r="B15" s="607"/>
      <c r="C15" s="669" t="s">
        <v>75</v>
      </c>
      <c r="D15" s="670"/>
      <c r="E15" s="670"/>
      <c r="F15" s="670"/>
      <c r="G15" s="671"/>
      <c r="H15" s="612" t="s">
        <v>147</v>
      </c>
      <c r="I15" s="613"/>
      <c r="J15" s="613"/>
      <c r="K15" s="613"/>
      <c r="L15" s="613"/>
      <c r="M15" s="613"/>
      <c r="N15" s="613"/>
      <c r="O15" s="613"/>
      <c r="P15" s="613"/>
      <c r="Q15" s="613"/>
      <c r="R15" s="613"/>
      <c r="S15" s="613"/>
      <c r="T15" s="613"/>
      <c r="U15" s="613"/>
      <c r="V15" s="613"/>
      <c r="W15" s="613"/>
      <c r="X15" s="613"/>
      <c r="Y15" s="613"/>
      <c r="Z15" s="614"/>
      <c r="AA15" s="653" t="s">
        <v>66</v>
      </c>
      <c r="AB15" s="654"/>
      <c r="AC15" s="654"/>
      <c r="AD15" s="654"/>
      <c r="AE15" s="654"/>
      <c r="AF15" s="654"/>
      <c r="AG15" s="655"/>
      <c r="AH15" s="674">
        <v>100</v>
      </c>
      <c r="AI15" s="599"/>
      <c r="AJ15" s="599"/>
      <c r="AK15" s="599"/>
      <c r="AL15" s="599"/>
      <c r="AM15" s="599"/>
      <c r="AN15" s="599"/>
      <c r="AO15" s="599"/>
      <c r="AP15" s="599"/>
      <c r="AQ15" s="599" t="s">
        <v>0</v>
      </c>
      <c r="AR15" s="600"/>
    </row>
    <row r="16" spans="1:44" s="21" customFormat="1" ht="12.75" customHeight="1" thickBot="1" x14ac:dyDescent="0.2">
      <c r="A16" s="608"/>
      <c r="B16" s="609"/>
      <c r="C16" s="672"/>
      <c r="D16" s="672"/>
      <c r="E16" s="672"/>
      <c r="F16" s="672"/>
      <c r="G16" s="673"/>
      <c r="H16" s="666"/>
      <c r="I16" s="667"/>
      <c r="J16" s="667"/>
      <c r="K16" s="667"/>
      <c r="L16" s="667"/>
      <c r="M16" s="667"/>
      <c r="N16" s="667"/>
      <c r="O16" s="667"/>
      <c r="P16" s="667"/>
      <c r="Q16" s="667"/>
      <c r="R16" s="667"/>
      <c r="S16" s="667"/>
      <c r="T16" s="667"/>
      <c r="U16" s="667"/>
      <c r="V16" s="667"/>
      <c r="W16" s="667"/>
      <c r="X16" s="667"/>
      <c r="Y16" s="667"/>
      <c r="Z16" s="668"/>
      <c r="AA16" s="656"/>
      <c r="AB16" s="657"/>
      <c r="AC16" s="657"/>
      <c r="AD16" s="657"/>
      <c r="AE16" s="657"/>
      <c r="AF16" s="657"/>
      <c r="AG16" s="658"/>
      <c r="AH16" s="675"/>
      <c r="AI16" s="601"/>
      <c r="AJ16" s="601"/>
      <c r="AK16" s="601"/>
      <c r="AL16" s="601"/>
      <c r="AM16" s="601"/>
      <c r="AN16" s="601"/>
      <c r="AO16" s="601"/>
      <c r="AP16" s="601"/>
      <c r="AQ16" s="601"/>
      <c r="AR16" s="602"/>
    </row>
    <row r="17" spans="1:44" s="24" customFormat="1" ht="15.75" customHeight="1" thickBot="1" x14ac:dyDescent="0.2">
      <c r="A17" s="47"/>
      <c r="B17" s="48"/>
      <c r="C17" s="27"/>
      <c r="D17" s="49"/>
      <c r="E17" s="27"/>
      <c r="F17" s="27"/>
      <c r="G17" s="27"/>
      <c r="H17" s="27"/>
      <c r="I17" s="27"/>
      <c r="J17" s="27"/>
      <c r="K17" s="27"/>
      <c r="L17" s="27"/>
      <c r="M17" s="27"/>
      <c r="N17" s="27"/>
      <c r="O17" s="27"/>
      <c r="P17" s="27"/>
      <c r="Q17" s="27"/>
      <c r="R17" s="27"/>
      <c r="S17" s="27"/>
      <c r="T17" s="27"/>
      <c r="U17" s="27"/>
      <c r="V17" s="27"/>
      <c r="W17" s="27"/>
      <c r="X17" s="48"/>
      <c r="Y17" s="27"/>
      <c r="Z17" s="27"/>
      <c r="AA17" s="27"/>
      <c r="AB17" s="27"/>
      <c r="AC17" s="27"/>
      <c r="AD17" s="27"/>
      <c r="AE17" s="27"/>
      <c r="AF17" s="27"/>
      <c r="AG17" s="27"/>
      <c r="AH17" s="27"/>
      <c r="AI17" s="27"/>
      <c r="AJ17" s="27"/>
      <c r="AK17" s="27"/>
      <c r="AL17" s="27"/>
      <c r="AM17" s="27"/>
      <c r="AN17" s="27"/>
      <c r="AO17" s="27"/>
      <c r="AP17" s="27"/>
      <c r="AQ17" s="27"/>
      <c r="AR17" s="27"/>
    </row>
    <row r="18" spans="1:44" s="21" customFormat="1" ht="37.5" customHeight="1" thickTop="1" x14ac:dyDescent="0.15">
      <c r="A18" s="604" t="s">
        <v>67</v>
      </c>
      <c r="B18" s="605"/>
      <c r="C18" s="610" t="s">
        <v>32</v>
      </c>
      <c r="D18" s="610"/>
      <c r="E18" s="610"/>
      <c r="F18" s="610"/>
      <c r="G18" s="611"/>
      <c r="H18" s="612" t="s">
        <v>149</v>
      </c>
      <c r="I18" s="613"/>
      <c r="J18" s="613"/>
      <c r="K18" s="613"/>
      <c r="L18" s="613"/>
      <c r="M18" s="613"/>
      <c r="N18" s="613"/>
      <c r="O18" s="613"/>
      <c r="P18" s="613"/>
      <c r="Q18" s="613"/>
      <c r="R18" s="613"/>
      <c r="S18" s="613"/>
      <c r="T18" s="613"/>
      <c r="U18" s="613"/>
      <c r="V18" s="613"/>
      <c r="W18" s="613"/>
      <c r="X18" s="613"/>
      <c r="Y18" s="613"/>
      <c r="Z18" s="614"/>
      <c r="AA18" s="615" t="s">
        <v>65</v>
      </c>
      <c r="AB18" s="615"/>
      <c r="AC18" s="615"/>
      <c r="AD18" s="615"/>
      <c r="AE18" s="615"/>
      <c r="AF18" s="615"/>
      <c r="AG18" s="615"/>
      <c r="AH18" s="618" t="s">
        <v>152</v>
      </c>
      <c r="AI18" s="619"/>
      <c r="AJ18" s="619"/>
      <c r="AK18" s="619"/>
      <c r="AL18" s="619"/>
      <c r="AM18" s="619"/>
      <c r="AN18" s="619"/>
      <c r="AO18" s="619"/>
      <c r="AP18" s="619"/>
      <c r="AQ18" s="619"/>
      <c r="AR18" s="620"/>
    </row>
    <row r="19" spans="1:44" s="21" customFormat="1" ht="30.75" customHeight="1" x14ac:dyDescent="0.15">
      <c r="A19" s="606"/>
      <c r="B19" s="607"/>
      <c r="C19" s="627" t="s">
        <v>64</v>
      </c>
      <c r="D19" s="627"/>
      <c r="E19" s="627"/>
      <c r="F19" s="627"/>
      <c r="G19" s="628"/>
      <c r="H19" s="663" t="s">
        <v>150</v>
      </c>
      <c r="I19" s="664"/>
      <c r="J19" s="664"/>
      <c r="K19" s="664"/>
      <c r="L19" s="664"/>
      <c r="M19" s="664"/>
      <c r="N19" s="664"/>
      <c r="O19" s="664"/>
      <c r="P19" s="664"/>
      <c r="Q19" s="664"/>
      <c r="R19" s="664"/>
      <c r="S19" s="664"/>
      <c r="T19" s="664"/>
      <c r="U19" s="664"/>
      <c r="V19" s="664"/>
      <c r="W19" s="664"/>
      <c r="X19" s="664"/>
      <c r="Y19" s="664"/>
      <c r="Z19" s="665"/>
      <c r="AA19" s="616"/>
      <c r="AB19" s="616"/>
      <c r="AC19" s="616"/>
      <c r="AD19" s="616"/>
      <c r="AE19" s="616"/>
      <c r="AF19" s="616"/>
      <c r="AG19" s="616"/>
      <c r="AH19" s="621"/>
      <c r="AI19" s="622"/>
      <c r="AJ19" s="622"/>
      <c r="AK19" s="622"/>
      <c r="AL19" s="622"/>
      <c r="AM19" s="622"/>
      <c r="AN19" s="622"/>
      <c r="AO19" s="622"/>
      <c r="AP19" s="622"/>
      <c r="AQ19" s="622"/>
      <c r="AR19" s="623"/>
    </row>
    <row r="20" spans="1:44" s="21" customFormat="1" ht="30.75" customHeight="1" thickBot="1" x14ac:dyDescent="0.2">
      <c r="A20" s="606"/>
      <c r="B20" s="607"/>
      <c r="C20" s="629"/>
      <c r="D20" s="629"/>
      <c r="E20" s="629"/>
      <c r="F20" s="629"/>
      <c r="G20" s="630"/>
      <c r="H20" s="666"/>
      <c r="I20" s="667"/>
      <c r="J20" s="667"/>
      <c r="K20" s="667"/>
      <c r="L20" s="667"/>
      <c r="M20" s="667"/>
      <c r="N20" s="667"/>
      <c r="O20" s="667"/>
      <c r="P20" s="667"/>
      <c r="Q20" s="667"/>
      <c r="R20" s="667"/>
      <c r="S20" s="667"/>
      <c r="T20" s="667"/>
      <c r="U20" s="667"/>
      <c r="V20" s="667"/>
      <c r="W20" s="667"/>
      <c r="X20" s="667"/>
      <c r="Y20" s="667"/>
      <c r="Z20" s="668"/>
      <c r="AA20" s="617"/>
      <c r="AB20" s="617"/>
      <c r="AC20" s="617"/>
      <c r="AD20" s="617"/>
      <c r="AE20" s="617"/>
      <c r="AF20" s="617"/>
      <c r="AG20" s="617"/>
      <c r="AH20" s="624"/>
      <c r="AI20" s="625"/>
      <c r="AJ20" s="625"/>
      <c r="AK20" s="625"/>
      <c r="AL20" s="625"/>
      <c r="AM20" s="625"/>
      <c r="AN20" s="625"/>
      <c r="AO20" s="625"/>
      <c r="AP20" s="625"/>
      <c r="AQ20" s="625"/>
      <c r="AR20" s="626"/>
    </row>
    <row r="21" spans="1:44" s="21" customFormat="1" ht="27.75" customHeight="1" thickTop="1" x14ac:dyDescent="0.15">
      <c r="A21" s="606"/>
      <c r="B21" s="607"/>
      <c r="C21" s="669" t="s">
        <v>68</v>
      </c>
      <c r="D21" s="670"/>
      <c r="E21" s="670"/>
      <c r="F21" s="670"/>
      <c r="G21" s="671"/>
      <c r="H21" s="612" t="s">
        <v>147</v>
      </c>
      <c r="I21" s="613"/>
      <c r="J21" s="613"/>
      <c r="K21" s="613"/>
      <c r="L21" s="613"/>
      <c r="M21" s="613"/>
      <c r="N21" s="613"/>
      <c r="O21" s="613"/>
      <c r="P21" s="613"/>
      <c r="Q21" s="613"/>
      <c r="R21" s="613"/>
      <c r="S21" s="613"/>
      <c r="T21" s="613"/>
      <c r="U21" s="613"/>
      <c r="V21" s="613"/>
      <c r="W21" s="613"/>
      <c r="X21" s="613"/>
      <c r="Y21" s="613"/>
      <c r="Z21" s="614"/>
      <c r="AA21" s="653" t="s">
        <v>66</v>
      </c>
      <c r="AB21" s="654"/>
      <c r="AC21" s="654"/>
      <c r="AD21" s="654"/>
      <c r="AE21" s="654"/>
      <c r="AF21" s="654"/>
      <c r="AG21" s="655"/>
      <c r="AH21" s="674">
        <v>250</v>
      </c>
      <c r="AI21" s="599"/>
      <c r="AJ21" s="599"/>
      <c r="AK21" s="599"/>
      <c r="AL21" s="599"/>
      <c r="AM21" s="599"/>
      <c r="AN21" s="599"/>
      <c r="AO21" s="599"/>
      <c r="AP21" s="599"/>
      <c r="AQ21" s="599" t="s">
        <v>0</v>
      </c>
      <c r="AR21" s="600"/>
    </row>
    <row r="22" spans="1:44" s="21" customFormat="1" ht="13.5" customHeight="1" thickBot="1" x14ac:dyDescent="0.2">
      <c r="A22" s="608"/>
      <c r="B22" s="609"/>
      <c r="C22" s="672"/>
      <c r="D22" s="672"/>
      <c r="E22" s="672"/>
      <c r="F22" s="672"/>
      <c r="G22" s="673"/>
      <c r="H22" s="666"/>
      <c r="I22" s="667"/>
      <c r="J22" s="667"/>
      <c r="K22" s="667"/>
      <c r="L22" s="667"/>
      <c r="M22" s="667"/>
      <c r="N22" s="667"/>
      <c r="O22" s="667"/>
      <c r="P22" s="667"/>
      <c r="Q22" s="667"/>
      <c r="R22" s="667"/>
      <c r="S22" s="667"/>
      <c r="T22" s="667"/>
      <c r="U22" s="667"/>
      <c r="V22" s="667"/>
      <c r="W22" s="667"/>
      <c r="X22" s="667"/>
      <c r="Y22" s="667"/>
      <c r="Z22" s="668"/>
      <c r="AA22" s="656"/>
      <c r="AB22" s="657"/>
      <c r="AC22" s="657"/>
      <c r="AD22" s="657"/>
      <c r="AE22" s="657"/>
      <c r="AF22" s="657"/>
      <c r="AG22" s="658"/>
      <c r="AH22" s="675"/>
      <c r="AI22" s="601"/>
      <c r="AJ22" s="601"/>
      <c r="AK22" s="601"/>
      <c r="AL22" s="601"/>
      <c r="AM22" s="601"/>
      <c r="AN22" s="601"/>
      <c r="AO22" s="601"/>
      <c r="AP22" s="601"/>
      <c r="AQ22" s="601"/>
      <c r="AR22" s="602"/>
    </row>
    <row r="23" spans="1:44" s="26" customFormat="1" ht="15.75" customHeight="1" thickBot="1" x14ac:dyDescent="0.2">
      <c r="A23" s="50"/>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row>
    <row r="24" spans="1:44" s="21" customFormat="1" ht="37.5" customHeight="1" thickTop="1" x14ac:dyDescent="0.15">
      <c r="A24" s="604" t="s">
        <v>69</v>
      </c>
      <c r="B24" s="605"/>
      <c r="C24" s="610" t="s">
        <v>32</v>
      </c>
      <c r="D24" s="610"/>
      <c r="E24" s="610"/>
      <c r="F24" s="610"/>
      <c r="G24" s="611"/>
      <c r="H24" s="647"/>
      <c r="I24" s="648"/>
      <c r="J24" s="648"/>
      <c r="K24" s="648"/>
      <c r="L24" s="648"/>
      <c r="M24" s="648"/>
      <c r="N24" s="648"/>
      <c r="O24" s="648"/>
      <c r="P24" s="648"/>
      <c r="Q24" s="648"/>
      <c r="R24" s="648"/>
      <c r="S24" s="648"/>
      <c r="T24" s="648"/>
      <c r="U24" s="648"/>
      <c r="V24" s="648"/>
      <c r="W24" s="648"/>
      <c r="X24" s="648"/>
      <c r="Y24" s="648"/>
      <c r="Z24" s="649"/>
      <c r="AA24" s="615" t="s">
        <v>65</v>
      </c>
      <c r="AB24" s="615"/>
      <c r="AC24" s="615"/>
      <c r="AD24" s="615"/>
      <c r="AE24" s="615"/>
      <c r="AF24" s="615"/>
      <c r="AG24" s="615"/>
      <c r="AH24" s="703"/>
      <c r="AI24" s="704"/>
      <c r="AJ24" s="704"/>
      <c r="AK24" s="704"/>
      <c r="AL24" s="704"/>
      <c r="AM24" s="704"/>
      <c r="AN24" s="704"/>
      <c r="AO24" s="704"/>
      <c r="AP24" s="704"/>
      <c r="AQ24" s="704"/>
      <c r="AR24" s="705"/>
    </row>
    <row r="25" spans="1:44" s="21" customFormat="1" ht="30.75" customHeight="1" x14ac:dyDescent="0.15">
      <c r="A25" s="606"/>
      <c r="B25" s="607"/>
      <c r="C25" s="627" t="s">
        <v>64</v>
      </c>
      <c r="D25" s="627"/>
      <c r="E25" s="627"/>
      <c r="F25" s="627"/>
      <c r="G25" s="628"/>
      <c r="H25" s="700"/>
      <c r="I25" s="701"/>
      <c r="J25" s="701"/>
      <c r="K25" s="701"/>
      <c r="L25" s="701"/>
      <c r="M25" s="701"/>
      <c r="N25" s="701"/>
      <c r="O25" s="701"/>
      <c r="P25" s="701"/>
      <c r="Q25" s="701"/>
      <c r="R25" s="701"/>
      <c r="S25" s="701"/>
      <c r="T25" s="701"/>
      <c r="U25" s="701"/>
      <c r="V25" s="701"/>
      <c r="W25" s="701"/>
      <c r="X25" s="701"/>
      <c r="Y25" s="701"/>
      <c r="Z25" s="702"/>
      <c r="AA25" s="616"/>
      <c r="AB25" s="616"/>
      <c r="AC25" s="616"/>
      <c r="AD25" s="616"/>
      <c r="AE25" s="616"/>
      <c r="AF25" s="616"/>
      <c r="AG25" s="616"/>
      <c r="AH25" s="706"/>
      <c r="AI25" s="707"/>
      <c r="AJ25" s="707"/>
      <c r="AK25" s="707"/>
      <c r="AL25" s="707"/>
      <c r="AM25" s="707"/>
      <c r="AN25" s="707"/>
      <c r="AO25" s="707"/>
      <c r="AP25" s="707"/>
      <c r="AQ25" s="707"/>
      <c r="AR25" s="708"/>
    </row>
    <row r="26" spans="1:44" s="21" customFormat="1" ht="30.75" customHeight="1" thickBot="1" x14ac:dyDescent="0.2">
      <c r="A26" s="606"/>
      <c r="B26" s="607"/>
      <c r="C26" s="629"/>
      <c r="D26" s="629"/>
      <c r="E26" s="629"/>
      <c r="F26" s="629"/>
      <c r="G26" s="630"/>
      <c r="H26" s="650"/>
      <c r="I26" s="651"/>
      <c r="J26" s="651"/>
      <c r="K26" s="651"/>
      <c r="L26" s="651"/>
      <c r="M26" s="651"/>
      <c r="N26" s="651"/>
      <c r="O26" s="651"/>
      <c r="P26" s="651"/>
      <c r="Q26" s="651"/>
      <c r="R26" s="651"/>
      <c r="S26" s="651"/>
      <c r="T26" s="651"/>
      <c r="U26" s="651"/>
      <c r="V26" s="651"/>
      <c r="W26" s="651"/>
      <c r="X26" s="651"/>
      <c r="Y26" s="651"/>
      <c r="Z26" s="652"/>
      <c r="AA26" s="617"/>
      <c r="AB26" s="617"/>
      <c r="AC26" s="617"/>
      <c r="AD26" s="617"/>
      <c r="AE26" s="617"/>
      <c r="AF26" s="617"/>
      <c r="AG26" s="617"/>
      <c r="AH26" s="709"/>
      <c r="AI26" s="710"/>
      <c r="AJ26" s="710"/>
      <c r="AK26" s="710"/>
      <c r="AL26" s="710"/>
      <c r="AM26" s="710"/>
      <c r="AN26" s="710"/>
      <c r="AO26" s="710"/>
      <c r="AP26" s="710"/>
      <c r="AQ26" s="710"/>
      <c r="AR26" s="711"/>
    </row>
    <row r="27" spans="1:44" s="21" customFormat="1" ht="27.75" customHeight="1" thickTop="1" x14ac:dyDescent="0.15">
      <c r="A27" s="606"/>
      <c r="B27" s="607"/>
      <c r="C27" s="669" t="s">
        <v>68</v>
      </c>
      <c r="D27" s="670"/>
      <c r="E27" s="670"/>
      <c r="F27" s="670"/>
      <c r="G27" s="671"/>
      <c r="H27" s="647"/>
      <c r="I27" s="648"/>
      <c r="J27" s="648"/>
      <c r="K27" s="648"/>
      <c r="L27" s="648"/>
      <c r="M27" s="648"/>
      <c r="N27" s="648"/>
      <c r="O27" s="648"/>
      <c r="P27" s="648"/>
      <c r="Q27" s="648"/>
      <c r="R27" s="648"/>
      <c r="S27" s="648"/>
      <c r="T27" s="648"/>
      <c r="U27" s="648"/>
      <c r="V27" s="648"/>
      <c r="W27" s="648"/>
      <c r="X27" s="648"/>
      <c r="Y27" s="648"/>
      <c r="Z27" s="649"/>
      <c r="AA27" s="653" t="s">
        <v>66</v>
      </c>
      <c r="AB27" s="654"/>
      <c r="AC27" s="654"/>
      <c r="AD27" s="654"/>
      <c r="AE27" s="654"/>
      <c r="AF27" s="654"/>
      <c r="AG27" s="655"/>
      <c r="AH27" s="659"/>
      <c r="AI27" s="660"/>
      <c r="AJ27" s="660"/>
      <c r="AK27" s="660"/>
      <c r="AL27" s="660"/>
      <c r="AM27" s="660"/>
      <c r="AN27" s="660"/>
      <c r="AO27" s="660"/>
      <c r="AP27" s="660"/>
      <c r="AQ27" s="660" t="s">
        <v>0</v>
      </c>
      <c r="AR27" s="712"/>
    </row>
    <row r="28" spans="1:44" s="21" customFormat="1" ht="13.5" customHeight="1" thickBot="1" x14ac:dyDescent="0.2">
      <c r="A28" s="608"/>
      <c r="B28" s="609"/>
      <c r="C28" s="672"/>
      <c r="D28" s="672"/>
      <c r="E28" s="672"/>
      <c r="F28" s="672"/>
      <c r="G28" s="673"/>
      <c r="H28" s="650"/>
      <c r="I28" s="651"/>
      <c r="J28" s="651"/>
      <c r="K28" s="651"/>
      <c r="L28" s="651"/>
      <c r="M28" s="651"/>
      <c r="N28" s="651"/>
      <c r="O28" s="651"/>
      <c r="P28" s="651"/>
      <c r="Q28" s="651"/>
      <c r="R28" s="651"/>
      <c r="S28" s="651"/>
      <c r="T28" s="651"/>
      <c r="U28" s="651"/>
      <c r="V28" s="651"/>
      <c r="W28" s="651"/>
      <c r="X28" s="651"/>
      <c r="Y28" s="651"/>
      <c r="Z28" s="652"/>
      <c r="AA28" s="656"/>
      <c r="AB28" s="657"/>
      <c r="AC28" s="657"/>
      <c r="AD28" s="657"/>
      <c r="AE28" s="657"/>
      <c r="AF28" s="657"/>
      <c r="AG28" s="658"/>
      <c r="AH28" s="661"/>
      <c r="AI28" s="662"/>
      <c r="AJ28" s="662"/>
      <c r="AK28" s="662"/>
      <c r="AL28" s="662"/>
      <c r="AM28" s="662"/>
      <c r="AN28" s="662"/>
      <c r="AO28" s="662"/>
      <c r="AP28" s="662"/>
      <c r="AQ28" s="662"/>
      <c r="AR28" s="713"/>
    </row>
    <row r="29" spans="1:44" s="26" customFormat="1" ht="15.75" customHeight="1" x14ac:dyDescent="0.15">
      <c r="A29" s="50"/>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row>
    <row r="30" spans="1:44" s="24" customFormat="1" ht="39" customHeight="1" x14ac:dyDescent="0.15">
      <c r="A30" s="47"/>
      <c r="B30" s="714" t="s">
        <v>1</v>
      </c>
      <c r="C30" s="714"/>
      <c r="D30" s="714"/>
      <c r="E30" s="714"/>
      <c r="F30" s="714"/>
      <c r="G30" s="714"/>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4"/>
      <c r="AR30" s="714"/>
    </row>
    <row r="31" spans="1:44" s="24" customFormat="1" ht="17.25" customHeight="1" x14ac:dyDescent="0.15">
      <c r="A31" s="47"/>
      <c r="B31" s="28"/>
      <c r="C31" s="27"/>
      <c r="D31" s="49"/>
      <c r="E31" s="27"/>
      <c r="F31" s="27"/>
      <c r="G31" s="27"/>
      <c r="H31" s="27"/>
      <c r="I31" s="27"/>
      <c r="J31" s="27"/>
      <c r="K31" s="27"/>
      <c r="L31" s="27"/>
      <c r="M31" s="27"/>
      <c r="N31" s="27"/>
      <c r="O31" s="27"/>
      <c r="P31" s="27"/>
      <c r="Q31" s="27"/>
      <c r="R31" s="27"/>
      <c r="S31" s="27"/>
      <c r="T31" s="27"/>
      <c r="U31" s="27"/>
      <c r="V31" s="27"/>
      <c r="W31" s="27"/>
      <c r="X31" s="48"/>
      <c r="Y31" s="27"/>
      <c r="Z31" s="27"/>
      <c r="AA31" s="27"/>
      <c r="AB31" s="27"/>
      <c r="AC31" s="27"/>
      <c r="AD31" s="27"/>
      <c r="AE31" s="27"/>
      <c r="AF31" s="27"/>
      <c r="AG31" s="27"/>
      <c r="AH31" s="27"/>
      <c r="AI31" s="27"/>
      <c r="AJ31" s="27"/>
      <c r="AK31" s="27"/>
      <c r="AL31" s="27"/>
      <c r="AM31" s="27"/>
      <c r="AN31" s="27"/>
      <c r="AO31" s="27"/>
      <c r="AP31" s="27"/>
      <c r="AQ31" s="27"/>
      <c r="AR31" s="27"/>
    </row>
    <row r="32" spans="1:44" s="21" customFormat="1" ht="28.5" customHeight="1" thickBot="1" x14ac:dyDescent="0.2">
      <c r="A32" s="53"/>
      <c r="B32" s="52" t="s">
        <v>2</v>
      </c>
      <c r="C32" s="30"/>
      <c r="D32" s="30"/>
      <c r="E32" s="30"/>
      <c r="F32" s="53"/>
      <c r="G32" s="31"/>
      <c r="H32" s="53"/>
      <c r="I32" s="31"/>
      <c r="J32" s="31"/>
      <c r="K32" s="31"/>
      <c r="L32" s="31"/>
      <c r="M32" s="31"/>
      <c r="N32" s="31"/>
      <c r="O32" s="31"/>
      <c r="P32" s="31"/>
      <c r="Q32" s="31"/>
      <c r="R32" s="31"/>
      <c r="S32" s="31"/>
      <c r="T32" s="31"/>
      <c r="U32" s="31"/>
      <c r="V32" s="31"/>
      <c r="W32" s="31"/>
      <c r="X32" s="31"/>
      <c r="Y32" s="31"/>
      <c r="Z32" s="31"/>
      <c r="AA32" s="32"/>
      <c r="AB32" s="54"/>
      <c r="AC32" s="54"/>
      <c r="AD32" s="20"/>
      <c r="AE32" s="20"/>
      <c r="AF32" s="20"/>
      <c r="AG32" s="20"/>
      <c r="AH32" s="20"/>
      <c r="AI32" s="20"/>
      <c r="AJ32" s="20"/>
      <c r="AK32" s="20"/>
      <c r="AL32" s="20"/>
      <c r="AM32" s="20"/>
      <c r="AN32" s="20"/>
      <c r="AO32" s="20"/>
      <c r="AP32" s="20"/>
      <c r="AQ32" s="20"/>
      <c r="AR32" s="20"/>
    </row>
    <row r="33" spans="1:44" s="21" customFormat="1" ht="25.5" customHeight="1" thickTop="1" x14ac:dyDescent="0.15">
      <c r="A33" s="53"/>
      <c r="B33" s="719" t="s">
        <v>3</v>
      </c>
      <c r="C33" s="720"/>
      <c r="D33" s="720"/>
      <c r="E33" s="721"/>
      <c r="F33" s="725" t="s">
        <v>4</v>
      </c>
      <c r="G33" s="726"/>
      <c r="H33" s="729">
        <v>10</v>
      </c>
      <c r="I33" s="693"/>
      <c r="J33" s="691" t="s">
        <v>5</v>
      </c>
      <c r="K33" s="691"/>
      <c r="L33" s="693">
        <v>0</v>
      </c>
      <c r="M33" s="693"/>
      <c r="N33" s="691" t="s">
        <v>6</v>
      </c>
      <c r="O33" s="695"/>
      <c r="P33" s="731" t="s">
        <v>7</v>
      </c>
      <c r="Q33" s="731"/>
      <c r="R33" s="733" t="s">
        <v>8</v>
      </c>
      <c r="S33" s="734"/>
      <c r="T33" s="693">
        <v>22</v>
      </c>
      <c r="U33" s="693"/>
      <c r="V33" s="691" t="s">
        <v>5</v>
      </c>
      <c r="W33" s="691"/>
      <c r="X33" s="693">
        <v>0</v>
      </c>
      <c r="Y33" s="693"/>
      <c r="Z33" s="691" t="s">
        <v>6</v>
      </c>
      <c r="AA33" s="695"/>
      <c r="AB33" s="53"/>
      <c r="AC33" s="37" t="s">
        <v>10</v>
      </c>
      <c r="AD33" s="41" t="s">
        <v>70</v>
      </c>
      <c r="AE33" s="55"/>
      <c r="AF33" s="56"/>
      <c r="AG33" s="55"/>
      <c r="AH33" s="55"/>
      <c r="AI33" s="55"/>
      <c r="AJ33" s="55"/>
      <c r="AK33" s="55"/>
      <c r="AL33" s="55"/>
      <c r="AM33" s="55"/>
      <c r="AN33" s="55"/>
      <c r="AO33" s="55"/>
      <c r="AP33" s="56"/>
      <c r="AQ33" s="55"/>
      <c r="AR33" s="57"/>
    </row>
    <row r="34" spans="1:44" s="21" customFormat="1" ht="35.25" customHeight="1" thickBot="1" x14ac:dyDescent="0.2">
      <c r="A34" s="53"/>
      <c r="B34" s="722"/>
      <c r="C34" s="723"/>
      <c r="D34" s="723"/>
      <c r="E34" s="724"/>
      <c r="F34" s="727"/>
      <c r="G34" s="728"/>
      <c r="H34" s="730"/>
      <c r="I34" s="694"/>
      <c r="J34" s="692"/>
      <c r="K34" s="692"/>
      <c r="L34" s="694"/>
      <c r="M34" s="694"/>
      <c r="N34" s="692"/>
      <c r="O34" s="696"/>
      <c r="P34" s="732"/>
      <c r="Q34" s="732"/>
      <c r="R34" s="735"/>
      <c r="S34" s="736"/>
      <c r="T34" s="694"/>
      <c r="U34" s="694"/>
      <c r="V34" s="692"/>
      <c r="W34" s="692"/>
      <c r="X34" s="694"/>
      <c r="Y34" s="694"/>
      <c r="Z34" s="692"/>
      <c r="AA34" s="696"/>
      <c r="AB34" s="53"/>
      <c r="AC34" s="38" t="s">
        <v>11</v>
      </c>
      <c r="AD34" s="715" t="s">
        <v>71</v>
      </c>
      <c r="AE34" s="715"/>
      <c r="AF34" s="715"/>
      <c r="AG34" s="715"/>
      <c r="AH34" s="715"/>
      <c r="AI34" s="715"/>
      <c r="AJ34" s="715"/>
      <c r="AK34" s="715"/>
      <c r="AL34" s="715"/>
      <c r="AM34" s="715"/>
      <c r="AN34" s="715"/>
      <c r="AO34" s="715"/>
      <c r="AP34" s="715"/>
      <c r="AQ34" s="715"/>
      <c r="AR34" s="716"/>
    </row>
    <row r="35" spans="1:44" s="21" customFormat="1" ht="17.25" customHeight="1" thickTop="1" x14ac:dyDescent="0.2">
      <c r="A35" s="53"/>
      <c r="B35" s="58"/>
      <c r="C35" s="58"/>
      <c r="D35" s="58"/>
      <c r="E35" s="58"/>
      <c r="F35" s="59"/>
      <c r="G35" s="59"/>
      <c r="H35" s="34"/>
      <c r="I35" s="59"/>
      <c r="J35" s="59"/>
      <c r="K35" s="59"/>
      <c r="L35" s="59"/>
      <c r="M35" s="59"/>
      <c r="N35" s="59"/>
      <c r="O35" s="59"/>
      <c r="P35" s="59"/>
      <c r="Q35" s="59"/>
      <c r="R35" s="59"/>
      <c r="S35" s="59"/>
      <c r="T35" s="59"/>
      <c r="U35" s="59"/>
      <c r="V35" s="59"/>
      <c r="W35" s="59"/>
      <c r="X35" s="54"/>
      <c r="Y35" s="54"/>
      <c r="Z35" s="31"/>
      <c r="AA35" s="32"/>
      <c r="AB35" s="54"/>
      <c r="AC35" s="39"/>
      <c r="AD35" s="715"/>
      <c r="AE35" s="715"/>
      <c r="AF35" s="715"/>
      <c r="AG35" s="715"/>
      <c r="AH35" s="715"/>
      <c r="AI35" s="715"/>
      <c r="AJ35" s="715"/>
      <c r="AK35" s="715"/>
      <c r="AL35" s="715"/>
      <c r="AM35" s="715"/>
      <c r="AN35" s="715"/>
      <c r="AO35" s="715"/>
      <c r="AP35" s="715"/>
      <c r="AQ35" s="715"/>
      <c r="AR35" s="716"/>
    </row>
    <row r="36" spans="1:44" s="29" customFormat="1" ht="25.5" customHeight="1" x14ac:dyDescent="0.15">
      <c r="A36" s="53"/>
      <c r="B36" s="52"/>
      <c r="C36" s="30"/>
      <c r="D36" s="30"/>
      <c r="E36" s="30"/>
      <c r="F36" s="31"/>
      <c r="G36" s="31"/>
      <c r="H36" s="31"/>
      <c r="I36" s="31"/>
      <c r="J36" s="31"/>
      <c r="K36" s="31"/>
      <c r="L36" s="31"/>
      <c r="M36" s="31"/>
      <c r="N36" s="31"/>
      <c r="O36" s="31"/>
      <c r="P36" s="31"/>
      <c r="Q36" s="31"/>
      <c r="R36" s="31"/>
      <c r="S36" s="31"/>
      <c r="T36" s="31"/>
      <c r="U36" s="31"/>
      <c r="V36" s="31"/>
      <c r="W36" s="32"/>
      <c r="X36" s="54"/>
      <c r="Y36" s="54"/>
      <c r="Z36" s="31"/>
      <c r="AA36" s="32"/>
      <c r="AB36" s="54"/>
      <c r="AC36" s="60"/>
      <c r="AD36" s="715"/>
      <c r="AE36" s="715"/>
      <c r="AF36" s="715"/>
      <c r="AG36" s="715"/>
      <c r="AH36" s="715"/>
      <c r="AI36" s="715"/>
      <c r="AJ36" s="715"/>
      <c r="AK36" s="715"/>
      <c r="AL36" s="715"/>
      <c r="AM36" s="715"/>
      <c r="AN36" s="715"/>
      <c r="AO36" s="715"/>
      <c r="AP36" s="715"/>
      <c r="AQ36" s="715"/>
      <c r="AR36" s="716"/>
    </row>
    <row r="37" spans="1:44" s="35" customFormat="1" ht="25.5" customHeight="1" thickBot="1" x14ac:dyDescent="0.2">
      <c r="A37" s="62"/>
      <c r="B37" s="61" t="s">
        <v>9</v>
      </c>
      <c r="C37" s="61"/>
      <c r="D37" s="61"/>
      <c r="E37" s="61"/>
      <c r="F37" s="61"/>
      <c r="G37" s="61"/>
      <c r="H37" s="61"/>
      <c r="I37" s="61"/>
      <c r="J37" s="61"/>
      <c r="K37" s="61"/>
      <c r="L37" s="61"/>
      <c r="M37" s="61"/>
      <c r="N37" s="61"/>
      <c r="O37" s="62"/>
      <c r="P37" s="61"/>
      <c r="Q37" s="61"/>
      <c r="R37" s="61"/>
      <c r="S37" s="61"/>
      <c r="T37" s="61"/>
      <c r="U37" s="48"/>
      <c r="V37" s="61"/>
      <c r="W37" s="61"/>
      <c r="X37" s="54"/>
      <c r="Y37" s="54"/>
      <c r="Z37" s="31"/>
      <c r="AA37" s="32"/>
      <c r="AB37" s="54"/>
      <c r="AC37" s="63"/>
      <c r="AD37" s="715"/>
      <c r="AE37" s="715"/>
      <c r="AF37" s="715"/>
      <c r="AG37" s="715"/>
      <c r="AH37" s="715"/>
      <c r="AI37" s="715"/>
      <c r="AJ37" s="715"/>
      <c r="AK37" s="715"/>
      <c r="AL37" s="715"/>
      <c r="AM37" s="715"/>
      <c r="AN37" s="715"/>
      <c r="AO37" s="715"/>
      <c r="AP37" s="715"/>
      <c r="AQ37" s="715"/>
      <c r="AR37" s="716"/>
    </row>
    <row r="38" spans="1:44" s="21" customFormat="1" ht="25.5" customHeight="1" thickTop="1" x14ac:dyDescent="0.15">
      <c r="A38" s="53"/>
      <c r="B38" s="719" t="s">
        <v>3</v>
      </c>
      <c r="C38" s="720"/>
      <c r="D38" s="720"/>
      <c r="E38" s="721"/>
      <c r="F38" s="725" t="s">
        <v>4</v>
      </c>
      <c r="G38" s="726"/>
      <c r="H38" s="729">
        <v>10</v>
      </c>
      <c r="I38" s="693"/>
      <c r="J38" s="691" t="s">
        <v>5</v>
      </c>
      <c r="K38" s="691"/>
      <c r="L38" s="693">
        <v>0</v>
      </c>
      <c r="M38" s="693"/>
      <c r="N38" s="691" t="s">
        <v>6</v>
      </c>
      <c r="O38" s="695"/>
      <c r="P38" s="731" t="s">
        <v>7</v>
      </c>
      <c r="Q38" s="731"/>
      <c r="R38" s="733" t="s">
        <v>8</v>
      </c>
      <c r="S38" s="734"/>
      <c r="T38" s="729">
        <v>19</v>
      </c>
      <c r="U38" s="693"/>
      <c r="V38" s="691" t="s">
        <v>5</v>
      </c>
      <c r="W38" s="691"/>
      <c r="X38" s="693">
        <v>0</v>
      </c>
      <c r="Y38" s="693"/>
      <c r="Z38" s="691" t="s">
        <v>6</v>
      </c>
      <c r="AA38" s="695"/>
      <c r="AB38" s="54"/>
      <c r="AC38" s="63"/>
      <c r="AD38" s="715"/>
      <c r="AE38" s="715"/>
      <c r="AF38" s="715"/>
      <c r="AG38" s="715"/>
      <c r="AH38" s="715"/>
      <c r="AI38" s="715"/>
      <c r="AJ38" s="715"/>
      <c r="AK38" s="715"/>
      <c r="AL38" s="715"/>
      <c r="AM38" s="715"/>
      <c r="AN38" s="715"/>
      <c r="AO38" s="715"/>
      <c r="AP38" s="715"/>
      <c r="AQ38" s="715"/>
      <c r="AR38" s="716"/>
    </row>
    <row r="39" spans="1:44" s="21" customFormat="1" ht="35.25" customHeight="1" thickBot="1" x14ac:dyDescent="0.2">
      <c r="A39" s="53"/>
      <c r="B39" s="722"/>
      <c r="C39" s="723"/>
      <c r="D39" s="723"/>
      <c r="E39" s="724"/>
      <c r="F39" s="727"/>
      <c r="G39" s="728"/>
      <c r="H39" s="730"/>
      <c r="I39" s="694"/>
      <c r="J39" s="692"/>
      <c r="K39" s="692"/>
      <c r="L39" s="694"/>
      <c r="M39" s="694"/>
      <c r="N39" s="692"/>
      <c r="O39" s="696"/>
      <c r="P39" s="732"/>
      <c r="Q39" s="732"/>
      <c r="R39" s="735"/>
      <c r="S39" s="736"/>
      <c r="T39" s="730"/>
      <c r="U39" s="694"/>
      <c r="V39" s="692"/>
      <c r="W39" s="692"/>
      <c r="X39" s="694"/>
      <c r="Y39" s="694"/>
      <c r="Z39" s="692"/>
      <c r="AA39" s="696"/>
      <c r="AB39" s="53"/>
      <c r="AC39" s="64"/>
      <c r="AD39" s="717"/>
      <c r="AE39" s="717"/>
      <c r="AF39" s="717"/>
      <c r="AG39" s="717"/>
      <c r="AH39" s="717"/>
      <c r="AI39" s="717"/>
      <c r="AJ39" s="717"/>
      <c r="AK39" s="717"/>
      <c r="AL39" s="717"/>
      <c r="AM39" s="717"/>
      <c r="AN39" s="717"/>
      <c r="AO39" s="717"/>
      <c r="AP39" s="717"/>
      <c r="AQ39" s="717"/>
      <c r="AR39" s="718"/>
    </row>
    <row r="40" spans="1:44" s="21" customFormat="1" ht="17.25" customHeight="1" thickTop="1" x14ac:dyDescent="0.15">
      <c r="A40" s="65"/>
      <c r="B40" s="33"/>
      <c r="C40" s="33"/>
      <c r="D40" s="33"/>
      <c r="E40" s="33"/>
      <c r="F40" s="29"/>
      <c r="G40" s="65"/>
      <c r="H40" s="34"/>
      <c r="I40" s="65"/>
      <c r="J40" s="65"/>
      <c r="K40" s="65"/>
      <c r="L40" s="65"/>
      <c r="M40" s="65"/>
      <c r="N40" s="65"/>
      <c r="O40" s="65"/>
      <c r="P40" s="36"/>
      <c r="Q40" s="33"/>
      <c r="R40" s="65"/>
      <c r="S40" s="65"/>
      <c r="T40" s="65"/>
      <c r="U40" s="65"/>
      <c r="V40" s="65"/>
      <c r="W40" s="65"/>
      <c r="X40" s="26"/>
      <c r="Y40" s="26"/>
      <c r="Z40" s="31"/>
      <c r="AA40" s="29"/>
      <c r="AB40" s="29"/>
      <c r="AC40" s="40"/>
      <c r="AD40" s="42"/>
      <c r="AE40" s="42"/>
      <c r="AF40" s="42"/>
      <c r="AG40" s="42"/>
      <c r="AH40" s="42"/>
      <c r="AI40" s="42"/>
      <c r="AJ40" s="42"/>
      <c r="AK40" s="42"/>
      <c r="AL40" s="42"/>
      <c r="AM40" s="42"/>
      <c r="AN40" s="42"/>
      <c r="AO40" s="42"/>
      <c r="AP40" s="42"/>
      <c r="AQ40" s="42"/>
      <c r="AR40" s="42"/>
    </row>
    <row r="41" spans="1:44" s="21" customFormat="1" ht="21" customHeight="1" x14ac:dyDescent="0.15">
      <c r="A41" s="65"/>
      <c r="B41" s="156"/>
      <c r="C41" s="155"/>
      <c r="D41" s="676" t="s">
        <v>183</v>
      </c>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c r="AP41" s="676"/>
      <c r="AQ41" s="157"/>
      <c r="AR41" s="42"/>
    </row>
    <row r="42" spans="1:44" s="21" customFormat="1" ht="21" customHeight="1" x14ac:dyDescent="0.15">
      <c r="A42" s="65"/>
      <c r="B42" s="158"/>
      <c r="C42" s="154"/>
      <c r="D42" s="677"/>
      <c r="E42" s="677"/>
      <c r="F42" s="677"/>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677"/>
      <c r="AI42" s="677"/>
      <c r="AJ42" s="677"/>
      <c r="AK42" s="677"/>
      <c r="AL42" s="677"/>
      <c r="AM42" s="677"/>
      <c r="AN42" s="677"/>
      <c r="AO42" s="677"/>
      <c r="AP42" s="677"/>
      <c r="AQ42" s="159"/>
      <c r="AR42" s="42"/>
    </row>
    <row r="43" spans="1:44" s="21" customFormat="1" ht="21" customHeight="1" x14ac:dyDescent="0.15">
      <c r="A43" s="65"/>
      <c r="B43" s="158"/>
      <c r="C43" s="154"/>
      <c r="D43" s="677"/>
      <c r="E43" s="677"/>
      <c r="F43" s="677"/>
      <c r="G43" s="677"/>
      <c r="H43" s="677"/>
      <c r="I43" s="677"/>
      <c r="J43" s="677"/>
      <c r="K43" s="677"/>
      <c r="L43" s="677"/>
      <c r="M43" s="677"/>
      <c r="N43" s="677"/>
      <c r="O43" s="677"/>
      <c r="P43" s="677"/>
      <c r="Q43" s="677"/>
      <c r="R43" s="677"/>
      <c r="S43" s="677"/>
      <c r="T43" s="677"/>
      <c r="U43" s="677"/>
      <c r="V43" s="677"/>
      <c r="W43" s="677"/>
      <c r="X43" s="677"/>
      <c r="Y43" s="677"/>
      <c r="Z43" s="677"/>
      <c r="AA43" s="677"/>
      <c r="AB43" s="677"/>
      <c r="AC43" s="677"/>
      <c r="AD43" s="677"/>
      <c r="AE43" s="677"/>
      <c r="AF43" s="677"/>
      <c r="AG43" s="677"/>
      <c r="AH43" s="677"/>
      <c r="AI43" s="677"/>
      <c r="AJ43" s="677"/>
      <c r="AK43" s="677"/>
      <c r="AL43" s="677"/>
      <c r="AM43" s="677"/>
      <c r="AN43" s="677"/>
      <c r="AO43" s="677"/>
      <c r="AP43" s="677"/>
      <c r="AQ43" s="159"/>
      <c r="AR43" s="42"/>
    </row>
    <row r="44" spans="1:44" s="21" customFormat="1" ht="21" customHeight="1" x14ac:dyDescent="0.15">
      <c r="A44" s="65"/>
      <c r="B44" s="158"/>
      <c r="C44" s="154"/>
      <c r="D44" s="677"/>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677"/>
      <c r="AD44" s="677"/>
      <c r="AE44" s="677"/>
      <c r="AF44" s="677"/>
      <c r="AG44" s="677"/>
      <c r="AH44" s="677"/>
      <c r="AI44" s="677"/>
      <c r="AJ44" s="677"/>
      <c r="AK44" s="677"/>
      <c r="AL44" s="677"/>
      <c r="AM44" s="677"/>
      <c r="AN44" s="677"/>
      <c r="AO44" s="677"/>
      <c r="AP44" s="677"/>
      <c r="AQ44" s="159"/>
      <c r="AR44" s="42"/>
    </row>
    <row r="45" spans="1:44" s="21" customFormat="1" ht="21" customHeight="1" x14ac:dyDescent="0.15">
      <c r="A45" s="65"/>
      <c r="B45" s="158"/>
      <c r="C45" s="154"/>
      <c r="D45" s="677"/>
      <c r="E45" s="677"/>
      <c r="F45" s="677"/>
      <c r="G45" s="677"/>
      <c r="H45" s="677"/>
      <c r="I45" s="677"/>
      <c r="J45" s="677"/>
      <c r="K45" s="677"/>
      <c r="L45" s="677"/>
      <c r="M45" s="677"/>
      <c r="N45" s="677"/>
      <c r="O45" s="677"/>
      <c r="P45" s="677"/>
      <c r="Q45" s="677"/>
      <c r="R45" s="677"/>
      <c r="S45" s="677"/>
      <c r="T45" s="677"/>
      <c r="U45" s="677"/>
      <c r="V45" s="677"/>
      <c r="W45" s="677"/>
      <c r="X45" s="677"/>
      <c r="Y45" s="677"/>
      <c r="Z45" s="677"/>
      <c r="AA45" s="677"/>
      <c r="AB45" s="677"/>
      <c r="AC45" s="677"/>
      <c r="AD45" s="677"/>
      <c r="AE45" s="677"/>
      <c r="AF45" s="677"/>
      <c r="AG45" s="677"/>
      <c r="AH45" s="677"/>
      <c r="AI45" s="677"/>
      <c r="AJ45" s="677"/>
      <c r="AK45" s="677"/>
      <c r="AL45" s="677"/>
      <c r="AM45" s="677"/>
      <c r="AN45" s="677"/>
      <c r="AO45" s="677"/>
      <c r="AP45" s="677"/>
      <c r="AQ45" s="159"/>
      <c r="AR45" s="42"/>
    </row>
    <row r="46" spans="1:44" s="21" customFormat="1" ht="21" customHeight="1" x14ac:dyDescent="0.15">
      <c r="A46" s="65"/>
      <c r="B46" s="160"/>
      <c r="C46" s="154"/>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c r="AP46" s="677"/>
      <c r="AQ46" s="161"/>
      <c r="AR46" s="42"/>
    </row>
    <row r="47" spans="1:44" s="21" customFormat="1" ht="12.75" customHeight="1" x14ac:dyDescent="0.15">
      <c r="A47" s="65"/>
      <c r="B47" s="160"/>
      <c r="C47" s="148"/>
      <c r="D47" s="678"/>
      <c r="E47" s="678"/>
      <c r="F47" s="678"/>
      <c r="G47" s="678"/>
      <c r="H47" s="678"/>
      <c r="I47" s="678"/>
      <c r="J47" s="678"/>
      <c r="K47" s="678"/>
      <c r="L47" s="678"/>
      <c r="M47" s="678"/>
      <c r="N47" s="678"/>
      <c r="O47" s="678"/>
      <c r="P47" s="678"/>
      <c r="Q47" s="678"/>
      <c r="R47" s="678"/>
      <c r="S47" s="678"/>
      <c r="T47" s="678"/>
      <c r="U47" s="678"/>
      <c r="V47" s="678"/>
      <c r="W47" s="678"/>
      <c r="X47" s="678"/>
      <c r="Y47" s="678"/>
      <c r="Z47" s="678"/>
      <c r="AA47" s="678"/>
      <c r="AB47" s="678"/>
      <c r="AC47" s="678"/>
      <c r="AD47" s="678"/>
      <c r="AE47" s="678"/>
      <c r="AF47" s="678"/>
      <c r="AG47" s="678"/>
      <c r="AH47" s="678"/>
      <c r="AI47" s="678"/>
      <c r="AJ47" s="678"/>
      <c r="AK47" s="678"/>
      <c r="AL47" s="678"/>
      <c r="AM47" s="678"/>
      <c r="AN47" s="678"/>
      <c r="AO47" s="678"/>
      <c r="AP47" s="678"/>
      <c r="AQ47" s="161"/>
      <c r="AR47" s="42"/>
    </row>
    <row r="48" spans="1:44" ht="24.95" customHeight="1" x14ac:dyDescent="0.15">
      <c r="B48" s="162"/>
      <c r="C48" s="146"/>
      <c r="D48" s="685" t="s">
        <v>164</v>
      </c>
      <c r="E48" s="686"/>
      <c r="F48" s="686"/>
      <c r="G48" s="686"/>
      <c r="H48" s="686"/>
      <c r="I48" s="686"/>
      <c r="J48" s="686"/>
      <c r="K48" s="686"/>
      <c r="L48" s="687"/>
      <c r="M48" s="679" t="s">
        <v>165</v>
      </c>
      <c r="N48" s="680"/>
      <c r="O48" s="680"/>
      <c r="P48" s="681"/>
      <c r="Q48" s="685" t="s">
        <v>164</v>
      </c>
      <c r="R48" s="686"/>
      <c r="S48" s="686"/>
      <c r="T48" s="686"/>
      <c r="U48" s="686"/>
      <c r="V48" s="686"/>
      <c r="W48" s="686"/>
      <c r="X48" s="686"/>
      <c r="Y48" s="687"/>
      <c r="Z48" s="679" t="s">
        <v>165</v>
      </c>
      <c r="AA48" s="680"/>
      <c r="AB48" s="680"/>
      <c r="AC48" s="681"/>
      <c r="AD48" s="685" t="s">
        <v>164</v>
      </c>
      <c r="AE48" s="686"/>
      <c r="AF48" s="686"/>
      <c r="AG48" s="686"/>
      <c r="AH48" s="686"/>
      <c r="AI48" s="686"/>
      <c r="AJ48" s="686"/>
      <c r="AK48" s="686"/>
      <c r="AL48" s="687"/>
      <c r="AM48" s="679" t="s">
        <v>165</v>
      </c>
      <c r="AN48" s="680"/>
      <c r="AO48" s="680"/>
      <c r="AP48" s="681"/>
      <c r="AQ48" s="163"/>
    </row>
    <row r="49" spans="2:50" ht="24.95" customHeight="1" thickBot="1" x14ac:dyDescent="0.2">
      <c r="B49" s="162"/>
      <c r="C49" s="146"/>
      <c r="D49" s="688"/>
      <c r="E49" s="689"/>
      <c r="F49" s="689"/>
      <c r="G49" s="689"/>
      <c r="H49" s="689"/>
      <c r="I49" s="689"/>
      <c r="J49" s="689"/>
      <c r="K49" s="689"/>
      <c r="L49" s="690"/>
      <c r="M49" s="682"/>
      <c r="N49" s="683"/>
      <c r="O49" s="683"/>
      <c r="P49" s="684"/>
      <c r="Q49" s="688"/>
      <c r="R49" s="689"/>
      <c r="S49" s="689"/>
      <c r="T49" s="689"/>
      <c r="U49" s="689"/>
      <c r="V49" s="689"/>
      <c r="W49" s="689"/>
      <c r="X49" s="689"/>
      <c r="Y49" s="690"/>
      <c r="Z49" s="682"/>
      <c r="AA49" s="683"/>
      <c r="AB49" s="683"/>
      <c r="AC49" s="684"/>
      <c r="AD49" s="688"/>
      <c r="AE49" s="689"/>
      <c r="AF49" s="689"/>
      <c r="AG49" s="689"/>
      <c r="AH49" s="689"/>
      <c r="AI49" s="689"/>
      <c r="AJ49" s="689"/>
      <c r="AK49" s="689"/>
      <c r="AL49" s="690"/>
      <c r="AM49" s="682"/>
      <c r="AN49" s="683"/>
      <c r="AO49" s="683"/>
      <c r="AP49" s="684"/>
      <c r="AQ49" s="163"/>
    </row>
    <row r="50" spans="2:50" ht="10.9" customHeight="1" thickTop="1" x14ac:dyDescent="0.15">
      <c r="B50" s="162"/>
      <c r="C50" s="146"/>
      <c r="D50" s="575">
        <v>8</v>
      </c>
      <c r="E50" s="576"/>
      <c r="F50" s="576" t="s">
        <v>167</v>
      </c>
      <c r="G50" s="576">
        <v>2</v>
      </c>
      <c r="H50" s="576"/>
      <c r="I50" s="581" t="s">
        <v>166</v>
      </c>
      <c r="J50" s="584" t="s">
        <v>167</v>
      </c>
      <c r="K50" s="585"/>
      <c r="L50" s="586"/>
      <c r="M50" s="596" t="s">
        <v>151</v>
      </c>
      <c r="N50" s="597"/>
      <c r="O50" s="597"/>
      <c r="P50" s="598"/>
      <c r="Q50" s="569">
        <v>8</v>
      </c>
      <c r="R50" s="570"/>
      <c r="S50" s="570" t="s">
        <v>20</v>
      </c>
      <c r="T50" s="570">
        <v>16</v>
      </c>
      <c r="U50" s="570"/>
      <c r="V50" s="548" t="s">
        <v>14</v>
      </c>
      <c r="W50" s="584" t="s">
        <v>167</v>
      </c>
      <c r="X50" s="585"/>
      <c r="Y50" s="586"/>
      <c r="Z50" s="596" t="s">
        <v>151</v>
      </c>
      <c r="AA50" s="597"/>
      <c r="AB50" s="597"/>
      <c r="AC50" s="598"/>
      <c r="AD50" s="569">
        <v>8</v>
      </c>
      <c r="AE50" s="570"/>
      <c r="AF50" s="570" t="s">
        <v>20</v>
      </c>
      <c r="AG50" s="570">
        <v>30</v>
      </c>
      <c r="AH50" s="570"/>
      <c r="AI50" s="548" t="s">
        <v>14</v>
      </c>
      <c r="AJ50" s="584" t="s">
        <v>167</v>
      </c>
      <c r="AK50" s="585"/>
      <c r="AL50" s="586"/>
      <c r="AM50" s="596" t="s">
        <v>151</v>
      </c>
      <c r="AN50" s="597"/>
      <c r="AO50" s="597"/>
      <c r="AP50" s="598"/>
      <c r="AQ50" s="164"/>
      <c r="AR50" s="147"/>
      <c r="AS50" s="147"/>
      <c r="AT50" s="147"/>
      <c r="AU50" s="147"/>
      <c r="AV50" s="147"/>
      <c r="AW50" s="147"/>
      <c r="AX50" s="147"/>
    </row>
    <row r="51" spans="2:50" ht="10.9" customHeight="1" x14ac:dyDescent="0.15">
      <c r="B51" s="162"/>
      <c r="C51" s="146"/>
      <c r="D51" s="577"/>
      <c r="E51" s="578"/>
      <c r="F51" s="578"/>
      <c r="G51" s="578"/>
      <c r="H51" s="578"/>
      <c r="I51" s="582"/>
      <c r="J51" s="587"/>
      <c r="K51" s="588"/>
      <c r="L51" s="589"/>
      <c r="M51" s="563"/>
      <c r="N51" s="564"/>
      <c r="O51" s="564"/>
      <c r="P51" s="565"/>
      <c r="Q51" s="571"/>
      <c r="R51" s="572"/>
      <c r="S51" s="572"/>
      <c r="T51" s="572"/>
      <c r="U51" s="572"/>
      <c r="V51" s="549"/>
      <c r="W51" s="587"/>
      <c r="X51" s="588"/>
      <c r="Y51" s="589"/>
      <c r="Z51" s="563"/>
      <c r="AA51" s="564"/>
      <c r="AB51" s="564"/>
      <c r="AC51" s="565"/>
      <c r="AD51" s="571"/>
      <c r="AE51" s="572"/>
      <c r="AF51" s="572"/>
      <c r="AG51" s="572"/>
      <c r="AH51" s="572"/>
      <c r="AI51" s="549"/>
      <c r="AJ51" s="587"/>
      <c r="AK51" s="588"/>
      <c r="AL51" s="589"/>
      <c r="AM51" s="563"/>
      <c r="AN51" s="564"/>
      <c r="AO51" s="564"/>
      <c r="AP51" s="565"/>
      <c r="AQ51" s="164"/>
      <c r="AR51" s="147"/>
      <c r="AS51" s="147"/>
      <c r="AT51" s="147"/>
      <c r="AU51" s="147"/>
      <c r="AV51" s="147"/>
      <c r="AW51" s="147"/>
      <c r="AX51" s="147"/>
    </row>
    <row r="52" spans="2:50" ht="10.9" customHeight="1" x14ac:dyDescent="0.15">
      <c r="B52" s="162"/>
      <c r="C52" s="146"/>
      <c r="D52" s="577"/>
      <c r="E52" s="578"/>
      <c r="F52" s="578"/>
      <c r="G52" s="578"/>
      <c r="H52" s="578"/>
      <c r="I52" s="582"/>
      <c r="J52" s="587"/>
      <c r="K52" s="588"/>
      <c r="L52" s="589"/>
      <c r="M52" s="563"/>
      <c r="N52" s="564"/>
      <c r="O52" s="564"/>
      <c r="P52" s="565"/>
      <c r="Q52" s="571"/>
      <c r="R52" s="572"/>
      <c r="S52" s="572"/>
      <c r="T52" s="572"/>
      <c r="U52" s="572"/>
      <c r="V52" s="549"/>
      <c r="W52" s="587"/>
      <c r="X52" s="588"/>
      <c r="Y52" s="589"/>
      <c r="Z52" s="563"/>
      <c r="AA52" s="564"/>
      <c r="AB52" s="564"/>
      <c r="AC52" s="565"/>
      <c r="AD52" s="571"/>
      <c r="AE52" s="572"/>
      <c r="AF52" s="572"/>
      <c r="AG52" s="572"/>
      <c r="AH52" s="572"/>
      <c r="AI52" s="549"/>
      <c r="AJ52" s="587"/>
      <c r="AK52" s="588"/>
      <c r="AL52" s="589"/>
      <c r="AM52" s="563"/>
      <c r="AN52" s="564"/>
      <c r="AO52" s="564"/>
      <c r="AP52" s="565"/>
      <c r="AQ52" s="164"/>
      <c r="AR52" s="147"/>
      <c r="AS52" s="147"/>
      <c r="AT52" s="147"/>
      <c r="AU52" s="147"/>
      <c r="AV52" s="147"/>
      <c r="AW52" s="147"/>
      <c r="AX52" s="147"/>
    </row>
    <row r="53" spans="2:50" ht="10.9" customHeight="1" x14ac:dyDescent="0.15">
      <c r="B53" s="162"/>
      <c r="C53" s="146"/>
      <c r="D53" s="579"/>
      <c r="E53" s="580"/>
      <c r="F53" s="580"/>
      <c r="G53" s="580"/>
      <c r="H53" s="580"/>
      <c r="I53" s="583"/>
      <c r="J53" s="590"/>
      <c r="K53" s="591"/>
      <c r="L53" s="592"/>
      <c r="M53" s="593"/>
      <c r="N53" s="594"/>
      <c r="O53" s="594"/>
      <c r="P53" s="595"/>
      <c r="Q53" s="573"/>
      <c r="R53" s="574"/>
      <c r="S53" s="574"/>
      <c r="T53" s="574"/>
      <c r="U53" s="574"/>
      <c r="V53" s="550"/>
      <c r="W53" s="590"/>
      <c r="X53" s="591"/>
      <c r="Y53" s="592"/>
      <c r="Z53" s="593"/>
      <c r="AA53" s="594"/>
      <c r="AB53" s="594"/>
      <c r="AC53" s="595"/>
      <c r="AD53" s="573"/>
      <c r="AE53" s="574"/>
      <c r="AF53" s="574"/>
      <c r="AG53" s="574"/>
      <c r="AH53" s="574"/>
      <c r="AI53" s="550"/>
      <c r="AJ53" s="590"/>
      <c r="AK53" s="591"/>
      <c r="AL53" s="592"/>
      <c r="AM53" s="593"/>
      <c r="AN53" s="594"/>
      <c r="AO53" s="594"/>
      <c r="AP53" s="595"/>
      <c r="AQ53" s="164"/>
      <c r="AR53" s="147"/>
      <c r="AS53" s="147"/>
      <c r="AT53" s="147"/>
      <c r="AU53" s="147"/>
      <c r="AV53" s="147"/>
      <c r="AW53" s="147"/>
      <c r="AX53" s="147"/>
    </row>
    <row r="54" spans="2:50" ht="10.9" customHeight="1" x14ac:dyDescent="0.15">
      <c r="B54" s="162"/>
      <c r="C54" s="146"/>
      <c r="D54" s="575">
        <v>8</v>
      </c>
      <c r="E54" s="576"/>
      <c r="F54" s="576" t="s">
        <v>167</v>
      </c>
      <c r="G54" s="576">
        <v>3</v>
      </c>
      <c r="H54" s="576"/>
      <c r="I54" s="581" t="s">
        <v>166</v>
      </c>
      <c r="J54" s="584" t="s">
        <v>168</v>
      </c>
      <c r="K54" s="585"/>
      <c r="L54" s="586"/>
      <c r="M54" s="560" t="s">
        <v>173</v>
      </c>
      <c r="N54" s="561"/>
      <c r="O54" s="561"/>
      <c r="P54" s="562"/>
      <c r="Q54" s="569">
        <v>8</v>
      </c>
      <c r="R54" s="570"/>
      <c r="S54" s="570" t="s">
        <v>20</v>
      </c>
      <c r="T54" s="570">
        <v>17</v>
      </c>
      <c r="U54" s="570"/>
      <c r="V54" s="548" t="s">
        <v>14</v>
      </c>
      <c r="W54" s="584" t="s">
        <v>168</v>
      </c>
      <c r="X54" s="585"/>
      <c r="Y54" s="586"/>
      <c r="Z54" s="560" t="s">
        <v>173</v>
      </c>
      <c r="AA54" s="561"/>
      <c r="AB54" s="561"/>
      <c r="AC54" s="562"/>
      <c r="AD54" s="569">
        <v>8</v>
      </c>
      <c r="AE54" s="570"/>
      <c r="AF54" s="570" t="s">
        <v>20</v>
      </c>
      <c r="AG54" s="570">
        <v>31</v>
      </c>
      <c r="AH54" s="570"/>
      <c r="AI54" s="548" t="s">
        <v>14</v>
      </c>
      <c r="AJ54" s="584" t="s">
        <v>168</v>
      </c>
      <c r="AK54" s="585"/>
      <c r="AL54" s="586"/>
      <c r="AM54" s="560" t="s">
        <v>173</v>
      </c>
      <c r="AN54" s="561"/>
      <c r="AO54" s="561"/>
      <c r="AP54" s="562"/>
      <c r="AQ54" s="164"/>
      <c r="AR54" s="147"/>
      <c r="AS54" s="147"/>
      <c r="AT54" s="147"/>
      <c r="AU54" s="147"/>
      <c r="AV54" s="147"/>
      <c r="AW54" s="147"/>
      <c r="AX54" s="147"/>
    </row>
    <row r="55" spans="2:50" ht="10.9" customHeight="1" x14ac:dyDescent="0.15">
      <c r="B55" s="162"/>
      <c r="C55" s="146"/>
      <c r="D55" s="577"/>
      <c r="E55" s="578"/>
      <c r="F55" s="578"/>
      <c r="G55" s="578"/>
      <c r="H55" s="578"/>
      <c r="I55" s="582"/>
      <c r="J55" s="587"/>
      <c r="K55" s="588"/>
      <c r="L55" s="589"/>
      <c r="M55" s="563"/>
      <c r="N55" s="564"/>
      <c r="O55" s="564"/>
      <c r="P55" s="565"/>
      <c r="Q55" s="571"/>
      <c r="R55" s="572"/>
      <c r="S55" s="572"/>
      <c r="T55" s="572"/>
      <c r="U55" s="572"/>
      <c r="V55" s="549"/>
      <c r="W55" s="587"/>
      <c r="X55" s="588"/>
      <c r="Y55" s="589"/>
      <c r="Z55" s="563"/>
      <c r="AA55" s="564"/>
      <c r="AB55" s="564"/>
      <c r="AC55" s="565"/>
      <c r="AD55" s="571"/>
      <c r="AE55" s="572"/>
      <c r="AF55" s="572"/>
      <c r="AG55" s="572"/>
      <c r="AH55" s="572"/>
      <c r="AI55" s="549"/>
      <c r="AJ55" s="587"/>
      <c r="AK55" s="588"/>
      <c r="AL55" s="589"/>
      <c r="AM55" s="563"/>
      <c r="AN55" s="564"/>
      <c r="AO55" s="564"/>
      <c r="AP55" s="565"/>
      <c r="AQ55" s="164"/>
      <c r="AR55" s="147"/>
      <c r="AS55" s="147"/>
      <c r="AT55" s="147"/>
      <c r="AU55" s="147"/>
      <c r="AV55" s="147"/>
      <c r="AW55" s="147"/>
      <c r="AX55" s="147"/>
    </row>
    <row r="56" spans="2:50" ht="10.9" customHeight="1" x14ac:dyDescent="0.15">
      <c r="B56" s="162"/>
      <c r="C56" s="146"/>
      <c r="D56" s="577"/>
      <c r="E56" s="578"/>
      <c r="F56" s="578"/>
      <c r="G56" s="578"/>
      <c r="H56" s="578"/>
      <c r="I56" s="582"/>
      <c r="J56" s="587"/>
      <c r="K56" s="588"/>
      <c r="L56" s="589"/>
      <c r="M56" s="563"/>
      <c r="N56" s="564"/>
      <c r="O56" s="564"/>
      <c r="P56" s="565"/>
      <c r="Q56" s="571"/>
      <c r="R56" s="572"/>
      <c r="S56" s="572"/>
      <c r="T56" s="572"/>
      <c r="U56" s="572"/>
      <c r="V56" s="549"/>
      <c r="W56" s="587"/>
      <c r="X56" s="588"/>
      <c r="Y56" s="589"/>
      <c r="Z56" s="563"/>
      <c r="AA56" s="564"/>
      <c r="AB56" s="564"/>
      <c r="AC56" s="565"/>
      <c r="AD56" s="571"/>
      <c r="AE56" s="572"/>
      <c r="AF56" s="572"/>
      <c r="AG56" s="572"/>
      <c r="AH56" s="572"/>
      <c r="AI56" s="549"/>
      <c r="AJ56" s="587"/>
      <c r="AK56" s="588"/>
      <c r="AL56" s="589"/>
      <c r="AM56" s="563"/>
      <c r="AN56" s="564"/>
      <c r="AO56" s="564"/>
      <c r="AP56" s="565"/>
      <c r="AQ56" s="164"/>
      <c r="AR56" s="147"/>
      <c r="AS56" s="147"/>
      <c r="AT56" s="147"/>
      <c r="AU56" s="147"/>
      <c r="AV56" s="147"/>
      <c r="AW56" s="147"/>
      <c r="AX56" s="147"/>
    </row>
    <row r="57" spans="2:50" ht="10.9" customHeight="1" x14ac:dyDescent="0.15">
      <c r="B57" s="162"/>
      <c r="C57" s="146"/>
      <c r="D57" s="579"/>
      <c r="E57" s="580"/>
      <c r="F57" s="580"/>
      <c r="G57" s="580"/>
      <c r="H57" s="580"/>
      <c r="I57" s="583"/>
      <c r="J57" s="590"/>
      <c r="K57" s="591"/>
      <c r="L57" s="592"/>
      <c r="M57" s="593"/>
      <c r="N57" s="594"/>
      <c r="O57" s="594"/>
      <c r="P57" s="595"/>
      <c r="Q57" s="573"/>
      <c r="R57" s="574"/>
      <c r="S57" s="574"/>
      <c r="T57" s="574"/>
      <c r="U57" s="574"/>
      <c r="V57" s="550"/>
      <c r="W57" s="590"/>
      <c r="X57" s="591"/>
      <c r="Y57" s="592"/>
      <c r="Z57" s="593"/>
      <c r="AA57" s="594"/>
      <c r="AB57" s="594"/>
      <c r="AC57" s="595"/>
      <c r="AD57" s="573"/>
      <c r="AE57" s="574"/>
      <c r="AF57" s="574"/>
      <c r="AG57" s="574"/>
      <c r="AH57" s="574"/>
      <c r="AI57" s="550"/>
      <c r="AJ57" s="590"/>
      <c r="AK57" s="591"/>
      <c r="AL57" s="592"/>
      <c r="AM57" s="593"/>
      <c r="AN57" s="594"/>
      <c r="AO57" s="594"/>
      <c r="AP57" s="595"/>
      <c r="AQ57" s="164"/>
      <c r="AR57" s="147"/>
      <c r="AS57" s="147"/>
      <c r="AT57" s="147"/>
      <c r="AU57" s="147"/>
      <c r="AV57" s="147"/>
      <c r="AW57" s="147"/>
      <c r="AX57" s="147"/>
    </row>
    <row r="58" spans="2:50" ht="10.9" customHeight="1" x14ac:dyDescent="0.15">
      <c r="B58" s="162"/>
      <c r="C58" s="146"/>
      <c r="D58" s="575">
        <v>8</v>
      </c>
      <c r="E58" s="576"/>
      <c r="F58" s="576" t="s">
        <v>167</v>
      </c>
      <c r="G58" s="576">
        <v>4</v>
      </c>
      <c r="H58" s="576"/>
      <c r="I58" s="581" t="s">
        <v>166</v>
      </c>
      <c r="J58" s="584" t="s">
        <v>169</v>
      </c>
      <c r="K58" s="585"/>
      <c r="L58" s="586"/>
      <c r="M58" s="560" t="s">
        <v>174</v>
      </c>
      <c r="N58" s="561"/>
      <c r="O58" s="561"/>
      <c r="P58" s="562"/>
      <c r="Q58" s="569">
        <v>8</v>
      </c>
      <c r="R58" s="570"/>
      <c r="S58" s="570" t="s">
        <v>20</v>
      </c>
      <c r="T58" s="570">
        <v>18</v>
      </c>
      <c r="U58" s="570"/>
      <c r="V58" s="548" t="s">
        <v>14</v>
      </c>
      <c r="W58" s="584" t="s">
        <v>169</v>
      </c>
      <c r="X58" s="585"/>
      <c r="Y58" s="586"/>
      <c r="Z58" s="560" t="s">
        <v>174</v>
      </c>
      <c r="AA58" s="561"/>
      <c r="AB58" s="561"/>
      <c r="AC58" s="562"/>
      <c r="AD58" s="569">
        <v>9</v>
      </c>
      <c r="AE58" s="570"/>
      <c r="AF58" s="570" t="s">
        <v>20</v>
      </c>
      <c r="AG58" s="570">
        <v>1</v>
      </c>
      <c r="AH58" s="570"/>
      <c r="AI58" s="548" t="s">
        <v>14</v>
      </c>
      <c r="AJ58" s="584" t="s">
        <v>169</v>
      </c>
      <c r="AK58" s="585"/>
      <c r="AL58" s="586"/>
      <c r="AM58" s="560" t="s">
        <v>174</v>
      </c>
      <c r="AN58" s="561"/>
      <c r="AO58" s="561"/>
      <c r="AP58" s="562"/>
      <c r="AQ58" s="164"/>
      <c r="AR58" s="147"/>
      <c r="AS58" s="147"/>
      <c r="AT58" s="147"/>
      <c r="AU58" s="147"/>
      <c r="AV58" s="147"/>
      <c r="AW58" s="147"/>
      <c r="AX58" s="147"/>
    </row>
    <row r="59" spans="2:50" ht="10.9" customHeight="1" x14ac:dyDescent="0.15">
      <c r="B59" s="162"/>
      <c r="C59" s="146"/>
      <c r="D59" s="577"/>
      <c r="E59" s="578"/>
      <c r="F59" s="578"/>
      <c r="G59" s="578"/>
      <c r="H59" s="578"/>
      <c r="I59" s="582"/>
      <c r="J59" s="587"/>
      <c r="K59" s="588"/>
      <c r="L59" s="589"/>
      <c r="M59" s="563"/>
      <c r="N59" s="564"/>
      <c r="O59" s="564"/>
      <c r="P59" s="565"/>
      <c r="Q59" s="571"/>
      <c r="R59" s="572"/>
      <c r="S59" s="572"/>
      <c r="T59" s="572"/>
      <c r="U59" s="572"/>
      <c r="V59" s="549"/>
      <c r="W59" s="587"/>
      <c r="X59" s="588"/>
      <c r="Y59" s="589"/>
      <c r="Z59" s="563"/>
      <c r="AA59" s="564"/>
      <c r="AB59" s="564"/>
      <c r="AC59" s="565"/>
      <c r="AD59" s="571"/>
      <c r="AE59" s="572"/>
      <c r="AF59" s="572"/>
      <c r="AG59" s="572"/>
      <c r="AH59" s="572"/>
      <c r="AI59" s="549"/>
      <c r="AJ59" s="587"/>
      <c r="AK59" s="588"/>
      <c r="AL59" s="589"/>
      <c r="AM59" s="563"/>
      <c r="AN59" s="564"/>
      <c r="AO59" s="564"/>
      <c r="AP59" s="565"/>
      <c r="AQ59" s="164"/>
      <c r="AR59" s="147"/>
      <c r="AS59" s="147"/>
      <c r="AT59" s="147"/>
      <c r="AU59" s="147"/>
      <c r="AV59" s="147"/>
      <c r="AW59" s="147"/>
      <c r="AX59" s="147"/>
    </row>
    <row r="60" spans="2:50" ht="10.9" customHeight="1" x14ac:dyDescent="0.15">
      <c r="B60" s="162"/>
      <c r="C60" s="146"/>
      <c r="D60" s="577"/>
      <c r="E60" s="578"/>
      <c r="F60" s="578"/>
      <c r="G60" s="578"/>
      <c r="H60" s="578"/>
      <c r="I60" s="582"/>
      <c r="J60" s="587"/>
      <c r="K60" s="588"/>
      <c r="L60" s="589"/>
      <c r="M60" s="563"/>
      <c r="N60" s="564"/>
      <c r="O60" s="564"/>
      <c r="P60" s="565"/>
      <c r="Q60" s="571"/>
      <c r="R60" s="572"/>
      <c r="S60" s="572"/>
      <c r="T60" s="572"/>
      <c r="U60" s="572"/>
      <c r="V60" s="549"/>
      <c r="W60" s="587"/>
      <c r="X60" s="588"/>
      <c r="Y60" s="589"/>
      <c r="Z60" s="563"/>
      <c r="AA60" s="564"/>
      <c r="AB60" s="564"/>
      <c r="AC60" s="565"/>
      <c r="AD60" s="571"/>
      <c r="AE60" s="572"/>
      <c r="AF60" s="572"/>
      <c r="AG60" s="572"/>
      <c r="AH60" s="572"/>
      <c r="AI60" s="549"/>
      <c r="AJ60" s="587"/>
      <c r="AK60" s="588"/>
      <c r="AL60" s="589"/>
      <c r="AM60" s="563"/>
      <c r="AN60" s="564"/>
      <c r="AO60" s="564"/>
      <c r="AP60" s="565"/>
      <c r="AQ60" s="164"/>
      <c r="AR60" s="147"/>
      <c r="AS60" s="147"/>
      <c r="AT60" s="147"/>
      <c r="AU60" s="147"/>
      <c r="AV60" s="147"/>
      <c r="AW60" s="147"/>
      <c r="AX60" s="147"/>
    </row>
    <row r="61" spans="2:50" ht="10.9" customHeight="1" x14ac:dyDescent="0.15">
      <c r="B61" s="162"/>
      <c r="C61" s="146"/>
      <c r="D61" s="579"/>
      <c r="E61" s="580"/>
      <c r="F61" s="580"/>
      <c r="G61" s="580"/>
      <c r="H61" s="580"/>
      <c r="I61" s="583"/>
      <c r="J61" s="590"/>
      <c r="K61" s="591"/>
      <c r="L61" s="592"/>
      <c r="M61" s="593"/>
      <c r="N61" s="594"/>
      <c r="O61" s="594"/>
      <c r="P61" s="595"/>
      <c r="Q61" s="573"/>
      <c r="R61" s="574"/>
      <c r="S61" s="574"/>
      <c r="T61" s="574"/>
      <c r="U61" s="574"/>
      <c r="V61" s="550"/>
      <c r="W61" s="590"/>
      <c r="X61" s="591"/>
      <c r="Y61" s="592"/>
      <c r="Z61" s="593"/>
      <c r="AA61" s="594"/>
      <c r="AB61" s="594"/>
      <c r="AC61" s="595"/>
      <c r="AD61" s="573"/>
      <c r="AE61" s="574"/>
      <c r="AF61" s="574"/>
      <c r="AG61" s="574"/>
      <c r="AH61" s="574"/>
      <c r="AI61" s="550"/>
      <c r="AJ61" s="590"/>
      <c r="AK61" s="591"/>
      <c r="AL61" s="592"/>
      <c r="AM61" s="593"/>
      <c r="AN61" s="594"/>
      <c r="AO61" s="594"/>
      <c r="AP61" s="595"/>
      <c r="AQ61" s="164"/>
      <c r="AR61" s="147"/>
      <c r="AS61" s="147"/>
      <c r="AT61" s="147"/>
      <c r="AU61" s="147"/>
      <c r="AV61" s="147"/>
      <c r="AW61" s="147"/>
      <c r="AX61" s="147"/>
    </row>
    <row r="62" spans="2:50" ht="10.9" customHeight="1" x14ac:dyDescent="0.15">
      <c r="B62" s="162"/>
      <c r="C62" s="146"/>
      <c r="D62" s="575">
        <v>8</v>
      </c>
      <c r="E62" s="576"/>
      <c r="F62" s="576" t="s">
        <v>167</v>
      </c>
      <c r="G62" s="576">
        <v>5</v>
      </c>
      <c r="H62" s="576"/>
      <c r="I62" s="581" t="s">
        <v>166</v>
      </c>
      <c r="J62" s="584" t="s">
        <v>170</v>
      </c>
      <c r="K62" s="585"/>
      <c r="L62" s="586"/>
      <c r="M62" s="560" t="s">
        <v>151</v>
      </c>
      <c r="N62" s="561"/>
      <c r="O62" s="561"/>
      <c r="P62" s="562"/>
      <c r="Q62" s="569">
        <v>8</v>
      </c>
      <c r="R62" s="570"/>
      <c r="S62" s="570" t="s">
        <v>20</v>
      </c>
      <c r="T62" s="570">
        <v>19</v>
      </c>
      <c r="U62" s="570"/>
      <c r="V62" s="548" t="s">
        <v>14</v>
      </c>
      <c r="W62" s="584" t="s">
        <v>170</v>
      </c>
      <c r="X62" s="585"/>
      <c r="Y62" s="586"/>
      <c r="Z62" s="560" t="s">
        <v>151</v>
      </c>
      <c r="AA62" s="561"/>
      <c r="AB62" s="561"/>
      <c r="AC62" s="562"/>
      <c r="AD62" s="569">
        <v>9</v>
      </c>
      <c r="AE62" s="570"/>
      <c r="AF62" s="570" t="s">
        <v>20</v>
      </c>
      <c r="AG62" s="570">
        <v>2</v>
      </c>
      <c r="AH62" s="570"/>
      <c r="AI62" s="548" t="s">
        <v>14</v>
      </c>
      <c r="AJ62" s="584" t="s">
        <v>170</v>
      </c>
      <c r="AK62" s="585"/>
      <c r="AL62" s="586"/>
      <c r="AM62" s="560" t="s">
        <v>151</v>
      </c>
      <c r="AN62" s="561"/>
      <c r="AO62" s="561"/>
      <c r="AP62" s="562"/>
      <c r="AQ62" s="164"/>
      <c r="AR62" s="147"/>
      <c r="AS62" s="147"/>
      <c r="AT62" s="147"/>
      <c r="AU62" s="147"/>
      <c r="AV62" s="147"/>
      <c r="AW62" s="147"/>
      <c r="AX62" s="147"/>
    </row>
    <row r="63" spans="2:50" ht="10.9" customHeight="1" x14ac:dyDescent="0.15">
      <c r="B63" s="162"/>
      <c r="C63" s="146"/>
      <c r="D63" s="577"/>
      <c r="E63" s="578"/>
      <c r="F63" s="578"/>
      <c r="G63" s="578"/>
      <c r="H63" s="578"/>
      <c r="I63" s="582"/>
      <c r="J63" s="587"/>
      <c r="K63" s="588"/>
      <c r="L63" s="589"/>
      <c r="M63" s="563"/>
      <c r="N63" s="564"/>
      <c r="O63" s="564"/>
      <c r="P63" s="565"/>
      <c r="Q63" s="571"/>
      <c r="R63" s="572"/>
      <c r="S63" s="572"/>
      <c r="T63" s="572"/>
      <c r="U63" s="572"/>
      <c r="V63" s="549"/>
      <c r="W63" s="587"/>
      <c r="X63" s="588"/>
      <c r="Y63" s="589"/>
      <c r="Z63" s="563"/>
      <c r="AA63" s="564"/>
      <c r="AB63" s="564"/>
      <c r="AC63" s="565"/>
      <c r="AD63" s="571"/>
      <c r="AE63" s="572"/>
      <c r="AF63" s="572"/>
      <c r="AG63" s="572"/>
      <c r="AH63" s="572"/>
      <c r="AI63" s="549"/>
      <c r="AJ63" s="587"/>
      <c r="AK63" s="588"/>
      <c r="AL63" s="589"/>
      <c r="AM63" s="563"/>
      <c r="AN63" s="564"/>
      <c r="AO63" s="564"/>
      <c r="AP63" s="565"/>
      <c r="AQ63" s="164"/>
      <c r="AR63" s="147"/>
      <c r="AS63" s="147"/>
      <c r="AT63" s="147"/>
      <c r="AU63" s="147"/>
      <c r="AV63" s="147"/>
      <c r="AW63" s="147"/>
      <c r="AX63" s="147"/>
    </row>
    <row r="64" spans="2:50" ht="10.9" customHeight="1" x14ac:dyDescent="0.15">
      <c r="B64" s="162"/>
      <c r="C64" s="146"/>
      <c r="D64" s="577"/>
      <c r="E64" s="578"/>
      <c r="F64" s="578"/>
      <c r="G64" s="578"/>
      <c r="H64" s="578"/>
      <c r="I64" s="582"/>
      <c r="J64" s="587"/>
      <c r="K64" s="588"/>
      <c r="L64" s="589"/>
      <c r="M64" s="563"/>
      <c r="N64" s="564"/>
      <c r="O64" s="564"/>
      <c r="P64" s="565"/>
      <c r="Q64" s="571"/>
      <c r="R64" s="572"/>
      <c r="S64" s="572"/>
      <c r="T64" s="572"/>
      <c r="U64" s="572"/>
      <c r="V64" s="549"/>
      <c r="W64" s="587"/>
      <c r="X64" s="588"/>
      <c r="Y64" s="589"/>
      <c r="Z64" s="563"/>
      <c r="AA64" s="564"/>
      <c r="AB64" s="564"/>
      <c r="AC64" s="565"/>
      <c r="AD64" s="571"/>
      <c r="AE64" s="572"/>
      <c r="AF64" s="572"/>
      <c r="AG64" s="572"/>
      <c r="AH64" s="572"/>
      <c r="AI64" s="549"/>
      <c r="AJ64" s="587"/>
      <c r="AK64" s="588"/>
      <c r="AL64" s="589"/>
      <c r="AM64" s="563"/>
      <c r="AN64" s="564"/>
      <c r="AO64" s="564"/>
      <c r="AP64" s="565"/>
      <c r="AQ64" s="164"/>
      <c r="AR64" s="147"/>
      <c r="AS64" s="147"/>
      <c r="AT64" s="147"/>
      <c r="AU64" s="147"/>
      <c r="AV64" s="147"/>
      <c r="AW64" s="147"/>
      <c r="AX64" s="147"/>
    </row>
    <row r="65" spans="2:50" ht="10.9" customHeight="1" x14ac:dyDescent="0.15">
      <c r="B65" s="162"/>
      <c r="C65" s="146"/>
      <c r="D65" s="579"/>
      <c r="E65" s="580"/>
      <c r="F65" s="580"/>
      <c r="G65" s="580"/>
      <c r="H65" s="580"/>
      <c r="I65" s="583"/>
      <c r="J65" s="590"/>
      <c r="K65" s="591"/>
      <c r="L65" s="592"/>
      <c r="M65" s="593"/>
      <c r="N65" s="594"/>
      <c r="O65" s="594"/>
      <c r="P65" s="595"/>
      <c r="Q65" s="573"/>
      <c r="R65" s="574"/>
      <c r="S65" s="574"/>
      <c r="T65" s="574"/>
      <c r="U65" s="574"/>
      <c r="V65" s="550"/>
      <c r="W65" s="590"/>
      <c r="X65" s="591"/>
      <c r="Y65" s="592"/>
      <c r="Z65" s="593"/>
      <c r="AA65" s="594"/>
      <c r="AB65" s="594"/>
      <c r="AC65" s="595"/>
      <c r="AD65" s="573"/>
      <c r="AE65" s="574"/>
      <c r="AF65" s="574"/>
      <c r="AG65" s="574"/>
      <c r="AH65" s="574"/>
      <c r="AI65" s="550"/>
      <c r="AJ65" s="590"/>
      <c r="AK65" s="591"/>
      <c r="AL65" s="592"/>
      <c r="AM65" s="593"/>
      <c r="AN65" s="594"/>
      <c r="AO65" s="594"/>
      <c r="AP65" s="595"/>
      <c r="AQ65" s="164"/>
      <c r="AR65" s="147"/>
      <c r="AS65" s="147"/>
      <c r="AT65" s="147"/>
      <c r="AU65" s="147"/>
      <c r="AV65" s="147"/>
      <c r="AW65" s="147"/>
      <c r="AX65" s="147"/>
    </row>
    <row r="66" spans="2:50" ht="10.9" customHeight="1" x14ac:dyDescent="0.15">
      <c r="B66" s="162"/>
      <c r="C66" s="146"/>
      <c r="D66" s="575">
        <v>8</v>
      </c>
      <c r="E66" s="576"/>
      <c r="F66" s="576" t="s">
        <v>20</v>
      </c>
      <c r="G66" s="576">
        <v>6</v>
      </c>
      <c r="H66" s="576"/>
      <c r="I66" s="581" t="s">
        <v>14</v>
      </c>
      <c r="J66" s="584" t="s">
        <v>171</v>
      </c>
      <c r="K66" s="585"/>
      <c r="L66" s="586"/>
      <c r="M66" s="560" t="s">
        <v>151</v>
      </c>
      <c r="N66" s="561"/>
      <c r="O66" s="561"/>
      <c r="P66" s="562"/>
      <c r="Q66" s="569">
        <v>8</v>
      </c>
      <c r="R66" s="570"/>
      <c r="S66" s="570" t="s">
        <v>20</v>
      </c>
      <c r="T66" s="570">
        <v>20</v>
      </c>
      <c r="U66" s="570"/>
      <c r="V66" s="548" t="s">
        <v>14</v>
      </c>
      <c r="W66" s="584" t="s">
        <v>171</v>
      </c>
      <c r="X66" s="585"/>
      <c r="Y66" s="586"/>
      <c r="Z66" s="560" t="s">
        <v>151</v>
      </c>
      <c r="AA66" s="561"/>
      <c r="AB66" s="561"/>
      <c r="AC66" s="562"/>
      <c r="AD66" s="569">
        <v>9</v>
      </c>
      <c r="AE66" s="570"/>
      <c r="AF66" s="570" t="s">
        <v>20</v>
      </c>
      <c r="AG66" s="570">
        <v>3</v>
      </c>
      <c r="AH66" s="570"/>
      <c r="AI66" s="548" t="s">
        <v>14</v>
      </c>
      <c r="AJ66" s="584" t="s">
        <v>171</v>
      </c>
      <c r="AK66" s="585"/>
      <c r="AL66" s="586"/>
      <c r="AM66" s="560" t="s">
        <v>151</v>
      </c>
      <c r="AN66" s="561"/>
      <c r="AO66" s="561"/>
      <c r="AP66" s="562"/>
      <c r="AQ66" s="164"/>
      <c r="AR66" s="147"/>
      <c r="AS66" s="147"/>
      <c r="AT66" s="147"/>
      <c r="AU66" s="147"/>
      <c r="AV66" s="147"/>
      <c r="AW66" s="147"/>
      <c r="AX66" s="147"/>
    </row>
    <row r="67" spans="2:50" ht="10.9" customHeight="1" x14ac:dyDescent="0.15">
      <c r="B67" s="162"/>
      <c r="C67" s="146"/>
      <c r="D67" s="577"/>
      <c r="E67" s="578"/>
      <c r="F67" s="578"/>
      <c r="G67" s="578"/>
      <c r="H67" s="578"/>
      <c r="I67" s="582"/>
      <c r="J67" s="587"/>
      <c r="K67" s="588"/>
      <c r="L67" s="589"/>
      <c r="M67" s="563"/>
      <c r="N67" s="564"/>
      <c r="O67" s="564"/>
      <c r="P67" s="565"/>
      <c r="Q67" s="571"/>
      <c r="R67" s="572"/>
      <c r="S67" s="572"/>
      <c r="T67" s="572"/>
      <c r="U67" s="572"/>
      <c r="V67" s="549"/>
      <c r="W67" s="587"/>
      <c r="X67" s="588"/>
      <c r="Y67" s="589"/>
      <c r="Z67" s="563"/>
      <c r="AA67" s="564"/>
      <c r="AB67" s="564"/>
      <c r="AC67" s="565"/>
      <c r="AD67" s="571"/>
      <c r="AE67" s="572"/>
      <c r="AF67" s="572"/>
      <c r="AG67" s="572"/>
      <c r="AH67" s="572"/>
      <c r="AI67" s="549"/>
      <c r="AJ67" s="587"/>
      <c r="AK67" s="588"/>
      <c r="AL67" s="589"/>
      <c r="AM67" s="563"/>
      <c r="AN67" s="564"/>
      <c r="AO67" s="564"/>
      <c r="AP67" s="565"/>
      <c r="AQ67" s="164"/>
      <c r="AR67" s="147"/>
      <c r="AS67" s="147"/>
      <c r="AT67" s="147"/>
      <c r="AU67" s="147"/>
      <c r="AV67" s="147"/>
      <c r="AW67" s="147"/>
      <c r="AX67" s="147"/>
    </row>
    <row r="68" spans="2:50" ht="10.9" customHeight="1" x14ac:dyDescent="0.15">
      <c r="B68" s="162"/>
      <c r="C68" s="146"/>
      <c r="D68" s="577"/>
      <c r="E68" s="578"/>
      <c r="F68" s="578"/>
      <c r="G68" s="578"/>
      <c r="H68" s="578"/>
      <c r="I68" s="582"/>
      <c r="J68" s="587"/>
      <c r="K68" s="588"/>
      <c r="L68" s="589"/>
      <c r="M68" s="563"/>
      <c r="N68" s="564"/>
      <c r="O68" s="564"/>
      <c r="P68" s="565"/>
      <c r="Q68" s="571"/>
      <c r="R68" s="572"/>
      <c r="S68" s="572"/>
      <c r="T68" s="572"/>
      <c r="U68" s="572"/>
      <c r="V68" s="549"/>
      <c r="W68" s="587"/>
      <c r="X68" s="588"/>
      <c r="Y68" s="589"/>
      <c r="Z68" s="563"/>
      <c r="AA68" s="564"/>
      <c r="AB68" s="564"/>
      <c r="AC68" s="565"/>
      <c r="AD68" s="571"/>
      <c r="AE68" s="572"/>
      <c r="AF68" s="572"/>
      <c r="AG68" s="572"/>
      <c r="AH68" s="572"/>
      <c r="AI68" s="549"/>
      <c r="AJ68" s="587"/>
      <c r="AK68" s="588"/>
      <c r="AL68" s="589"/>
      <c r="AM68" s="563"/>
      <c r="AN68" s="564"/>
      <c r="AO68" s="564"/>
      <c r="AP68" s="565"/>
      <c r="AQ68" s="164"/>
      <c r="AR68" s="147"/>
      <c r="AS68" s="147"/>
      <c r="AT68" s="147"/>
      <c r="AU68" s="147"/>
      <c r="AV68" s="147"/>
      <c r="AW68" s="147"/>
      <c r="AX68" s="147"/>
    </row>
    <row r="69" spans="2:50" ht="10.9" customHeight="1" x14ac:dyDescent="0.15">
      <c r="B69" s="162"/>
      <c r="C69" s="146"/>
      <c r="D69" s="579"/>
      <c r="E69" s="580"/>
      <c r="F69" s="580"/>
      <c r="G69" s="580"/>
      <c r="H69" s="580"/>
      <c r="I69" s="583"/>
      <c r="J69" s="590"/>
      <c r="K69" s="591"/>
      <c r="L69" s="592"/>
      <c r="M69" s="593"/>
      <c r="N69" s="594"/>
      <c r="O69" s="594"/>
      <c r="P69" s="595"/>
      <c r="Q69" s="573"/>
      <c r="R69" s="574"/>
      <c r="S69" s="574"/>
      <c r="T69" s="574"/>
      <c r="U69" s="574"/>
      <c r="V69" s="550"/>
      <c r="W69" s="590"/>
      <c r="X69" s="591"/>
      <c r="Y69" s="592"/>
      <c r="Z69" s="593"/>
      <c r="AA69" s="594"/>
      <c r="AB69" s="594"/>
      <c r="AC69" s="595"/>
      <c r="AD69" s="573"/>
      <c r="AE69" s="574"/>
      <c r="AF69" s="574"/>
      <c r="AG69" s="574"/>
      <c r="AH69" s="574"/>
      <c r="AI69" s="550"/>
      <c r="AJ69" s="590"/>
      <c r="AK69" s="591"/>
      <c r="AL69" s="592"/>
      <c r="AM69" s="593"/>
      <c r="AN69" s="594"/>
      <c r="AO69" s="594"/>
      <c r="AP69" s="595"/>
      <c r="AQ69" s="164"/>
      <c r="AR69" s="147"/>
      <c r="AS69" s="147"/>
      <c r="AT69" s="147"/>
      <c r="AU69" s="147"/>
      <c r="AV69" s="147"/>
      <c r="AW69" s="147"/>
      <c r="AX69" s="147"/>
    </row>
    <row r="70" spans="2:50" ht="10.9" customHeight="1" x14ac:dyDescent="0.15">
      <c r="B70" s="162"/>
      <c r="C70" s="146"/>
      <c r="D70" s="575">
        <v>8</v>
      </c>
      <c r="E70" s="576"/>
      <c r="F70" s="576" t="s">
        <v>20</v>
      </c>
      <c r="G70" s="576">
        <v>7</v>
      </c>
      <c r="H70" s="576"/>
      <c r="I70" s="581" t="s">
        <v>14</v>
      </c>
      <c r="J70" s="584" t="s">
        <v>172</v>
      </c>
      <c r="K70" s="585"/>
      <c r="L70" s="586"/>
      <c r="M70" s="560" t="s">
        <v>151</v>
      </c>
      <c r="N70" s="561"/>
      <c r="O70" s="561"/>
      <c r="P70" s="562"/>
      <c r="Q70" s="569">
        <v>8</v>
      </c>
      <c r="R70" s="570"/>
      <c r="S70" s="570" t="s">
        <v>20</v>
      </c>
      <c r="T70" s="570">
        <v>21</v>
      </c>
      <c r="U70" s="570"/>
      <c r="V70" s="548" t="s">
        <v>14</v>
      </c>
      <c r="W70" s="584" t="s">
        <v>172</v>
      </c>
      <c r="X70" s="585"/>
      <c r="Y70" s="586"/>
      <c r="Z70" s="560" t="s">
        <v>151</v>
      </c>
      <c r="AA70" s="561"/>
      <c r="AB70" s="561"/>
      <c r="AC70" s="562"/>
      <c r="AD70" s="569">
        <v>9</v>
      </c>
      <c r="AE70" s="570"/>
      <c r="AF70" s="570" t="s">
        <v>20</v>
      </c>
      <c r="AG70" s="570">
        <v>4</v>
      </c>
      <c r="AH70" s="570"/>
      <c r="AI70" s="548" t="s">
        <v>14</v>
      </c>
      <c r="AJ70" s="584" t="s">
        <v>172</v>
      </c>
      <c r="AK70" s="585"/>
      <c r="AL70" s="586"/>
      <c r="AM70" s="560" t="s">
        <v>151</v>
      </c>
      <c r="AN70" s="561"/>
      <c r="AO70" s="561"/>
      <c r="AP70" s="562"/>
      <c r="AQ70" s="164"/>
      <c r="AR70" s="147"/>
      <c r="AS70" s="147"/>
      <c r="AT70" s="147"/>
      <c r="AU70" s="147"/>
      <c r="AV70" s="147"/>
      <c r="AW70" s="147"/>
      <c r="AX70" s="147"/>
    </row>
    <row r="71" spans="2:50" ht="10.9" customHeight="1" x14ac:dyDescent="0.15">
      <c r="B71" s="162"/>
      <c r="C71" s="146"/>
      <c r="D71" s="577"/>
      <c r="E71" s="578"/>
      <c r="F71" s="578"/>
      <c r="G71" s="578"/>
      <c r="H71" s="578"/>
      <c r="I71" s="582"/>
      <c r="J71" s="587"/>
      <c r="K71" s="588"/>
      <c r="L71" s="589"/>
      <c r="M71" s="563"/>
      <c r="N71" s="564"/>
      <c r="O71" s="564"/>
      <c r="P71" s="565"/>
      <c r="Q71" s="571"/>
      <c r="R71" s="572"/>
      <c r="S71" s="572"/>
      <c r="T71" s="572"/>
      <c r="U71" s="572"/>
      <c r="V71" s="549"/>
      <c r="W71" s="587"/>
      <c r="X71" s="588"/>
      <c r="Y71" s="589"/>
      <c r="Z71" s="563"/>
      <c r="AA71" s="564"/>
      <c r="AB71" s="564"/>
      <c r="AC71" s="565"/>
      <c r="AD71" s="571"/>
      <c r="AE71" s="572"/>
      <c r="AF71" s="572"/>
      <c r="AG71" s="572"/>
      <c r="AH71" s="572"/>
      <c r="AI71" s="549"/>
      <c r="AJ71" s="587"/>
      <c r="AK71" s="588"/>
      <c r="AL71" s="589"/>
      <c r="AM71" s="563"/>
      <c r="AN71" s="564"/>
      <c r="AO71" s="564"/>
      <c r="AP71" s="565"/>
      <c r="AQ71" s="164"/>
      <c r="AR71" s="147"/>
      <c r="AS71" s="147"/>
      <c r="AT71" s="147"/>
      <c r="AU71" s="147"/>
      <c r="AV71" s="147"/>
      <c r="AW71" s="147"/>
      <c r="AX71" s="147"/>
    </row>
    <row r="72" spans="2:50" ht="10.9" customHeight="1" x14ac:dyDescent="0.15">
      <c r="B72" s="162"/>
      <c r="C72" s="146"/>
      <c r="D72" s="577"/>
      <c r="E72" s="578"/>
      <c r="F72" s="578"/>
      <c r="G72" s="578"/>
      <c r="H72" s="578"/>
      <c r="I72" s="582"/>
      <c r="J72" s="587"/>
      <c r="K72" s="588"/>
      <c r="L72" s="589"/>
      <c r="M72" s="563"/>
      <c r="N72" s="564"/>
      <c r="O72" s="564"/>
      <c r="P72" s="565"/>
      <c r="Q72" s="571"/>
      <c r="R72" s="572"/>
      <c r="S72" s="572"/>
      <c r="T72" s="572"/>
      <c r="U72" s="572"/>
      <c r="V72" s="549"/>
      <c r="W72" s="587"/>
      <c r="X72" s="588"/>
      <c r="Y72" s="589"/>
      <c r="Z72" s="563"/>
      <c r="AA72" s="564"/>
      <c r="AB72" s="564"/>
      <c r="AC72" s="565"/>
      <c r="AD72" s="571"/>
      <c r="AE72" s="572"/>
      <c r="AF72" s="572"/>
      <c r="AG72" s="572"/>
      <c r="AH72" s="572"/>
      <c r="AI72" s="549"/>
      <c r="AJ72" s="587"/>
      <c r="AK72" s="588"/>
      <c r="AL72" s="589"/>
      <c r="AM72" s="563"/>
      <c r="AN72" s="564"/>
      <c r="AO72" s="564"/>
      <c r="AP72" s="565"/>
      <c r="AQ72" s="164"/>
      <c r="AR72" s="147"/>
      <c r="AS72" s="147"/>
      <c r="AT72" s="147"/>
      <c r="AU72" s="147"/>
      <c r="AV72" s="147"/>
      <c r="AW72" s="147"/>
      <c r="AX72" s="147"/>
    </row>
    <row r="73" spans="2:50" ht="10.9" customHeight="1" x14ac:dyDescent="0.15">
      <c r="B73" s="162"/>
      <c r="C73" s="146"/>
      <c r="D73" s="579"/>
      <c r="E73" s="580"/>
      <c r="F73" s="580"/>
      <c r="G73" s="580"/>
      <c r="H73" s="580"/>
      <c r="I73" s="583"/>
      <c r="J73" s="590"/>
      <c r="K73" s="591"/>
      <c r="L73" s="592"/>
      <c r="M73" s="593"/>
      <c r="N73" s="594"/>
      <c r="O73" s="594"/>
      <c r="P73" s="595"/>
      <c r="Q73" s="573"/>
      <c r="R73" s="574"/>
      <c r="S73" s="574"/>
      <c r="T73" s="574"/>
      <c r="U73" s="574"/>
      <c r="V73" s="550"/>
      <c r="W73" s="590"/>
      <c r="X73" s="591"/>
      <c r="Y73" s="592"/>
      <c r="Z73" s="593"/>
      <c r="AA73" s="594"/>
      <c r="AB73" s="594"/>
      <c r="AC73" s="595"/>
      <c r="AD73" s="573"/>
      <c r="AE73" s="574"/>
      <c r="AF73" s="574"/>
      <c r="AG73" s="574"/>
      <c r="AH73" s="574"/>
      <c r="AI73" s="550"/>
      <c r="AJ73" s="590"/>
      <c r="AK73" s="591"/>
      <c r="AL73" s="592"/>
      <c r="AM73" s="593"/>
      <c r="AN73" s="594"/>
      <c r="AO73" s="594"/>
      <c r="AP73" s="595"/>
      <c r="AQ73" s="164"/>
      <c r="AR73" s="147"/>
      <c r="AS73" s="147"/>
      <c r="AT73" s="147"/>
      <c r="AU73" s="147"/>
      <c r="AV73" s="147"/>
      <c r="AW73" s="147"/>
      <c r="AX73" s="147"/>
    </row>
    <row r="74" spans="2:50" ht="10.9" customHeight="1" x14ac:dyDescent="0.15">
      <c r="B74" s="162"/>
      <c r="C74" s="146"/>
      <c r="D74" s="575">
        <v>8</v>
      </c>
      <c r="E74" s="576"/>
      <c r="F74" s="576" t="s">
        <v>20</v>
      </c>
      <c r="G74" s="576">
        <v>8</v>
      </c>
      <c r="H74" s="576"/>
      <c r="I74" s="581" t="s">
        <v>14</v>
      </c>
      <c r="J74" s="584" t="s">
        <v>14</v>
      </c>
      <c r="K74" s="585"/>
      <c r="L74" s="586"/>
      <c r="M74" s="560" t="s">
        <v>151</v>
      </c>
      <c r="N74" s="561"/>
      <c r="O74" s="561"/>
      <c r="P74" s="562"/>
      <c r="Q74" s="569">
        <v>8</v>
      </c>
      <c r="R74" s="570"/>
      <c r="S74" s="570" t="s">
        <v>20</v>
      </c>
      <c r="T74" s="570">
        <v>22</v>
      </c>
      <c r="U74" s="570"/>
      <c r="V74" s="548" t="s">
        <v>14</v>
      </c>
      <c r="W74" s="584" t="s">
        <v>14</v>
      </c>
      <c r="X74" s="585"/>
      <c r="Y74" s="586"/>
      <c r="Z74" s="560" t="s">
        <v>151</v>
      </c>
      <c r="AA74" s="561"/>
      <c r="AB74" s="561"/>
      <c r="AC74" s="562"/>
      <c r="AD74" s="569">
        <v>9</v>
      </c>
      <c r="AE74" s="570"/>
      <c r="AF74" s="570" t="s">
        <v>20</v>
      </c>
      <c r="AG74" s="570">
        <v>5</v>
      </c>
      <c r="AH74" s="570"/>
      <c r="AI74" s="548" t="s">
        <v>14</v>
      </c>
      <c r="AJ74" s="584" t="s">
        <v>14</v>
      </c>
      <c r="AK74" s="585"/>
      <c r="AL74" s="586"/>
      <c r="AM74" s="560" t="s">
        <v>151</v>
      </c>
      <c r="AN74" s="561"/>
      <c r="AO74" s="561"/>
      <c r="AP74" s="562"/>
      <c r="AQ74" s="164"/>
      <c r="AR74" s="147"/>
      <c r="AS74" s="147"/>
      <c r="AT74" s="147"/>
      <c r="AU74" s="147"/>
      <c r="AV74" s="147"/>
      <c r="AW74" s="147"/>
      <c r="AX74" s="147"/>
    </row>
    <row r="75" spans="2:50" ht="10.9" customHeight="1" x14ac:dyDescent="0.15">
      <c r="B75" s="162"/>
      <c r="C75" s="146"/>
      <c r="D75" s="577"/>
      <c r="E75" s="578"/>
      <c r="F75" s="578"/>
      <c r="G75" s="578"/>
      <c r="H75" s="578"/>
      <c r="I75" s="582"/>
      <c r="J75" s="587"/>
      <c r="K75" s="588"/>
      <c r="L75" s="589"/>
      <c r="M75" s="563"/>
      <c r="N75" s="564"/>
      <c r="O75" s="564"/>
      <c r="P75" s="565"/>
      <c r="Q75" s="571"/>
      <c r="R75" s="572"/>
      <c r="S75" s="572"/>
      <c r="T75" s="572"/>
      <c r="U75" s="572"/>
      <c r="V75" s="549"/>
      <c r="W75" s="587"/>
      <c r="X75" s="588"/>
      <c r="Y75" s="589"/>
      <c r="Z75" s="563"/>
      <c r="AA75" s="564"/>
      <c r="AB75" s="564"/>
      <c r="AC75" s="565"/>
      <c r="AD75" s="571"/>
      <c r="AE75" s="572"/>
      <c r="AF75" s="572"/>
      <c r="AG75" s="572"/>
      <c r="AH75" s="572"/>
      <c r="AI75" s="549"/>
      <c r="AJ75" s="587"/>
      <c r="AK75" s="588"/>
      <c r="AL75" s="589"/>
      <c r="AM75" s="563"/>
      <c r="AN75" s="564"/>
      <c r="AO75" s="564"/>
      <c r="AP75" s="565"/>
      <c r="AQ75" s="164"/>
      <c r="AR75" s="147"/>
      <c r="AS75" s="147"/>
      <c r="AT75" s="147"/>
      <c r="AU75" s="147"/>
      <c r="AV75" s="147"/>
      <c r="AW75" s="147"/>
      <c r="AX75" s="147"/>
    </row>
    <row r="76" spans="2:50" ht="10.9" customHeight="1" x14ac:dyDescent="0.15">
      <c r="B76" s="162"/>
      <c r="C76" s="146"/>
      <c r="D76" s="577"/>
      <c r="E76" s="578"/>
      <c r="F76" s="578"/>
      <c r="G76" s="578"/>
      <c r="H76" s="578"/>
      <c r="I76" s="582"/>
      <c r="J76" s="587"/>
      <c r="K76" s="588"/>
      <c r="L76" s="589"/>
      <c r="M76" s="563"/>
      <c r="N76" s="564"/>
      <c r="O76" s="564"/>
      <c r="P76" s="565"/>
      <c r="Q76" s="571"/>
      <c r="R76" s="572"/>
      <c r="S76" s="572"/>
      <c r="T76" s="572"/>
      <c r="U76" s="572"/>
      <c r="V76" s="549"/>
      <c r="W76" s="587"/>
      <c r="X76" s="588"/>
      <c r="Y76" s="589"/>
      <c r="Z76" s="563"/>
      <c r="AA76" s="564"/>
      <c r="AB76" s="564"/>
      <c r="AC76" s="565"/>
      <c r="AD76" s="571"/>
      <c r="AE76" s="572"/>
      <c r="AF76" s="572"/>
      <c r="AG76" s="572"/>
      <c r="AH76" s="572"/>
      <c r="AI76" s="549"/>
      <c r="AJ76" s="587"/>
      <c r="AK76" s="588"/>
      <c r="AL76" s="589"/>
      <c r="AM76" s="563"/>
      <c r="AN76" s="564"/>
      <c r="AO76" s="564"/>
      <c r="AP76" s="565"/>
      <c r="AQ76" s="164"/>
      <c r="AR76" s="147"/>
      <c r="AS76" s="147"/>
      <c r="AT76" s="147"/>
      <c r="AU76" s="147"/>
      <c r="AV76" s="147"/>
      <c r="AW76" s="147"/>
      <c r="AX76" s="147"/>
    </row>
    <row r="77" spans="2:50" ht="10.9" customHeight="1" x14ac:dyDescent="0.15">
      <c r="B77" s="162"/>
      <c r="C77" s="146"/>
      <c r="D77" s="579"/>
      <c r="E77" s="580"/>
      <c r="F77" s="580"/>
      <c r="G77" s="580"/>
      <c r="H77" s="580"/>
      <c r="I77" s="583"/>
      <c r="J77" s="590"/>
      <c r="K77" s="591"/>
      <c r="L77" s="592"/>
      <c r="M77" s="593"/>
      <c r="N77" s="594"/>
      <c r="O77" s="594"/>
      <c r="P77" s="595"/>
      <c r="Q77" s="573"/>
      <c r="R77" s="574"/>
      <c r="S77" s="574"/>
      <c r="T77" s="574"/>
      <c r="U77" s="574"/>
      <c r="V77" s="550"/>
      <c r="W77" s="590"/>
      <c r="X77" s="591"/>
      <c r="Y77" s="592"/>
      <c r="Z77" s="593"/>
      <c r="AA77" s="594"/>
      <c r="AB77" s="594"/>
      <c r="AC77" s="595"/>
      <c r="AD77" s="573"/>
      <c r="AE77" s="574"/>
      <c r="AF77" s="574"/>
      <c r="AG77" s="574"/>
      <c r="AH77" s="574"/>
      <c r="AI77" s="550"/>
      <c r="AJ77" s="590"/>
      <c r="AK77" s="591"/>
      <c r="AL77" s="592"/>
      <c r="AM77" s="593"/>
      <c r="AN77" s="594"/>
      <c r="AO77" s="594"/>
      <c r="AP77" s="595"/>
      <c r="AQ77" s="164"/>
      <c r="AR77" s="147"/>
      <c r="AS77" s="147"/>
      <c r="AT77" s="147"/>
      <c r="AU77" s="147"/>
      <c r="AV77" s="147"/>
      <c r="AW77" s="147"/>
      <c r="AX77" s="147"/>
    </row>
    <row r="78" spans="2:50" ht="10.9" customHeight="1" x14ac:dyDescent="0.15">
      <c r="B78" s="162"/>
      <c r="C78" s="146"/>
      <c r="D78" s="575">
        <v>8</v>
      </c>
      <c r="E78" s="576"/>
      <c r="F78" s="576" t="s">
        <v>167</v>
      </c>
      <c r="G78" s="576">
        <v>9</v>
      </c>
      <c r="H78" s="576"/>
      <c r="I78" s="581" t="s">
        <v>166</v>
      </c>
      <c r="J78" s="584" t="s">
        <v>20</v>
      </c>
      <c r="K78" s="585"/>
      <c r="L78" s="586"/>
      <c r="M78" s="563" t="s">
        <v>151</v>
      </c>
      <c r="N78" s="564"/>
      <c r="O78" s="564"/>
      <c r="P78" s="565"/>
      <c r="Q78" s="571">
        <v>8</v>
      </c>
      <c r="R78" s="572"/>
      <c r="S78" s="572" t="s">
        <v>20</v>
      </c>
      <c r="T78" s="570">
        <v>23</v>
      </c>
      <c r="U78" s="570"/>
      <c r="V78" s="549" t="s">
        <v>14</v>
      </c>
      <c r="W78" s="587" t="s">
        <v>20</v>
      </c>
      <c r="X78" s="588"/>
      <c r="Y78" s="589"/>
      <c r="Z78" s="563" t="s">
        <v>151</v>
      </c>
      <c r="AA78" s="564"/>
      <c r="AB78" s="564"/>
      <c r="AC78" s="565"/>
      <c r="AD78" s="569">
        <v>9</v>
      </c>
      <c r="AE78" s="570"/>
      <c r="AF78" s="572" t="s">
        <v>20</v>
      </c>
      <c r="AG78" s="570">
        <v>6</v>
      </c>
      <c r="AH78" s="570"/>
      <c r="AI78" s="549" t="s">
        <v>14</v>
      </c>
      <c r="AJ78" s="587" t="s">
        <v>20</v>
      </c>
      <c r="AK78" s="588"/>
      <c r="AL78" s="589"/>
      <c r="AM78" s="563" t="s">
        <v>151</v>
      </c>
      <c r="AN78" s="564"/>
      <c r="AO78" s="564"/>
      <c r="AP78" s="565"/>
      <c r="AQ78" s="164"/>
      <c r="AR78" s="147"/>
      <c r="AS78" s="147"/>
      <c r="AT78" s="147"/>
      <c r="AU78" s="147"/>
      <c r="AV78" s="147"/>
      <c r="AW78" s="147"/>
      <c r="AX78" s="147"/>
    </row>
    <row r="79" spans="2:50" ht="10.9" customHeight="1" x14ac:dyDescent="0.15">
      <c r="B79" s="162"/>
      <c r="C79" s="146"/>
      <c r="D79" s="577"/>
      <c r="E79" s="578"/>
      <c r="F79" s="578"/>
      <c r="G79" s="578"/>
      <c r="H79" s="578"/>
      <c r="I79" s="582"/>
      <c r="J79" s="587"/>
      <c r="K79" s="588"/>
      <c r="L79" s="589"/>
      <c r="M79" s="563"/>
      <c r="N79" s="564"/>
      <c r="O79" s="564"/>
      <c r="P79" s="565"/>
      <c r="Q79" s="571"/>
      <c r="R79" s="572"/>
      <c r="S79" s="572"/>
      <c r="T79" s="572"/>
      <c r="U79" s="572"/>
      <c r="V79" s="549"/>
      <c r="W79" s="587"/>
      <c r="X79" s="588"/>
      <c r="Y79" s="589"/>
      <c r="Z79" s="563"/>
      <c r="AA79" s="564"/>
      <c r="AB79" s="564"/>
      <c r="AC79" s="565"/>
      <c r="AD79" s="571"/>
      <c r="AE79" s="572"/>
      <c r="AF79" s="572"/>
      <c r="AG79" s="572"/>
      <c r="AH79" s="572"/>
      <c r="AI79" s="549"/>
      <c r="AJ79" s="587"/>
      <c r="AK79" s="588"/>
      <c r="AL79" s="589"/>
      <c r="AM79" s="563"/>
      <c r="AN79" s="564"/>
      <c r="AO79" s="564"/>
      <c r="AP79" s="565"/>
      <c r="AQ79" s="164"/>
      <c r="AR79" s="147"/>
      <c r="AS79" s="147"/>
      <c r="AT79" s="147"/>
      <c r="AU79" s="147"/>
      <c r="AV79" s="147"/>
      <c r="AW79" s="147"/>
      <c r="AX79" s="147"/>
    </row>
    <row r="80" spans="2:50" ht="10.9" customHeight="1" x14ac:dyDescent="0.15">
      <c r="B80" s="162"/>
      <c r="C80" s="146"/>
      <c r="D80" s="577"/>
      <c r="E80" s="578"/>
      <c r="F80" s="578"/>
      <c r="G80" s="578"/>
      <c r="H80" s="578"/>
      <c r="I80" s="582"/>
      <c r="J80" s="587"/>
      <c r="K80" s="588"/>
      <c r="L80" s="589"/>
      <c r="M80" s="563"/>
      <c r="N80" s="564"/>
      <c r="O80" s="564"/>
      <c r="P80" s="565"/>
      <c r="Q80" s="571"/>
      <c r="R80" s="572"/>
      <c r="S80" s="572"/>
      <c r="T80" s="572"/>
      <c r="U80" s="572"/>
      <c r="V80" s="549"/>
      <c r="W80" s="587"/>
      <c r="X80" s="588"/>
      <c r="Y80" s="589"/>
      <c r="Z80" s="563"/>
      <c r="AA80" s="564"/>
      <c r="AB80" s="564"/>
      <c r="AC80" s="565"/>
      <c r="AD80" s="571"/>
      <c r="AE80" s="572"/>
      <c r="AF80" s="572"/>
      <c r="AG80" s="572"/>
      <c r="AH80" s="572"/>
      <c r="AI80" s="549"/>
      <c r="AJ80" s="587"/>
      <c r="AK80" s="588"/>
      <c r="AL80" s="589"/>
      <c r="AM80" s="563"/>
      <c r="AN80" s="564"/>
      <c r="AO80" s="564"/>
      <c r="AP80" s="565"/>
      <c r="AQ80" s="164"/>
      <c r="AR80" s="147"/>
      <c r="AS80" s="147"/>
      <c r="AT80" s="147"/>
      <c r="AU80" s="147"/>
      <c r="AV80" s="147"/>
      <c r="AW80" s="147"/>
      <c r="AX80" s="147"/>
    </row>
    <row r="81" spans="2:50" ht="10.9" customHeight="1" x14ac:dyDescent="0.15">
      <c r="B81" s="162"/>
      <c r="C81" s="146"/>
      <c r="D81" s="579"/>
      <c r="E81" s="580"/>
      <c r="F81" s="580"/>
      <c r="G81" s="580"/>
      <c r="H81" s="580"/>
      <c r="I81" s="583"/>
      <c r="J81" s="590"/>
      <c r="K81" s="591"/>
      <c r="L81" s="592"/>
      <c r="M81" s="593"/>
      <c r="N81" s="594"/>
      <c r="O81" s="594"/>
      <c r="P81" s="595"/>
      <c r="Q81" s="573"/>
      <c r="R81" s="574"/>
      <c r="S81" s="574"/>
      <c r="T81" s="574"/>
      <c r="U81" s="574"/>
      <c r="V81" s="550"/>
      <c r="W81" s="590"/>
      <c r="X81" s="591"/>
      <c r="Y81" s="592"/>
      <c r="Z81" s="593"/>
      <c r="AA81" s="594"/>
      <c r="AB81" s="594"/>
      <c r="AC81" s="595"/>
      <c r="AD81" s="573"/>
      <c r="AE81" s="574"/>
      <c r="AF81" s="574"/>
      <c r="AG81" s="574"/>
      <c r="AH81" s="574"/>
      <c r="AI81" s="550"/>
      <c r="AJ81" s="590"/>
      <c r="AK81" s="591"/>
      <c r="AL81" s="592"/>
      <c r="AM81" s="593"/>
      <c r="AN81" s="594"/>
      <c r="AO81" s="594"/>
      <c r="AP81" s="595"/>
      <c r="AQ81" s="164"/>
      <c r="AR81" s="147"/>
      <c r="AS81" s="147"/>
      <c r="AT81" s="147"/>
      <c r="AU81" s="147"/>
      <c r="AV81" s="147"/>
      <c r="AW81" s="147"/>
      <c r="AX81" s="147"/>
    </row>
    <row r="82" spans="2:50" ht="10.9" customHeight="1" x14ac:dyDescent="0.15">
      <c r="B82" s="162"/>
      <c r="C82" s="146"/>
      <c r="D82" s="575">
        <v>8</v>
      </c>
      <c r="E82" s="576"/>
      <c r="F82" s="576" t="s">
        <v>167</v>
      </c>
      <c r="G82" s="576">
        <v>10</v>
      </c>
      <c r="H82" s="576"/>
      <c r="I82" s="581" t="s">
        <v>166</v>
      </c>
      <c r="J82" s="584" t="s">
        <v>168</v>
      </c>
      <c r="K82" s="585"/>
      <c r="L82" s="586"/>
      <c r="M82" s="560" t="s">
        <v>173</v>
      </c>
      <c r="N82" s="561"/>
      <c r="O82" s="561"/>
      <c r="P82" s="562"/>
      <c r="Q82" s="569">
        <v>8</v>
      </c>
      <c r="R82" s="570"/>
      <c r="S82" s="570" t="s">
        <v>20</v>
      </c>
      <c r="T82" s="570">
        <v>24</v>
      </c>
      <c r="U82" s="570"/>
      <c r="V82" s="548" t="s">
        <v>14</v>
      </c>
      <c r="W82" s="584" t="s">
        <v>168</v>
      </c>
      <c r="X82" s="585"/>
      <c r="Y82" s="586"/>
      <c r="Z82" s="560" t="s">
        <v>173</v>
      </c>
      <c r="AA82" s="561"/>
      <c r="AB82" s="561"/>
      <c r="AC82" s="562"/>
      <c r="AD82" s="569">
        <v>9</v>
      </c>
      <c r="AE82" s="570"/>
      <c r="AF82" s="570" t="s">
        <v>20</v>
      </c>
      <c r="AG82" s="570">
        <v>7</v>
      </c>
      <c r="AH82" s="570"/>
      <c r="AI82" s="548" t="s">
        <v>14</v>
      </c>
      <c r="AJ82" s="584" t="s">
        <v>168</v>
      </c>
      <c r="AK82" s="585"/>
      <c r="AL82" s="586"/>
      <c r="AM82" s="560" t="s">
        <v>173</v>
      </c>
      <c r="AN82" s="561"/>
      <c r="AO82" s="561"/>
      <c r="AP82" s="562"/>
      <c r="AQ82" s="164"/>
      <c r="AR82" s="147"/>
      <c r="AS82" s="147"/>
      <c r="AT82" s="147"/>
      <c r="AU82" s="147"/>
      <c r="AV82" s="147"/>
      <c r="AW82" s="147"/>
      <c r="AX82" s="147"/>
    </row>
    <row r="83" spans="2:50" ht="10.9" customHeight="1" x14ac:dyDescent="0.15">
      <c r="B83" s="162"/>
      <c r="C83" s="146"/>
      <c r="D83" s="577"/>
      <c r="E83" s="578"/>
      <c r="F83" s="578"/>
      <c r="G83" s="578"/>
      <c r="H83" s="578"/>
      <c r="I83" s="582"/>
      <c r="J83" s="587"/>
      <c r="K83" s="588"/>
      <c r="L83" s="589"/>
      <c r="M83" s="563"/>
      <c r="N83" s="564"/>
      <c r="O83" s="564"/>
      <c r="P83" s="565"/>
      <c r="Q83" s="571"/>
      <c r="R83" s="572"/>
      <c r="S83" s="572"/>
      <c r="T83" s="572"/>
      <c r="U83" s="572"/>
      <c r="V83" s="549"/>
      <c r="W83" s="587"/>
      <c r="X83" s="588"/>
      <c r="Y83" s="589"/>
      <c r="Z83" s="563"/>
      <c r="AA83" s="564"/>
      <c r="AB83" s="564"/>
      <c r="AC83" s="565"/>
      <c r="AD83" s="571"/>
      <c r="AE83" s="572"/>
      <c r="AF83" s="572"/>
      <c r="AG83" s="572"/>
      <c r="AH83" s="572"/>
      <c r="AI83" s="549"/>
      <c r="AJ83" s="587"/>
      <c r="AK83" s="588"/>
      <c r="AL83" s="589"/>
      <c r="AM83" s="563"/>
      <c r="AN83" s="564"/>
      <c r="AO83" s="564"/>
      <c r="AP83" s="565"/>
      <c r="AQ83" s="164"/>
      <c r="AR83" s="147"/>
      <c r="AS83" s="147"/>
      <c r="AT83" s="147"/>
      <c r="AU83" s="147"/>
      <c r="AV83" s="147"/>
      <c r="AW83" s="147"/>
      <c r="AX83" s="147"/>
    </row>
    <row r="84" spans="2:50" ht="10.9" customHeight="1" x14ac:dyDescent="0.15">
      <c r="B84" s="162"/>
      <c r="C84" s="146"/>
      <c r="D84" s="577"/>
      <c r="E84" s="578"/>
      <c r="F84" s="578"/>
      <c r="G84" s="578"/>
      <c r="H84" s="578"/>
      <c r="I84" s="582"/>
      <c r="J84" s="587"/>
      <c r="K84" s="588"/>
      <c r="L84" s="589"/>
      <c r="M84" s="563"/>
      <c r="N84" s="564"/>
      <c r="O84" s="564"/>
      <c r="P84" s="565"/>
      <c r="Q84" s="571"/>
      <c r="R84" s="572"/>
      <c r="S84" s="572"/>
      <c r="T84" s="572"/>
      <c r="U84" s="572"/>
      <c r="V84" s="549"/>
      <c r="W84" s="587"/>
      <c r="X84" s="588"/>
      <c r="Y84" s="589"/>
      <c r="Z84" s="563"/>
      <c r="AA84" s="564"/>
      <c r="AB84" s="564"/>
      <c r="AC84" s="565"/>
      <c r="AD84" s="571"/>
      <c r="AE84" s="572"/>
      <c r="AF84" s="572"/>
      <c r="AG84" s="572"/>
      <c r="AH84" s="572"/>
      <c r="AI84" s="549"/>
      <c r="AJ84" s="587"/>
      <c r="AK84" s="588"/>
      <c r="AL84" s="589"/>
      <c r="AM84" s="563"/>
      <c r="AN84" s="564"/>
      <c r="AO84" s="564"/>
      <c r="AP84" s="565"/>
      <c r="AQ84" s="164"/>
      <c r="AR84" s="147"/>
      <c r="AS84" s="147"/>
      <c r="AT84" s="147"/>
      <c r="AU84" s="147"/>
      <c r="AV84" s="147"/>
      <c r="AW84" s="147"/>
      <c r="AX84" s="147"/>
    </row>
    <row r="85" spans="2:50" ht="10.9" customHeight="1" x14ac:dyDescent="0.15">
      <c r="B85" s="162"/>
      <c r="C85" s="146"/>
      <c r="D85" s="579"/>
      <c r="E85" s="580"/>
      <c r="F85" s="580"/>
      <c r="G85" s="580"/>
      <c r="H85" s="580"/>
      <c r="I85" s="583"/>
      <c r="J85" s="590"/>
      <c r="K85" s="591"/>
      <c r="L85" s="592"/>
      <c r="M85" s="593"/>
      <c r="N85" s="594"/>
      <c r="O85" s="594"/>
      <c r="P85" s="595"/>
      <c r="Q85" s="573"/>
      <c r="R85" s="574"/>
      <c r="S85" s="574"/>
      <c r="T85" s="574"/>
      <c r="U85" s="574"/>
      <c r="V85" s="550"/>
      <c r="W85" s="590"/>
      <c r="X85" s="591"/>
      <c r="Y85" s="592"/>
      <c r="Z85" s="593"/>
      <c r="AA85" s="594"/>
      <c r="AB85" s="594"/>
      <c r="AC85" s="595"/>
      <c r="AD85" s="573"/>
      <c r="AE85" s="574"/>
      <c r="AF85" s="574"/>
      <c r="AG85" s="574"/>
      <c r="AH85" s="574"/>
      <c r="AI85" s="550"/>
      <c r="AJ85" s="590"/>
      <c r="AK85" s="591"/>
      <c r="AL85" s="592"/>
      <c r="AM85" s="593"/>
      <c r="AN85" s="594"/>
      <c r="AO85" s="594"/>
      <c r="AP85" s="595"/>
      <c r="AQ85" s="164"/>
      <c r="AR85" s="147"/>
      <c r="AS85" s="147"/>
      <c r="AT85" s="147"/>
      <c r="AU85" s="147"/>
      <c r="AV85" s="147"/>
      <c r="AW85" s="147"/>
      <c r="AX85" s="147"/>
    </row>
    <row r="86" spans="2:50" ht="10.9" customHeight="1" x14ac:dyDescent="0.15">
      <c r="B86" s="162"/>
      <c r="C86" s="146"/>
      <c r="D86" s="575">
        <v>8</v>
      </c>
      <c r="E86" s="576"/>
      <c r="F86" s="576" t="s">
        <v>167</v>
      </c>
      <c r="G86" s="576">
        <v>11</v>
      </c>
      <c r="H86" s="576"/>
      <c r="I86" s="581" t="s">
        <v>166</v>
      </c>
      <c r="J86" s="584" t="s">
        <v>169</v>
      </c>
      <c r="K86" s="585"/>
      <c r="L86" s="586"/>
      <c r="M86" s="560" t="s">
        <v>31</v>
      </c>
      <c r="N86" s="561"/>
      <c r="O86" s="561"/>
      <c r="P86" s="562"/>
      <c r="Q86" s="569">
        <v>8</v>
      </c>
      <c r="R86" s="570"/>
      <c r="S86" s="570" t="s">
        <v>20</v>
      </c>
      <c r="T86" s="570">
        <v>25</v>
      </c>
      <c r="U86" s="570"/>
      <c r="V86" s="548" t="s">
        <v>14</v>
      </c>
      <c r="W86" s="584" t="s">
        <v>169</v>
      </c>
      <c r="X86" s="585"/>
      <c r="Y86" s="586"/>
      <c r="Z86" s="560" t="s">
        <v>31</v>
      </c>
      <c r="AA86" s="561"/>
      <c r="AB86" s="561"/>
      <c r="AC86" s="562"/>
      <c r="AD86" s="569">
        <v>9</v>
      </c>
      <c r="AE86" s="570"/>
      <c r="AF86" s="570" t="s">
        <v>20</v>
      </c>
      <c r="AG86" s="570">
        <v>8</v>
      </c>
      <c r="AH86" s="570"/>
      <c r="AI86" s="548" t="s">
        <v>14</v>
      </c>
      <c r="AJ86" s="584" t="s">
        <v>169</v>
      </c>
      <c r="AK86" s="585"/>
      <c r="AL86" s="586"/>
      <c r="AM86" s="560" t="s">
        <v>31</v>
      </c>
      <c r="AN86" s="561"/>
      <c r="AO86" s="561"/>
      <c r="AP86" s="562"/>
      <c r="AQ86" s="164"/>
      <c r="AR86" s="147"/>
      <c r="AS86" s="147"/>
      <c r="AT86" s="147"/>
      <c r="AU86" s="147"/>
      <c r="AV86" s="147"/>
      <c r="AW86" s="147"/>
      <c r="AX86" s="147"/>
    </row>
    <row r="87" spans="2:50" ht="10.9" customHeight="1" x14ac:dyDescent="0.15">
      <c r="B87" s="162"/>
      <c r="C87" s="146"/>
      <c r="D87" s="577"/>
      <c r="E87" s="578"/>
      <c r="F87" s="578"/>
      <c r="G87" s="578"/>
      <c r="H87" s="578"/>
      <c r="I87" s="582"/>
      <c r="J87" s="587"/>
      <c r="K87" s="588"/>
      <c r="L87" s="589"/>
      <c r="M87" s="563"/>
      <c r="N87" s="564"/>
      <c r="O87" s="564"/>
      <c r="P87" s="565"/>
      <c r="Q87" s="571"/>
      <c r="R87" s="572"/>
      <c r="S87" s="572"/>
      <c r="T87" s="572"/>
      <c r="U87" s="572"/>
      <c r="V87" s="549"/>
      <c r="W87" s="587"/>
      <c r="X87" s="588"/>
      <c r="Y87" s="589"/>
      <c r="Z87" s="563"/>
      <c r="AA87" s="564"/>
      <c r="AB87" s="564"/>
      <c r="AC87" s="565"/>
      <c r="AD87" s="571"/>
      <c r="AE87" s="572"/>
      <c r="AF87" s="572"/>
      <c r="AG87" s="572"/>
      <c r="AH87" s="572"/>
      <c r="AI87" s="549"/>
      <c r="AJ87" s="587"/>
      <c r="AK87" s="588"/>
      <c r="AL87" s="589"/>
      <c r="AM87" s="563"/>
      <c r="AN87" s="564"/>
      <c r="AO87" s="564"/>
      <c r="AP87" s="565"/>
      <c r="AQ87" s="164"/>
      <c r="AR87" s="147"/>
      <c r="AS87" s="147"/>
      <c r="AT87" s="147"/>
      <c r="AU87" s="147"/>
      <c r="AV87" s="147"/>
      <c r="AW87" s="147"/>
      <c r="AX87" s="147"/>
    </row>
    <row r="88" spans="2:50" ht="10.9" customHeight="1" x14ac:dyDescent="0.15">
      <c r="B88" s="162"/>
      <c r="C88" s="146"/>
      <c r="D88" s="577"/>
      <c r="E88" s="578"/>
      <c r="F88" s="578"/>
      <c r="G88" s="578"/>
      <c r="H88" s="578"/>
      <c r="I88" s="582"/>
      <c r="J88" s="587"/>
      <c r="K88" s="588"/>
      <c r="L88" s="589"/>
      <c r="M88" s="563"/>
      <c r="N88" s="564"/>
      <c r="O88" s="564"/>
      <c r="P88" s="565"/>
      <c r="Q88" s="571"/>
      <c r="R88" s="572"/>
      <c r="S88" s="572"/>
      <c r="T88" s="572"/>
      <c r="U88" s="572"/>
      <c r="V88" s="549"/>
      <c r="W88" s="587"/>
      <c r="X88" s="588"/>
      <c r="Y88" s="589"/>
      <c r="Z88" s="563"/>
      <c r="AA88" s="564"/>
      <c r="AB88" s="564"/>
      <c r="AC88" s="565"/>
      <c r="AD88" s="571"/>
      <c r="AE88" s="572"/>
      <c r="AF88" s="572"/>
      <c r="AG88" s="572"/>
      <c r="AH88" s="572"/>
      <c r="AI88" s="549"/>
      <c r="AJ88" s="587"/>
      <c r="AK88" s="588"/>
      <c r="AL88" s="589"/>
      <c r="AM88" s="563"/>
      <c r="AN88" s="564"/>
      <c r="AO88" s="564"/>
      <c r="AP88" s="565"/>
      <c r="AQ88" s="164"/>
      <c r="AR88" s="147"/>
      <c r="AS88" s="147"/>
      <c r="AT88" s="147"/>
      <c r="AU88" s="147"/>
      <c r="AV88" s="147"/>
      <c r="AW88" s="147"/>
      <c r="AX88" s="147"/>
    </row>
    <row r="89" spans="2:50" ht="10.9" customHeight="1" x14ac:dyDescent="0.15">
      <c r="B89" s="162"/>
      <c r="C89" s="146"/>
      <c r="D89" s="579"/>
      <c r="E89" s="580"/>
      <c r="F89" s="580"/>
      <c r="G89" s="580"/>
      <c r="H89" s="580"/>
      <c r="I89" s="583"/>
      <c r="J89" s="590"/>
      <c r="K89" s="591"/>
      <c r="L89" s="592"/>
      <c r="M89" s="593"/>
      <c r="N89" s="594"/>
      <c r="O89" s="594"/>
      <c r="P89" s="595"/>
      <c r="Q89" s="573"/>
      <c r="R89" s="574"/>
      <c r="S89" s="574"/>
      <c r="T89" s="574"/>
      <c r="U89" s="574"/>
      <c r="V89" s="550"/>
      <c r="W89" s="590"/>
      <c r="X89" s="591"/>
      <c r="Y89" s="592"/>
      <c r="Z89" s="593"/>
      <c r="AA89" s="594"/>
      <c r="AB89" s="594"/>
      <c r="AC89" s="595"/>
      <c r="AD89" s="573"/>
      <c r="AE89" s="574"/>
      <c r="AF89" s="574"/>
      <c r="AG89" s="574"/>
      <c r="AH89" s="574"/>
      <c r="AI89" s="550"/>
      <c r="AJ89" s="590"/>
      <c r="AK89" s="591"/>
      <c r="AL89" s="592"/>
      <c r="AM89" s="593"/>
      <c r="AN89" s="594"/>
      <c r="AO89" s="594"/>
      <c r="AP89" s="595"/>
      <c r="AQ89" s="164"/>
      <c r="AR89" s="147"/>
      <c r="AS89" s="147"/>
      <c r="AT89" s="147"/>
      <c r="AU89" s="147"/>
      <c r="AV89" s="147"/>
      <c r="AW89" s="147"/>
      <c r="AX89" s="147"/>
    </row>
    <row r="90" spans="2:50" ht="10.9" customHeight="1" x14ac:dyDescent="0.15">
      <c r="B90" s="162"/>
      <c r="C90" s="146"/>
      <c r="D90" s="575">
        <v>8</v>
      </c>
      <c r="E90" s="576"/>
      <c r="F90" s="576" t="s">
        <v>20</v>
      </c>
      <c r="G90" s="576">
        <v>12</v>
      </c>
      <c r="H90" s="576"/>
      <c r="I90" s="581" t="s">
        <v>14</v>
      </c>
      <c r="J90" s="584" t="s">
        <v>170</v>
      </c>
      <c r="K90" s="585"/>
      <c r="L90" s="586"/>
      <c r="M90" s="560" t="s">
        <v>151</v>
      </c>
      <c r="N90" s="561"/>
      <c r="O90" s="561"/>
      <c r="P90" s="562"/>
      <c r="Q90" s="569">
        <v>8</v>
      </c>
      <c r="R90" s="570"/>
      <c r="S90" s="570" t="s">
        <v>20</v>
      </c>
      <c r="T90" s="570">
        <v>26</v>
      </c>
      <c r="U90" s="570"/>
      <c r="V90" s="548" t="s">
        <v>14</v>
      </c>
      <c r="W90" s="551" t="s">
        <v>170</v>
      </c>
      <c r="X90" s="552"/>
      <c r="Y90" s="553"/>
      <c r="Z90" s="560" t="s">
        <v>151</v>
      </c>
      <c r="AA90" s="561"/>
      <c r="AB90" s="561"/>
      <c r="AC90" s="562"/>
      <c r="AD90" s="569">
        <v>9</v>
      </c>
      <c r="AE90" s="570"/>
      <c r="AF90" s="570" t="s">
        <v>20</v>
      </c>
      <c r="AG90" s="570">
        <v>9</v>
      </c>
      <c r="AH90" s="570"/>
      <c r="AI90" s="548" t="s">
        <v>14</v>
      </c>
      <c r="AJ90" s="551" t="s">
        <v>170</v>
      </c>
      <c r="AK90" s="552"/>
      <c r="AL90" s="553"/>
      <c r="AM90" s="560" t="s">
        <v>151</v>
      </c>
      <c r="AN90" s="561"/>
      <c r="AO90" s="561"/>
      <c r="AP90" s="562"/>
      <c r="AQ90" s="164"/>
      <c r="AR90" s="147"/>
      <c r="AS90" s="147"/>
      <c r="AT90" s="147"/>
      <c r="AU90" s="147"/>
      <c r="AV90" s="147"/>
      <c r="AW90" s="147"/>
      <c r="AX90" s="147"/>
    </row>
    <row r="91" spans="2:50" ht="10.9" customHeight="1" x14ac:dyDescent="0.15">
      <c r="B91" s="162"/>
      <c r="C91" s="146"/>
      <c r="D91" s="577"/>
      <c r="E91" s="578"/>
      <c r="F91" s="578"/>
      <c r="G91" s="578"/>
      <c r="H91" s="578"/>
      <c r="I91" s="582"/>
      <c r="J91" s="587"/>
      <c r="K91" s="588"/>
      <c r="L91" s="589"/>
      <c r="M91" s="563"/>
      <c r="N91" s="564"/>
      <c r="O91" s="564"/>
      <c r="P91" s="565"/>
      <c r="Q91" s="571"/>
      <c r="R91" s="572"/>
      <c r="S91" s="572"/>
      <c r="T91" s="572"/>
      <c r="U91" s="572"/>
      <c r="V91" s="549"/>
      <c r="W91" s="554"/>
      <c r="X91" s="555"/>
      <c r="Y91" s="556"/>
      <c r="Z91" s="563"/>
      <c r="AA91" s="564"/>
      <c r="AB91" s="564"/>
      <c r="AC91" s="565"/>
      <c r="AD91" s="571"/>
      <c r="AE91" s="572"/>
      <c r="AF91" s="572"/>
      <c r="AG91" s="572"/>
      <c r="AH91" s="572"/>
      <c r="AI91" s="549"/>
      <c r="AJ91" s="554"/>
      <c r="AK91" s="555"/>
      <c r="AL91" s="556"/>
      <c r="AM91" s="563"/>
      <c r="AN91" s="564"/>
      <c r="AO91" s="564"/>
      <c r="AP91" s="565"/>
      <c r="AQ91" s="164"/>
      <c r="AR91" s="147"/>
      <c r="AS91" s="147"/>
      <c r="AT91" s="147"/>
      <c r="AU91" s="147"/>
      <c r="AV91" s="147"/>
      <c r="AW91" s="147"/>
      <c r="AX91" s="147"/>
    </row>
    <row r="92" spans="2:50" ht="10.9" customHeight="1" x14ac:dyDescent="0.15">
      <c r="B92" s="162"/>
      <c r="C92" s="146"/>
      <c r="D92" s="577"/>
      <c r="E92" s="578"/>
      <c r="F92" s="578"/>
      <c r="G92" s="578"/>
      <c r="H92" s="578"/>
      <c r="I92" s="582"/>
      <c r="J92" s="587"/>
      <c r="K92" s="588"/>
      <c r="L92" s="589"/>
      <c r="M92" s="563"/>
      <c r="N92" s="564"/>
      <c r="O92" s="564"/>
      <c r="P92" s="565"/>
      <c r="Q92" s="571"/>
      <c r="R92" s="572"/>
      <c r="S92" s="572"/>
      <c r="T92" s="572"/>
      <c r="U92" s="572"/>
      <c r="V92" s="549"/>
      <c r="W92" s="554"/>
      <c r="X92" s="555"/>
      <c r="Y92" s="556"/>
      <c r="Z92" s="563"/>
      <c r="AA92" s="564"/>
      <c r="AB92" s="564"/>
      <c r="AC92" s="565"/>
      <c r="AD92" s="571"/>
      <c r="AE92" s="572"/>
      <c r="AF92" s="572"/>
      <c r="AG92" s="572"/>
      <c r="AH92" s="572"/>
      <c r="AI92" s="549"/>
      <c r="AJ92" s="554"/>
      <c r="AK92" s="555"/>
      <c r="AL92" s="556"/>
      <c r="AM92" s="563"/>
      <c r="AN92" s="564"/>
      <c r="AO92" s="564"/>
      <c r="AP92" s="565"/>
      <c r="AQ92" s="164"/>
      <c r="AR92" s="147"/>
      <c r="AS92" s="147"/>
      <c r="AT92" s="147"/>
      <c r="AU92" s="147"/>
      <c r="AV92" s="147"/>
      <c r="AW92" s="147"/>
      <c r="AX92" s="147"/>
    </row>
    <row r="93" spans="2:50" ht="10.9" customHeight="1" x14ac:dyDescent="0.15">
      <c r="B93" s="162"/>
      <c r="C93" s="146"/>
      <c r="D93" s="579"/>
      <c r="E93" s="580"/>
      <c r="F93" s="580"/>
      <c r="G93" s="580"/>
      <c r="H93" s="580"/>
      <c r="I93" s="583"/>
      <c r="J93" s="590"/>
      <c r="K93" s="591"/>
      <c r="L93" s="592"/>
      <c r="M93" s="593"/>
      <c r="N93" s="594"/>
      <c r="O93" s="594"/>
      <c r="P93" s="595"/>
      <c r="Q93" s="573"/>
      <c r="R93" s="574"/>
      <c r="S93" s="574"/>
      <c r="T93" s="574"/>
      <c r="U93" s="574"/>
      <c r="V93" s="550"/>
      <c r="W93" s="557"/>
      <c r="X93" s="558"/>
      <c r="Y93" s="559"/>
      <c r="Z93" s="593"/>
      <c r="AA93" s="594"/>
      <c r="AB93" s="594"/>
      <c r="AC93" s="595"/>
      <c r="AD93" s="573"/>
      <c r="AE93" s="574"/>
      <c r="AF93" s="574"/>
      <c r="AG93" s="574"/>
      <c r="AH93" s="574"/>
      <c r="AI93" s="550"/>
      <c r="AJ93" s="557"/>
      <c r="AK93" s="558"/>
      <c r="AL93" s="559"/>
      <c r="AM93" s="593"/>
      <c r="AN93" s="594"/>
      <c r="AO93" s="594"/>
      <c r="AP93" s="595"/>
      <c r="AQ93" s="164"/>
      <c r="AR93" s="147"/>
      <c r="AS93" s="147"/>
      <c r="AT93" s="147"/>
      <c r="AU93" s="147"/>
      <c r="AV93" s="147"/>
      <c r="AW93" s="147"/>
      <c r="AX93" s="147"/>
    </row>
    <row r="94" spans="2:50" ht="10.9" customHeight="1" x14ac:dyDescent="0.15">
      <c r="B94" s="162"/>
      <c r="C94" s="146"/>
      <c r="D94" s="575">
        <v>8</v>
      </c>
      <c r="E94" s="576"/>
      <c r="F94" s="576" t="s">
        <v>20</v>
      </c>
      <c r="G94" s="576">
        <v>13</v>
      </c>
      <c r="H94" s="576"/>
      <c r="I94" s="581" t="s">
        <v>14</v>
      </c>
      <c r="J94" s="584" t="s">
        <v>171</v>
      </c>
      <c r="K94" s="585"/>
      <c r="L94" s="586"/>
      <c r="M94" s="560" t="s">
        <v>151</v>
      </c>
      <c r="N94" s="561"/>
      <c r="O94" s="561"/>
      <c r="P94" s="562"/>
      <c r="Q94" s="571">
        <v>8</v>
      </c>
      <c r="R94" s="572"/>
      <c r="S94" s="572" t="s">
        <v>20</v>
      </c>
      <c r="T94" s="570">
        <v>27</v>
      </c>
      <c r="U94" s="570"/>
      <c r="V94" s="549" t="s">
        <v>14</v>
      </c>
      <c r="W94" s="554" t="s">
        <v>171</v>
      </c>
      <c r="X94" s="555"/>
      <c r="Y94" s="556"/>
      <c r="Z94" s="560" t="s">
        <v>151</v>
      </c>
      <c r="AA94" s="561"/>
      <c r="AB94" s="561"/>
      <c r="AC94" s="562"/>
      <c r="AD94" s="569">
        <v>9</v>
      </c>
      <c r="AE94" s="570"/>
      <c r="AF94" s="572" t="s">
        <v>20</v>
      </c>
      <c r="AG94" s="570">
        <v>10</v>
      </c>
      <c r="AH94" s="570"/>
      <c r="AI94" s="549" t="s">
        <v>14</v>
      </c>
      <c r="AJ94" s="554" t="s">
        <v>171</v>
      </c>
      <c r="AK94" s="555"/>
      <c r="AL94" s="556"/>
      <c r="AM94" s="560" t="s">
        <v>151</v>
      </c>
      <c r="AN94" s="561"/>
      <c r="AO94" s="561"/>
      <c r="AP94" s="562"/>
      <c r="AQ94" s="164"/>
      <c r="AR94" s="147"/>
      <c r="AS94" s="147"/>
      <c r="AT94" s="147"/>
      <c r="AU94" s="147"/>
      <c r="AV94" s="147"/>
      <c r="AW94" s="147"/>
      <c r="AX94" s="147"/>
    </row>
    <row r="95" spans="2:50" ht="10.9" customHeight="1" x14ac:dyDescent="0.15">
      <c r="B95" s="162"/>
      <c r="C95" s="146"/>
      <c r="D95" s="577"/>
      <c r="E95" s="578"/>
      <c r="F95" s="578"/>
      <c r="G95" s="578"/>
      <c r="H95" s="578"/>
      <c r="I95" s="582"/>
      <c r="J95" s="587"/>
      <c r="K95" s="588"/>
      <c r="L95" s="589"/>
      <c r="M95" s="563"/>
      <c r="N95" s="564"/>
      <c r="O95" s="564"/>
      <c r="P95" s="565"/>
      <c r="Q95" s="571"/>
      <c r="R95" s="572"/>
      <c r="S95" s="572"/>
      <c r="T95" s="572"/>
      <c r="U95" s="572"/>
      <c r="V95" s="549"/>
      <c r="W95" s="554"/>
      <c r="X95" s="555"/>
      <c r="Y95" s="556"/>
      <c r="Z95" s="563"/>
      <c r="AA95" s="564"/>
      <c r="AB95" s="564"/>
      <c r="AC95" s="565"/>
      <c r="AD95" s="571"/>
      <c r="AE95" s="572"/>
      <c r="AF95" s="572"/>
      <c r="AG95" s="572"/>
      <c r="AH95" s="572"/>
      <c r="AI95" s="549"/>
      <c r="AJ95" s="554"/>
      <c r="AK95" s="555"/>
      <c r="AL95" s="556"/>
      <c r="AM95" s="563"/>
      <c r="AN95" s="564"/>
      <c r="AO95" s="564"/>
      <c r="AP95" s="565"/>
      <c r="AQ95" s="164"/>
      <c r="AR95" s="147"/>
      <c r="AS95" s="147"/>
      <c r="AT95" s="147"/>
      <c r="AU95" s="147"/>
      <c r="AV95" s="147"/>
      <c r="AW95" s="147"/>
      <c r="AX95" s="147"/>
    </row>
    <row r="96" spans="2:50" ht="10.9" customHeight="1" x14ac:dyDescent="0.15">
      <c r="B96" s="162"/>
      <c r="C96" s="146"/>
      <c r="D96" s="577"/>
      <c r="E96" s="578"/>
      <c r="F96" s="578"/>
      <c r="G96" s="578"/>
      <c r="H96" s="578"/>
      <c r="I96" s="582"/>
      <c r="J96" s="587"/>
      <c r="K96" s="588"/>
      <c r="L96" s="589"/>
      <c r="M96" s="563"/>
      <c r="N96" s="564"/>
      <c r="O96" s="564"/>
      <c r="P96" s="565"/>
      <c r="Q96" s="571"/>
      <c r="R96" s="572"/>
      <c r="S96" s="572"/>
      <c r="T96" s="572"/>
      <c r="U96" s="572"/>
      <c r="V96" s="549"/>
      <c r="W96" s="554"/>
      <c r="X96" s="555"/>
      <c r="Y96" s="556"/>
      <c r="Z96" s="563"/>
      <c r="AA96" s="564"/>
      <c r="AB96" s="564"/>
      <c r="AC96" s="565"/>
      <c r="AD96" s="571"/>
      <c r="AE96" s="572"/>
      <c r="AF96" s="572"/>
      <c r="AG96" s="572"/>
      <c r="AH96" s="572"/>
      <c r="AI96" s="549"/>
      <c r="AJ96" s="554"/>
      <c r="AK96" s="555"/>
      <c r="AL96" s="556"/>
      <c r="AM96" s="563"/>
      <c r="AN96" s="564"/>
      <c r="AO96" s="564"/>
      <c r="AP96" s="565"/>
      <c r="AQ96" s="164"/>
      <c r="AR96" s="147"/>
      <c r="AS96" s="147"/>
      <c r="AT96" s="147"/>
      <c r="AU96" s="147"/>
      <c r="AV96" s="147"/>
      <c r="AW96" s="147"/>
      <c r="AX96" s="147"/>
    </row>
    <row r="97" spans="2:50" ht="10.9" customHeight="1" x14ac:dyDescent="0.15">
      <c r="B97" s="162"/>
      <c r="C97" s="146"/>
      <c r="D97" s="579"/>
      <c r="E97" s="580"/>
      <c r="F97" s="580"/>
      <c r="G97" s="580"/>
      <c r="H97" s="580"/>
      <c r="I97" s="583"/>
      <c r="J97" s="590"/>
      <c r="K97" s="591"/>
      <c r="L97" s="592"/>
      <c r="M97" s="593"/>
      <c r="N97" s="594"/>
      <c r="O97" s="594"/>
      <c r="P97" s="595"/>
      <c r="Q97" s="573"/>
      <c r="R97" s="574"/>
      <c r="S97" s="574"/>
      <c r="T97" s="574"/>
      <c r="U97" s="574"/>
      <c r="V97" s="550"/>
      <c r="W97" s="557"/>
      <c r="X97" s="558"/>
      <c r="Y97" s="559"/>
      <c r="Z97" s="593"/>
      <c r="AA97" s="594"/>
      <c r="AB97" s="594"/>
      <c r="AC97" s="595"/>
      <c r="AD97" s="573"/>
      <c r="AE97" s="574"/>
      <c r="AF97" s="574"/>
      <c r="AG97" s="574"/>
      <c r="AH97" s="574"/>
      <c r="AI97" s="550"/>
      <c r="AJ97" s="557"/>
      <c r="AK97" s="558"/>
      <c r="AL97" s="559"/>
      <c r="AM97" s="593"/>
      <c r="AN97" s="594"/>
      <c r="AO97" s="594"/>
      <c r="AP97" s="595"/>
      <c r="AQ97" s="164"/>
      <c r="AR97" s="147"/>
      <c r="AS97" s="147"/>
      <c r="AT97" s="147"/>
      <c r="AU97" s="147"/>
      <c r="AV97" s="147"/>
      <c r="AW97" s="147"/>
      <c r="AX97" s="147"/>
    </row>
    <row r="98" spans="2:50" ht="10.9" customHeight="1" x14ac:dyDescent="0.15">
      <c r="B98" s="162"/>
      <c r="C98" s="146"/>
      <c r="D98" s="575">
        <v>8</v>
      </c>
      <c r="E98" s="576"/>
      <c r="F98" s="576" t="s">
        <v>20</v>
      </c>
      <c r="G98" s="576">
        <v>14</v>
      </c>
      <c r="H98" s="576"/>
      <c r="I98" s="581" t="s">
        <v>14</v>
      </c>
      <c r="J98" s="584" t="s">
        <v>172</v>
      </c>
      <c r="K98" s="585"/>
      <c r="L98" s="586"/>
      <c r="M98" s="560" t="s">
        <v>151</v>
      </c>
      <c r="N98" s="561"/>
      <c r="O98" s="561"/>
      <c r="P98" s="562"/>
      <c r="Q98" s="569">
        <v>8</v>
      </c>
      <c r="R98" s="570"/>
      <c r="S98" s="570" t="s">
        <v>20</v>
      </c>
      <c r="T98" s="570">
        <v>28</v>
      </c>
      <c r="U98" s="570"/>
      <c r="V98" s="548" t="s">
        <v>14</v>
      </c>
      <c r="W98" s="551" t="s">
        <v>172</v>
      </c>
      <c r="X98" s="552"/>
      <c r="Y98" s="553"/>
      <c r="Z98" s="560" t="s">
        <v>151</v>
      </c>
      <c r="AA98" s="561"/>
      <c r="AB98" s="561"/>
      <c r="AC98" s="562"/>
      <c r="AD98" s="569">
        <v>9</v>
      </c>
      <c r="AE98" s="570"/>
      <c r="AF98" s="570" t="s">
        <v>20</v>
      </c>
      <c r="AG98" s="570">
        <v>11</v>
      </c>
      <c r="AH98" s="570"/>
      <c r="AI98" s="548" t="s">
        <v>14</v>
      </c>
      <c r="AJ98" s="551" t="s">
        <v>172</v>
      </c>
      <c r="AK98" s="552"/>
      <c r="AL98" s="553"/>
      <c r="AM98" s="560" t="s">
        <v>151</v>
      </c>
      <c r="AN98" s="561"/>
      <c r="AO98" s="561"/>
      <c r="AP98" s="562"/>
      <c r="AQ98" s="164"/>
      <c r="AR98" s="147"/>
      <c r="AS98" s="147"/>
      <c r="AT98" s="147"/>
      <c r="AU98" s="147"/>
      <c r="AV98" s="147"/>
      <c r="AW98" s="147"/>
      <c r="AX98" s="147"/>
    </row>
    <row r="99" spans="2:50" ht="10.9" customHeight="1" x14ac:dyDescent="0.15">
      <c r="B99" s="162"/>
      <c r="C99" s="146"/>
      <c r="D99" s="577"/>
      <c r="E99" s="578"/>
      <c r="F99" s="578"/>
      <c r="G99" s="578"/>
      <c r="H99" s="578"/>
      <c r="I99" s="582"/>
      <c r="J99" s="587"/>
      <c r="K99" s="588"/>
      <c r="L99" s="589"/>
      <c r="M99" s="563"/>
      <c r="N99" s="564"/>
      <c r="O99" s="564"/>
      <c r="P99" s="565"/>
      <c r="Q99" s="571"/>
      <c r="R99" s="572"/>
      <c r="S99" s="572"/>
      <c r="T99" s="572"/>
      <c r="U99" s="572"/>
      <c r="V99" s="549"/>
      <c r="W99" s="554"/>
      <c r="X99" s="555"/>
      <c r="Y99" s="556"/>
      <c r="Z99" s="563"/>
      <c r="AA99" s="564"/>
      <c r="AB99" s="564"/>
      <c r="AC99" s="565"/>
      <c r="AD99" s="571"/>
      <c r="AE99" s="572"/>
      <c r="AF99" s="572"/>
      <c r="AG99" s="572"/>
      <c r="AH99" s="572"/>
      <c r="AI99" s="549"/>
      <c r="AJ99" s="554"/>
      <c r="AK99" s="555"/>
      <c r="AL99" s="556"/>
      <c r="AM99" s="563"/>
      <c r="AN99" s="564"/>
      <c r="AO99" s="564"/>
      <c r="AP99" s="565"/>
      <c r="AQ99" s="164"/>
      <c r="AR99" s="147"/>
      <c r="AS99" s="147"/>
      <c r="AT99" s="147"/>
      <c r="AU99" s="147"/>
      <c r="AV99" s="147"/>
      <c r="AW99" s="147"/>
      <c r="AX99" s="147"/>
    </row>
    <row r="100" spans="2:50" ht="10.9" customHeight="1" x14ac:dyDescent="0.15">
      <c r="B100" s="162"/>
      <c r="C100" s="146"/>
      <c r="D100" s="577"/>
      <c r="E100" s="578"/>
      <c r="F100" s="578"/>
      <c r="G100" s="578"/>
      <c r="H100" s="578"/>
      <c r="I100" s="582"/>
      <c r="J100" s="587"/>
      <c r="K100" s="588"/>
      <c r="L100" s="589"/>
      <c r="M100" s="563"/>
      <c r="N100" s="564"/>
      <c r="O100" s="564"/>
      <c r="P100" s="565"/>
      <c r="Q100" s="571"/>
      <c r="R100" s="572"/>
      <c r="S100" s="572"/>
      <c r="T100" s="572"/>
      <c r="U100" s="572"/>
      <c r="V100" s="549"/>
      <c r="W100" s="554"/>
      <c r="X100" s="555"/>
      <c r="Y100" s="556"/>
      <c r="Z100" s="563"/>
      <c r="AA100" s="564"/>
      <c r="AB100" s="564"/>
      <c r="AC100" s="565"/>
      <c r="AD100" s="571"/>
      <c r="AE100" s="572"/>
      <c r="AF100" s="572"/>
      <c r="AG100" s="572"/>
      <c r="AH100" s="572"/>
      <c r="AI100" s="549"/>
      <c r="AJ100" s="554"/>
      <c r="AK100" s="555"/>
      <c r="AL100" s="556"/>
      <c r="AM100" s="563"/>
      <c r="AN100" s="564"/>
      <c r="AO100" s="564"/>
      <c r="AP100" s="565"/>
      <c r="AQ100" s="164"/>
      <c r="AR100" s="147"/>
      <c r="AS100" s="147"/>
      <c r="AT100" s="147"/>
      <c r="AU100" s="147"/>
      <c r="AV100" s="147"/>
      <c r="AW100" s="147"/>
      <c r="AX100" s="147"/>
    </row>
    <row r="101" spans="2:50" ht="10.9" customHeight="1" x14ac:dyDescent="0.15">
      <c r="B101" s="162"/>
      <c r="C101" s="146"/>
      <c r="D101" s="579"/>
      <c r="E101" s="580"/>
      <c r="F101" s="580"/>
      <c r="G101" s="580"/>
      <c r="H101" s="580"/>
      <c r="I101" s="583"/>
      <c r="J101" s="590"/>
      <c r="K101" s="591"/>
      <c r="L101" s="592"/>
      <c r="M101" s="593"/>
      <c r="N101" s="594"/>
      <c r="O101" s="594"/>
      <c r="P101" s="595"/>
      <c r="Q101" s="573"/>
      <c r="R101" s="574"/>
      <c r="S101" s="574"/>
      <c r="T101" s="574"/>
      <c r="U101" s="574"/>
      <c r="V101" s="550"/>
      <c r="W101" s="557"/>
      <c r="X101" s="558"/>
      <c r="Y101" s="559"/>
      <c r="Z101" s="593"/>
      <c r="AA101" s="594"/>
      <c r="AB101" s="594"/>
      <c r="AC101" s="595"/>
      <c r="AD101" s="573"/>
      <c r="AE101" s="574"/>
      <c r="AF101" s="574"/>
      <c r="AG101" s="574"/>
      <c r="AH101" s="574"/>
      <c r="AI101" s="550"/>
      <c r="AJ101" s="557"/>
      <c r="AK101" s="558"/>
      <c r="AL101" s="559"/>
      <c r="AM101" s="593"/>
      <c r="AN101" s="594"/>
      <c r="AO101" s="594"/>
      <c r="AP101" s="595"/>
      <c r="AQ101" s="164"/>
      <c r="AR101" s="147"/>
      <c r="AS101" s="147"/>
      <c r="AT101" s="147"/>
      <c r="AU101" s="147"/>
      <c r="AV101" s="147"/>
      <c r="AW101" s="147"/>
      <c r="AX101" s="147"/>
    </row>
    <row r="102" spans="2:50" ht="10.9" customHeight="1" x14ac:dyDescent="0.15">
      <c r="B102" s="162"/>
      <c r="C102" s="146"/>
      <c r="D102" s="575">
        <v>8</v>
      </c>
      <c r="E102" s="576"/>
      <c r="F102" s="576" t="s">
        <v>20</v>
      </c>
      <c r="G102" s="576">
        <v>15</v>
      </c>
      <c r="H102" s="576"/>
      <c r="I102" s="581" t="s">
        <v>14</v>
      </c>
      <c r="J102" s="584" t="s">
        <v>14</v>
      </c>
      <c r="K102" s="585"/>
      <c r="L102" s="586"/>
      <c r="M102" s="560" t="s">
        <v>151</v>
      </c>
      <c r="N102" s="561"/>
      <c r="O102" s="561"/>
      <c r="P102" s="562"/>
      <c r="Q102" s="569">
        <v>8</v>
      </c>
      <c r="R102" s="570"/>
      <c r="S102" s="570" t="s">
        <v>20</v>
      </c>
      <c r="T102" s="570">
        <v>29</v>
      </c>
      <c r="U102" s="570"/>
      <c r="V102" s="548" t="s">
        <v>14</v>
      </c>
      <c r="W102" s="551" t="s">
        <v>14</v>
      </c>
      <c r="X102" s="552"/>
      <c r="Y102" s="553"/>
      <c r="Z102" s="560" t="s">
        <v>151</v>
      </c>
      <c r="AA102" s="561"/>
      <c r="AB102" s="561"/>
      <c r="AC102" s="562"/>
      <c r="AD102" s="569">
        <v>9</v>
      </c>
      <c r="AE102" s="570"/>
      <c r="AF102" s="570" t="s">
        <v>20</v>
      </c>
      <c r="AG102" s="570">
        <v>12</v>
      </c>
      <c r="AH102" s="570"/>
      <c r="AI102" s="548" t="s">
        <v>14</v>
      </c>
      <c r="AJ102" s="551" t="s">
        <v>14</v>
      </c>
      <c r="AK102" s="552"/>
      <c r="AL102" s="553"/>
      <c r="AM102" s="560" t="s">
        <v>151</v>
      </c>
      <c r="AN102" s="561"/>
      <c r="AO102" s="561"/>
      <c r="AP102" s="562"/>
      <c r="AQ102" s="164"/>
      <c r="AR102" s="147"/>
      <c r="AS102" s="147"/>
      <c r="AT102" s="147"/>
      <c r="AU102" s="147"/>
      <c r="AV102" s="147"/>
      <c r="AW102" s="147"/>
      <c r="AX102" s="147"/>
    </row>
    <row r="103" spans="2:50" ht="10.9" customHeight="1" x14ac:dyDescent="0.15">
      <c r="B103" s="162"/>
      <c r="C103" s="146"/>
      <c r="D103" s="577"/>
      <c r="E103" s="578"/>
      <c r="F103" s="578"/>
      <c r="G103" s="578"/>
      <c r="H103" s="578"/>
      <c r="I103" s="582"/>
      <c r="J103" s="587"/>
      <c r="K103" s="588"/>
      <c r="L103" s="589"/>
      <c r="M103" s="563"/>
      <c r="N103" s="564"/>
      <c r="O103" s="564"/>
      <c r="P103" s="565"/>
      <c r="Q103" s="571"/>
      <c r="R103" s="572"/>
      <c r="S103" s="572"/>
      <c r="T103" s="572"/>
      <c r="U103" s="572"/>
      <c r="V103" s="549"/>
      <c r="W103" s="554"/>
      <c r="X103" s="555"/>
      <c r="Y103" s="556"/>
      <c r="Z103" s="563"/>
      <c r="AA103" s="564"/>
      <c r="AB103" s="564"/>
      <c r="AC103" s="565"/>
      <c r="AD103" s="571"/>
      <c r="AE103" s="572"/>
      <c r="AF103" s="572"/>
      <c r="AG103" s="572"/>
      <c r="AH103" s="572"/>
      <c r="AI103" s="549"/>
      <c r="AJ103" s="554"/>
      <c r="AK103" s="555"/>
      <c r="AL103" s="556"/>
      <c r="AM103" s="563"/>
      <c r="AN103" s="564"/>
      <c r="AO103" s="564"/>
      <c r="AP103" s="565"/>
      <c r="AQ103" s="164"/>
      <c r="AR103" s="147"/>
      <c r="AS103" s="147"/>
      <c r="AT103" s="147"/>
      <c r="AU103" s="147"/>
      <c r="AV103" s="147"/>
      <c r="AW103" s="147"/>
      <c r="AX103" s="147"/>
    </row>
    <row r="104" spans="2:50" ht="10.9" customHeight="1" x14ac:dyDescent="0.15">
      <c r="B104" s="162"/>
      <c r="C104" s="146"/>
      <c r="D104" s="577"/>
      <c r="E104" s="578"/>
      <c r="F104" s="578"/>
      <c r="G104" s="578"/>
      <c r="H104" s="578"/>
      <c r="I104" s="582"/>
      <c r="J104" s="587"/>
      <c r="K104" s="588"/>
      <c r="L104" s="589"/>
      <c r="M104" s="563"/>
      <c r="N104" s="564"/>
      <c r="O104" s="564"/>
      <c r="P104" s="565"/>
      <c r="Q104" s="571"/>
      <c r="R104" s="572"/>
      <c r="S104" s="572"/>
      <c r="T104" s="572"/>
      <c r="U104" s="572"/>
      <c r="V104" s="549"/>
      <c r="W104" s="554"/>
      <c r="X104" s="555"/>
      <c r="Y104" s="556"/>
      <c r="Z104" s="563"/>
      <c r="AA104" s="564"/>
      <c r="AB104" s="564"/>
      <c r="AC104" s="565"/>
      <c r="AD104" s="571"/>
      <c r="AE104" s="572"/>
      <c r="AF104" s="572"/>
      <c r="AG104" s="572"/>
      <c r="AH104" s="572"/>
      <c r="AI104" s="549"/>
      <c r="AJ104" s="554"/>
      <c r="AK104" s="555"/>
      <c r="AL104" s="556"/>
      <c r="AM104" s="563"/>
      <c r="AN104" s="564"/>
      <c r="AO104" s="564"/>
      <c r="AP104" s="565"/>
      <c r="AQ104" s="164"/>
      <c r="AR104" s="147"/>
      <c r="AS104" s="147"/>
      <c r="AT104" s="147"/>
      <c r="AU104" s="147"/>
      <c r="AV104" s="147"/>
      <c r="AW104" s="147"/>
      <c r="AX104" s="147"/>
    </row>
    <row r="105" spans="2:50" ht="10.9" customHeight="1" thickBot="1" x14ac:dyDescent="0.2">
      <c r="B105" s="162"/>
      <c r="C105" s="146"/>
      <c r="D105" s="579"/>
      <c r="E105" s="580"/>
      <c r="F105" s="580"/>
      <c r="G105" s="580"/>
      <c r="H105" s="580"/>
      <c r="I105" s="583"/>
      <c r="J105" s="590"/>
      <c r="K105" s="591"/>
      <c r="L105" s="592"/>
      <c r="M105" s="566"/>
      <c r="N105" s="567"/>
      <c r="O105" s="567"/>
      <c r="P105" s="568"/>
      <c r="Q105" s="573"/>
      <c r="R105" s="574"/>
      <c r="S105" s="574"/>
      <c r="T105" s="574"/>
      <c r="U105" s="574"/>
      <c r="V105" s="550"/>
      <c r="W105" s="557"/>
      <c r="X105" s="558"/>
      <c r="Y105" s="559"/>
      <c r="Z105" s="566"/>
      <c r="AA105" s="567"/>
      <c r="AB105" s="567"/>
      <c r="AC105" s="568"/>
      <c r="AD105" s="573"/>
      <c r="AE105" s="574"/>
      <c r="AF105" s="574"/>
      <c r="AG105" s="574"/>
      <c r="AH105" s="574"/>
      <c r="AI105" s="550"/>
      <c r="AJ105" s="557"/>
      <c r="AK105" s="558"/>
      <c r="AL105" s="559"/>
      <c r="AM105" s="566"/>
      <c r="AN105" s="567"/>
      <c r="AO105" s="567"/>
      <c r="AP105" s="568"/>
      <c r="AQ105" s="164"/>
      <c r="AR105" s="147"/>
      <c r="AS105" s="147"/>
      <c r="AT105" s="147"/>
      <c r="AU105" s="147"/>
      <c r="AV105" s="147"/>
      <c r="AW105" s="147"/>
      <c r="AX105" s="147"/>
    </row>
    <row r="106" spans="2:50" ht="10.9" customHeight="1" thickTop="1" x14ac:dyDescent="0.15">
      <c r="B106" s="165"/>
      <c r="C106" s="166"/>
      <c r="D106" s="167"/>
      <c r="E106" s="166"/>
      <c r="F106" s="166"/>
      <c r="G106" s="166"/>
      <c r="H106" s="166"/>
      <c r="I106" s="166"/>
      <c r="J106" s="166"/>
      <c r="K106" s="166"/>
      <c r="L106" s="168"/>
      <c r="M106" s="166"/>
      <c r="N106" s="169"/>
      <c r="O106" s="170"/>
      <c r="P106" s="170"/>
      <c r="Q106" s="170"/>
      <c r="R106" s="170"/>
      <c r="S106" s="169"/>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71"/>
    </row>
    <row r="107" spans="2:50" ht="10.9" customHeight="1" x14ac:dyDescent="0.15">
      <c r="L107" s="6"/>
      <c r="N107" s="7"/>
      <c r="O107" s="43"/>
      <c r="P107" s="43"/>
      <c r="Q107" s="43"/>
      <c r="R107" s="43"/>
      <c r="S107" s="7"/>
    </row>
    <row r="108" spans="2:50" ht="10.9" customHeight="1" x14ac:dyDescent="0.15">
      <c r="L108" s="6"/>
      <c r="N108" s="7"/>
      <c r="O108" s="43"/>
      <c r="P108" s="43"/>
      <c r="Q108" s="43"/>
      <c r="R108" s="43"/>
      <c r="S108" s="7"/>
    </row>
    <row r="109" spans="2:50" ht="10.9" customHeight="1" x14ac:dyDescent="0.15">
      <c r="L109" s="6"/>
      <c r="N109" s="7"/>
      <c r="O109" s="43"/>
      <c r="P109" s="43"/>
      <c r="Q109" s="43"/>
      <c r="R109" s="43"/>
      <c r="S109" s="7"/>
    </row>
    <row r="110" spans="2:50" ht="10.9" customHeight="1" x14ac:dyDescent="0.15">
      <c r="L110" s="6"/>
      <c r="N110" s="7"/>
      <c r="O110" s="43"/>
      <c r="P110" s="43"/>
      <c r="Q110" s="43"/>
      <c r="R110" s="43"/>
      <c r="S110" s="7"/>
    </row>
    <row r="111" spans="2:50" ht="10.9" customHeight="1" x14ac:dyDescent="0.15">
      <c r="L111" s="6"/>
      <c r="N111" s="7"/>
      <c r="O111" s="43"/>
      <c r="P111" s="43"/>
      <c r="Q111" s="43"/>
      <c r="R111" s="43"/>
      <c r="S111" s="7"/>
    </row>
    <row r="112" spans="2:50" ht="10.9" customHeight="1" x14ac:dyDescent="0.15">
      <c r="L112" s="6"/>
      <c r="N112" s="7"/>
      <c r="O112" s="43"/>
      <c r="P112" s="43"/>
      <c r="Q112" s="43"/>
      <c r="R112" s="43"/>
      <c r="S112" s="7"/>
    </row>
    <row r="113" spans="12:19" ht="10.9" customHeight="1" x14ac:dyDescent="0.15">
      <c r="L113" s="6"/>
      <c r="N113" s="7"/>
      <c r="O113" s="43"/>
      <c r="P113" s="43"/>
      <c r="Q113" s="44"/>
      <c r="R113" s="44"/>
      <c r="S113" s="7"/>
    </row>
    <row r="114" spans="12:19" ht="10.9" customHeight="1" x14ac:dyDescent="0.15">
      <c r="L114" s="6"/>
      <c r="N114" s="7"/>
      <c r="O114" s="43"/>
      <c r="P114" s="43"/>
      <c r="Q114" s="44"/>
      <c r="R114" s="44"/>
      <c r="S114" s="7"/>
    </row>
    <row r="115" spans="12:19" ht="10.9" customHeight="1" x14ac:dyDescent="0.15">
      <c r="L115" s="6"/>
      <c r="N115" s="7"/>
      <c r="O115" s="43"/>
      <c r="P115" s="43"/>
      <c r="Q115" s="44"/>
      <c r="R115" s="44"/>
      <c r="S115" s="7"/>
    </row>
    <row r="116" spans="12:19" ht="10.9" customHeight="1" x14ac:dyDescent="0.15">
      <c r="L116" s="6"/>
      <c r="N116" s="7"/>
      <c r="O116" s="43"/>
      <c r="P116" s="43"/>
      <c r="Q116" s="44"/>
      <c r="R116" s="44"/>
      <c r="S116" s="7"/>
    </row>
    <row r="117" spans="12:19" ht="10.9" customHeight="1" x14ac:dyDescent="0.15">
      <c r="L117" s="6"/>
      <c r="N117" s="7"/>
      <c r="O117" s="43"/>
      <c r="P117" s="43"/>
      <c r="Q117" s="44"/>
      <c r="R117" s="44"/>
      <c r="S117" s="7"/>
    </row>
    <row r="118" spans="12:19" ht="10.9" customHeight="1" x14ac:dyDescent="0.15">
      <c r="L118" s="6"/>
      <c r="N118" s="7"/>
      <c r="O118" s="43"/>
      <c r="P118" s="43"/>
      <c r="Q118" s="44"/>
      <c r="R118" s="44"/>
      <c r="S118" s="7"/>
    </row>
    <row r="119" spans="12:19" ht="10.9" customHeight="1" x14ac:dyDescent="0.15">
      <c r="L119" s="6"/>
      <c r="N119" s="7"/>
      <c r="O119" s="43"/>
      <c r="P119" s="43"/>
      <c r="Q119" s="44"/>
      <c r="R119" s="44"/>
      <c r="S119" s="7"/>
    </row>
    <row r="120" spans="12:19" ht="10.9" customHeight="1" x14ac:dyDescent="0.15">
      <c r="L120" s="6"/>
      <c r="N120" s="7"/>
      <c r="O120" s="43"/>
      <c r="P120" s="43"/>
      <c r="Q120" s="44"/>
      <c r="R120" s="44"/>
      <c r="S120" s="7"/>
    </row>
    <row r="121" spans="12:19" ht="10.9" customHeight="1" x14ac:dyDescent="0.15">
      <c r="L121" s="6"/>
      <c r="N121" s="7"/>
      <c r="O121" s="43"/>
      <c r="P121" s="43"/>
      <c r="Q121" s="44"/>
      <c r="R121" s="44"/>
      <c r="S121" s="7"/>
    </row>
    <row r="122" spans="12:19" ht="10.9" customHeight="1" x14ac:dyDescent="0.15">
      <c r="L122" s="6"/>
      <c r="N122" s="7"/>
      <c r="O122" s="43"/>
      <c r="P122" s="43"/>
      <c r="Q122" s="44"/>
      <c r="R122" s="44"/>
      <c r="S122" s="7"/>
    </row>
    <row r="123" spans="12:19" ht="10.9" customHeight="1" x14ac:dyDescent="0.15">
      <c r="L123" s="6"/>
      <c r="N123" s="7"/>
      <c r="O123" s="43"/>
      <c r="P123" s="43"/>
      <c r="Q123" s="44"/>
      <c r="R123" s="44"/>
      <c r="S123" s="7"/>
    </row>
    <row r="124" spans="12:19" ht="10.9" customHeight="1" x14ac:dyDescent="0.15">
      <c r="L124" s="6"/>
      <c r="N124" s="7"/>
      <c r="O124" s="43"/>
      <c r="P124" s="43"/>
      <c r="Q124" s="44"/>
      <c r="R124" s="44"/>
      <c r="S124" s="7"/>
    </row>
    <row r="125" spans="12:19" ht="10.9" customHeight="1" x14ac:dyDescent="0.15">
      <c r="L125" s="6"/>
      <c r="N125" s="7"/>
      <c r="O125" s="43"/>
      <c r="P125" s="43"/>
      <c r="Q125" s="44"/>
      <c r="R125" s="44"/>
      <c r="S125" s="7"/>
    </row>
    <row r="126" spans="12:19" ht="10.9" customHeight="1" x14ac:dyDescent="0.15">
      <c r="L126" s="6"/>
      <c r="N126" s="7"/>
      <c r="O126" s="43"/>
      <c r="P126" s="43"/>
      <c r="Q126" s="44"/>
      <c r="R126" s="44"/>
      <c r="S126" s="7"/>
    </row>
    <row r="127" spans="12:19" ht="10.9" customHeight="1" x14ac:dyDescent="0.15">
      <c r="L127" s="6"/>
      <c r="N127" s="7"/>
      <c r="O127" s="43"/>
      <c r="P127" s="43"/>
      <c r="Q127" s="44"/>
      <c r="R127" s="44"/>
      <c r="S127" s="7"/>
    </row>
    <row r="128" spans="12:19" ht="10.9" customHeight="1" x14ac:dyDescent="0.15">
      <c r="L128" s="6"/>
      <c r="N128" s="7"/>
      <c r="O128" s="43"/>
      <c r="P128" s="43"/>
      <c r="Q128" s="44"/>
      <c r="R128" s="44"/>
      <c r="S128" s="7"/>
    </row>
    <row r="129" spans="12:19" ht="10.9" customHeight="1" x14ac:dyDescent="0.15">
      <c r="L129" s="6"/>
      <c r="N129" s="7"/>
      <c r="O129" s="43"/>
      <c r="P129" s="43"/>
      <c r="Q129" s="44"/>
      <c r="R129" s="44"/>
      <c r="S129" s="7"/>
    </row>
    <row r="130" spans="12:19" ht="10.9" customHeight="1" x14ac:dyDescent="0.15">
      <c r="L130" s="6"/>
      <c r="N130" s="7"/>
      <c r="O130" s="43"/>
      <c r="P130" s="43"/>
      <c r="Q130" s="44"/>
      <c r="R130" s="44"/>
      <c r="S130" s="7"/>
    </row>
    <row r="131" spans="12:19" ht="10.9" customHeight="1" x14ac:dyDescent="0.15">
      <c r="L131" s="6"/>
      <c r="N131" s="7"/>
      <c r="O131" s="43"/>
      <c r="P131" s="43"/>
      <c r="Q131" s="44"/>
      <c r="R131" s="44"/>
      <c r="S131" s="7"/>
    </row>
    <row r="132" spans="12:19" ht="10.9" customHeight="1" x14ac:dyDescent="0.15">
      <c r="L132" s="6"/>
      <c r="N132" s="7"/>
      <c r="O132" s="43"/>
      <c r="P132" s="43"/>
      <c r="Q132" s="44"/>
      <c r="R132" s="44"/>
      <c r="S132" s="7"/>
    </row>
    <row r="133" spans="12:19" ht="10.9" customHeight="1" x14ac:dyDescent="0.15">
      <c r="L133" s="6"/>
      <c r="N133" s="7"/>
      <c r="O133" s="43"/>
      <c r="P133" s="43"/>
      <c r="Q133" s="43"/>
      <c r="R133" s="43"/>
      <c r="S133" s="7"/>
    </row>
    <row r="134" spans="12:19" ht="10.9" customHeight="1" x14ac:dyDescent="0.15">
      <c r="L134" s="6"/>
      <c r="N134" s="7"/>
      <c r="O134" s="43"/>
      <c r="P134" s="43"/>
      <c r="Q134" s="43"/>
      <c r="R134" s="43"/>
      <c r="S134" s="7"/>
    </row>
    <row r="135" spans="12:19" ht="10.9" customHeight="1" x14ac:dyDescent="0.15">
      <c r="L135" s="6"/>
      <c r="N135" s="7"/>
      <c r="O135" s="43"/>
      <c r="P135" s="43"/>
      <c r="Q135" s="43"/>
      <c r="R135" s="43"/>
      <c r="S135" s="7"/>
    </row>
    <row r="136" spans="12:19" ht="10.9" customHeight="1" x14ac:dyDescent="0.15">
      <c r="L136" s="6"/>
      <c r="N136" s="7"/>
      <c r="O136" s="43"/>
      <c r="P136" s="43"/>
      <c r="Q136" s="43"/>
      <c r="R136" s="43"/>
      <c r="S136" s="7"/>
    </row>
    <row r="137" spans="12:19" ht="10.9" customHeight="1" x14ac:dyDescent="0.15">
      <c r="L137" s="6"/>
      <c r="N137" s="7"/>
      <c r="O137" s="43"/>
      <c r="P137" s="43"/>
      <c r="Q137" s="43"/>
      <c r="R137" s="43"/>
      <c r="S137" s="7"/>
    </row>
    <row r="138" spans="12:19" ht="10.9" customHeight="1" x14ac:dyDescent="0.15">
      <c r="L138" s="6"/>
      <c r="N138" s="7"/>
      <c r="O138" s="43"/>
      <c r="P138" s="43"/>
      <c r="Q138" s="43"/>
      <c r="R138" s="43"/>
      <c r="S138" s="7"/>
    </row>
    <row r="139" spans="12:19" ht="10.9" customHeight="1" x14ac:dyDescent="0.15">
      <c r="L139" s="6"/>
      <c r="N139" s="7"/>
      <c r="O139" s="43"/>
      <c r="P139" s="43"/>
      <c r="Q139" s="43"/>
      <c r="R139" s="43"/>
      <c r="S139" s="7"/>
    </row>
    <row r="140" spans="12:19" ht="10.9" customHeight="1" x14ac:dyDescent="0.15">
      <c r="L140" s="6"/>
      <c r="N140" s="7"/>
      <c r="O140" s="43"/>
      <c r="P140" s="43"/>
      <c r="Q140" s="43"/>
      <c r="R140" s="43"/>
      <c r="S140" s="7"/>
    </row>
    <row r="141" spans="12:19" ht="10.9" customHeight="1" x14ac:dyDescent="0.15">
      <c r="L141" s="6"/>
      <c r="N141" s="7"/>
      <c r="O141" s="43"/>
      <c r="P141" s="43"/>
      <c r="Q141" s="44"/>
      <c r="R141" s="44"/>
      <c r="S141" s="7"/>
    </row>
    <row r="142" spans="12:19" ht="10.9" customHeight="1" x14ac:dyDescent="0.15">
      <c r="L142" s="6"/>
      <c r="N142" s="7"/>
      <c r="O142" s="43"/>
      <c r="P142" s="43"/>
      <c r="Q142" s="44"/>
      <c r="R142" s="44"/>
      <c r="S142" s="7"/>
    </row>
    <row r="143" spans="12:19" ht="10.9" customHeight="1" x14ac:dyDescent="0.15">
      <c r="L143" s="6"/>
      <c r="N143" s="7"/>
      <c r="O143" s="43"/>
      <c r="P143" s="43"/>
      <c r="Q143" s="44"/>
      <c r="R143" s="44"/>
      <c r="S143" s="7"/>
    </row>
    <row r="144" spans="12:19" ht="10.9" customHeight="1" x14ac:dyDescent="0.15">
      <c r="L144" s="6"/>
      <c r="N144" s="7"/>
      <c r="O144" s="43"/>
      <c r="P144" s="43"/>
      <c r="Q144" s="44"/>
      <c r="R144" s="44"/>
      <c r="S144" s="7"/>
    </row>
    <row r="145" spans="12:19" ht="10.9" customHeight="1" x14ac:dyDescent="0.15">
      <c r="L145" s="6"/>
      <c r="N145" s="7"/>
      <c r="O145" s="43"/>
      <c r="P145" s="43"/>
      <c r="Q145" s="44"/>
      <c r="R145" s="44"/>
      <c r="S145" s="7"/>
    </row>
    <row r="146" spans="12:19" ht="10.9" customHeight="1" x14ac:dyDescent="0.15">
      <c r="L146" s="6"/>
      <c r="N146" s="7"/>
      <c r="O146" s="43"/>
      <c r="P146" s="43"/>
      <c r="Q146" s="44"/>
      <c r="R146" s="44"/>
      <c r="S146" s="7"/>
    </row>
    <row r="147" spans="12:19" ht="10.9" customHeight="1" x14ac:dyDescent="0.15">
      <c r="L147" s="6"/>
      <c r="N147" s="7"/>
      <c r="O147" s="43"/>
      <c r="P147" s="43"/>
      <c r="Q147" s="44"/>
      <c r="R147" s="44"/>
      <c r="S147" s="7"/>
    </row>
    <row r="148" spans="12:19" ht="10.9" customHeight="1" x14ac:dyDescent="0.15">
      <c r="L148" s="6"/>
      <c r="N148" s="7"/>
      <c r="O148" s="43"/>
      <c r="P148" s="43"/>
      <c r="Q148" s="44"/>
      <c r="R148" s="44"/>
      <c r="S148" s="7"/>
    </row>
    <row r="149" spans="12:19" ht="10.9" customHeight="1" x14ac:dyDescent="0.15">
      <c r="L149" s="6"/>
      <c r="N149" s="7"/>
      <c r="O149" s="43"/>
      <c r="P149" s="43"/>
      <c r="Q149" s="44"/>
      <c r="R149" s="44"/>
      <c r="S149" s="7"/>
    </row>
    <row r="150" spans="12:19" ht="10.9" customHeight="1" x14ac:dyDescent="0.15">
      <c r="L150" s="6"/>
      <c r="N150" s="7"/>
      <c r="O150" s="43"/>
      <c r="P150" s="43"/>
      <c r="Q150" s="44"/>
      <c r="R150" s="44"/>
      <c r="S150" s="7"/>
    </row>
    <row r="151" spans="12:19" ht="10.9" customHeight="1" x14ac:dyDescent="0.15">
      <c r="L151" s="6"/>
      <c r="N151" s="7"/>
      <c r="O151" s="43"/>
      <c r="P151" s="43"/>
      <c r="Q151" s="44"/>
      <c r="R151" s="44"/>
      <c r="S151" s="7"/>
    </row>
    <row r="152" spans="12:19" ht="10.9" customHeight="1" x14ac:dyDescent="0.15">
      <c r="L152" s="6"/>
      <c r="N152" s="7"/>
      <c r="O152" s="43"/>
      <c r="P152" s="43"/>
      <c r="Q152" s="44"/>
      <c r="R152" s="44"/>
      <c r="S152" s="7"/>
    </row>
    <row r="153" spans="12:19" ht="10.9" customHeight="1" x14ac:dyDescent="0.15">
      <c r="L153" s="6"/>
      <c r="N153" s="7"/>
      <c r="O153" s="43"/>
      <c r="P153" s="43"/>
      <c r="Q153" s="44"/>
      <c r="R153" s="44"/>
      <c r="S153" s="7"/>
    </row>
    <row r="154" spans="12:19" ht="10.9" customHeight="1" x14ac:dyDescent="0.15">
      <c r="L154" s="6"/>
      <c r="N154" s="7"/>
      <c r="O154" s="43"/>
      <c r="P154" s="43"/>
      <c r="Q154" s="44"/>
      <c r="R154" s="44"/>
      <c r="S154" s="7"/>
    </row>
    <row r="155" spans="12:19" ht="10.9" customHeight="1" x14ac:dyDescent="0.15">
      <c r="L155" s="6"/>
      <c r="N155" s="7"/>
      <c r="O155" s="43"/>
      <c r="P155" s="43"/>
      <c r="Q155" s="44"/>
      <c r="R155" s="44"/>
      <c r="S155" s="7"/>
    </row>
    <row r="156" spans="12:19" ht="10.9" customHeight="1" x14ac:dyDescent="0.15">
      <c r="L156" s="6"/>
      <c r="N156" s="7"/>
      <c r="O156" s="43"/>
      <c r="P156" s="43"/>
      <c r="Q156" s="44"/>
      <c r="R156" s="44"/>
      <c r="S156" s="7"/>
    </row>
    <row r="157" spans="12:19" ht="10.9" customHeight="1" x14ac:dyDescent="0.15">
      <c r="L157" s="6"/>
      <c r="N157" s="7"/>
      <c r="O157" s="43"/>
      <c r="P157" s="43"/>
      <c r="Q157" s="44"/>
      <c r="R157" s="44"/>
      <c r="S157" s="7"/>
    </row>
    <row r="158" spans="12:19" ht="10.9" customHeight="1" x14ac:dyDescent="0.15">
      <c r="L158" s="6"/>
      <c r="N158" s="7"/>
      <c r="O158" s="43"/>
      <c r="P158" s="43"/>
      <c r="Q158" s="44"/>
      <c r="R158" s="44"/>
      <c r="S158" s="7"/>
    </row>
    <row r="159" spans="12:19" ht="10.9" customHeight="1" x14ac:dyDescent="0.15">
      <c r="L159" s="6"/>
      <c r="N159" s="7"/>
      <c r="O159" s="43"/>
      <c r="P159" s="43"/>
      <c r="Q159" s="44"/>
      <c r="R159" s="44"/>
      <c r="S159" s="7"/>
    </row>
    <row r="160" spans="12:19" ht="10.9" customHeight="1" x14ac:dyDescent="0.15">
      <c r="L160" s="6"/>
      <c r="N160" s="7"/>
      <c r="O160" s="43"/>
      <c r="P160" s="43"/>
      <c r="Q160" s="44"/>
      <c r="R160" s="44"/>
      <c r="S160" s="7"/>
    </row>
    <row r="161" spans="12:19" ht="10.9" customHeight="1" x14ac:dyDescent="0.15">
      <c r="L161" s="6"/>
      <c r="N161" s="7"/>
      <c r="O161" s="43"/>
      <c r="P161" s="43"/>
      <c r="Q161" s="43"/>
      <c r="R161" s="43"/>
      <c r="S161" s="7"/>
    </row>
    <row r="162" spans="12:19" ht="10.9" customHeight="1" x14ac:dyDescent="0.15">
      <c r="L162" s="6"/>
      <c r="N162" s="7"/>
      <c r="O162" s="43"/>
      <c r="P162" s="43"/>
      <c r="Q162" s="43"/>
      <c r="R162" s="43"/>
      <c r="S162" s="7"/>
    </row>
    <row r="163" spans="12:19" ht="10.9" customHeight="1" x14ac:dyDescent="0.15">
      <c r="L163" s="6"/>
      <c r="N163" s="7"/>
      <c r="O163" s="43"/>
      <c r="P163" s="43"/>
      <c r="Q163" s="43"/>
      <c r="R163" s="43"/>
      <c r="S163" s="7"/>
    </row>
    <row r="164" spans="12:19" ht="10.9" customHeight="1" x14ac:dyDescent="0.15">
      <c r="L164" s="6"/>
      <c r="N164" s="7"/>
      <c r="O164" s="43"/>
      <c r="P164" s="43"/>
      <c r="Q164" s="43"/>
      <c r="R164" s="43"/>
      <c r="S164" s="7"/>
    </row>
    <row r="165" spans="12:19" ht="10.9" customHeight="1" x14ac:dyDescent="0.15">
      <c r="L165" s="6"/>
      <c r="N165" s="7"/>
      <c r="O165" s="43"/>
      <c r="P165" s="43"/>
      <c r="Q165" s="43"/>
      <c r="R165" s="43"/>
      <c r="S165" s="7"/>
    </row>
    <row r="166" spans="12:19" ht="10.9" customHeight="1" x14ac:dyDescent="0.15">
      <c r="L166" s="6"/>
      <c r="N166" s="7"/>
      <c r="O166" s="43"/>
      <c r="P166" s="43"/>
      <c r="Q166" s="43"/>
      <c r="R166" s="43"/>
      <c r="S166" s="7"/>
    </row>
    <row r="167" spans="12:19" ht="10.9" customHeight="1" x14ac:dyDescent="0.15">
      <c r="L167" s="6"/>
      <c r="N167" s="7"/>
      <c r="O167" s="43"/>
      <c r="P167" s="43"/>
      <c r="Q167" s="43"/>
      <c r="R167" s="43"/>
      <c r="S167" s="7"/>
    </row>
    <row r="168" spans="12:19" ht="10.9" customHeight="1" x14ac:dyDescent="0.15">
      <c r="L168" s="6"/>
      <c r="N168" s="7"/>
      <c r="O168" s="43"/>
      <c r="P168" s="43"/>
      <c r="Q168" s="43"/>
      <c r="R168" s="43"/>
      <c r="S168" s="7"/>
    </row>
    <row r="169" spans="12:19" ht="10.9" customHeight="1" x14ac:dyDescent="0.15">
      <c r="L169" s="6"/>
      <c r="N169" s="7"/>
      <c r="O169" s="43"/>
      <c r="P169" s="43"/>
      <c r="Q169" s="44"/>
      <c r="R169" s="44"/>
      <c r="S169" s="7"/>
    </row>
    <row r="170" spans="12:19" ht="10.9" customHeight="1" x14ac:dyDescent="0.15">
      <c r="L170" s="6"/>
      <c r="N170" s="7"/>
      <c r="O170" s="43"/>
      <c r="P170" s="43"/>
      <c r="Q170" s="44"/>
      <c r="R170" s="44"/>
      <c r="S170" s="7"/>
    </row>
    <row r="171" spans="12:19" ht="10.9" customHeight="1" x14ac:dyDescent="0.15">
      <c r="L171" s="6"/>
      <c r="N171" s="7"/>
      <c r="O171" s="43"/>
      <c r="P171" s="43"/>
      <c r="Q171" s="44"/>
      <c r="R171" s="44"/>
      <c r="S171" s="7"/>
    </row>
    <row r="172" spans="12:19" ht="10.5" customHeight="1" x14ac:dyDescent="0.15">
      <c r="L172" s="6"/>
      <c r="N172" s="7"/>
      <c r="O172" s="9"/>
      <c r="P172" s="4"/>
      <c r="Q172" s="7"/>
      <c r="R172" s="7"/>
      <c r="S172" s="7"/>
    </row>
    <row r="173" spans="12:19" ht="10.9" customHeight="1" x14ac:dyDescent="0.15">
      <c r="L173" s="5"/>
      <c r="O173" s="45"/>
      <c r="P173" s="45"/>
      <c r="Q173" s="46"/>
      <c r="R173" s="46"/>
    </row>
    <row r="174" spans="12:19" ht="10.9" customHeight="1" x14ac:dyDescent="0.15">
      <c r="L174" s="5"/>
      <c r="O174" s="45"/>
      <c r="P174" s="45"/>
      <c r="Q174" s="46"/>
      <c r="R174" s="46"/>
    </row>
    <row r="175" spans="12:19" ht="10.9" customHeight="1" x14ac:dyDescent="0.15">
      <c r="L175" s="5"/>
      <c r="O175" s="45"/>
      <c r="P175" s="45"/>
      <c r="Q175" s="46"/>
      <c r="R175" s="46"/>
    </row>
    <row r="176" spans="12:19" ht="10.9" customHeight="1" x14ac:dyDescent="0.15">
      <c r="L176" s="5"/>
      <c r="O176" s="45"/>
      <c r="P176" s="45"/>
      <c r="Q176" s="46"/>
      <c r="R176" s="46"/>
    </row>
    <row r="177" spans="12:18" ht="10.9" customHeight="1" x14ac:dyDescent="0.15">
      <c r="L177" s="5"/>
      <c r="O177" s="45"/>
      <c r="P177" s="45"/>
      <c r="Q177" s="46"/>
      <c r="R177" s="46"/>
    </row>
    <row r="178" spans="12:18" ht="10.9" customHeight="1" x14ac:dyDescent="0.15">
      <c r="L178" s="5"/>
      <c r="O178" s="45"/>
      <c r="P178" s="45"/>
      <c r="Q178" s="46"/>
      <c r="R178" s="46"/>
    </row>
    <row r="179" spans="12:18" ht="10.9" customHeight="1" x14ac:dyDescent="0.15">
      <c r="L179" s="5"/>
      <c r="O179" s="45"/>
      <c r="P179" s="45"/>
      <c r="Q179" s="46"/>
      <c r="R179" s="46"/>
    </row>
    <row r="180" spans="12:18" ht="10.9" customHeight="1" x14ac:dyDescent="0.15">
      <c r="L180" s="5"/>
      <c r="O180" s="45"/>
      <c r="P180" s="45"/>
      <c r="Q180" s="46"/>
      <c r="R180" s="46"/>
    </row>
    <row r="181" spans="12:18" ht="10.9" customHeight="1" x14ac:dyDescent="0.15">
      <c r="L181" s="5"/>
      <c r="O181" s="45"/>
      <c r="P181" s="45"/>
      <c r="Q181" s="46"/>
      <c r="R181" s="46"/>
    </row>
    <row r="182" spans="12:18" ht="10.9" customHeight="1" x14ac:dyDescent="0.15">
      <c r="L182" s="5"/>
      <c r="O182" s="45"/>
      <c r="P182" s="45"/>
      <c r="Q182" s="46"/>
      <c r="R182" s="46"/>
    </row>
    <row r="183" spans="12:18" ht="10.9" customHeight="1" x14ac:dyDescent="0.15">
      <c r="L183" s="5"/>
      <c r="O183" s="45"/>
      <c r="P183" s="45"/>
      <c r="Q183" s="46"/>
      <c r="R183" s="46"/>
    </row>
    <row r="184" spans="12:18" ht="10.9" customHeight="1" x14ac:dyDescent="0.15">
      <c r="L184" s="5"/>
      <c r="O184" s="45"/>
      <c r="P184" s="45"/>
      <c r="Q184" s="46"/>
      <c r="R184" s="46"/>
    </row>
    <row r="185" spans="12:18" ht="10.9" customHeight="1" x14ac:dyDescent="0.15">
      <c r="L185" s="5"/>
      <c r="O185" s="45"/>
      <c r="P185" s="45"/>
      <c r="Q185" s="46"/>
      <c r="R185" s="46"/>
    </row>
    <row r="186" spans="12:18" ht="10.9" customHeight="1" x14ac:dyDescent="0.15">
      <c r="L186" s="5"/>
      <c r="O186" s="45"/>
      <c r="P186" s="45"/>
      <c r="Q186" s="46"/>
      <c r="R186" s="46"/>
    </row>
    <row r="187" spans="12:18" ht="10.9" customHeight="1" x14ac:dyDescent="0.15">
      <c r="L187" s="5"/>
      <c r="O187" s="45"/>
      <c r="P187" s="45"/>
      <c r="Q187" s="46"/>
      <c r="R187" s="46"/>
    </row>
    <row r="188" spans="12:18" ht="10.9" customHeight="1" x14ac:dyDescent="0.15">
      <c r="L188" s="5"/>
      <c r="O188" s="45"/>
      <c r="P188" s="45"/>
      <c r="Q188" s="46"/>
      <c r="R188" s="46"/>
    </row>
    <row r="189" spans="12:18" ht="10.9" customHeight="1" x14ac:dyDescent="0.15">
      <c r="L189" s="5"/>
      <c r="O189" s="45"/>
      <c r="P189" s="45"/>
      <c r="Q189" s="45"/>
      <c r="R189" s="45"/>
    </row>
    <row r="190" spans="12:18" ht="10.9" customHeight="1" x14ac:dyDescent="0.15">
      <c r="L190" s="5"/>
      <c r="O190" s="45"/>
      <c r="P190" s="45"/>
      <c r="Q190" s="45"/>
      <c r="R190" s="45"/>
    </row>
    <row r="191" spans="12:18" ht="10.9" customHeight="1" x14ac:dyDescent="0.15">
      <c r="L191" s="5"/>
      <c r="O191" s="45"/>
      <c r="P191" s="45"/>
      <c r="Q191" s="45"/>
      <c r="R191" s="45"/>
    </row>
    <row r="192" spans="12:18" ht="10.9" customHeight="1" x14ac:dyDescent="0.15">
      <c r="L192" s="5"/>
      <c r="O192" s="45"/>
      <c r="P192" s="45"/>
      <c r="Q192" s="45"/>
      <c r="R192" s="45"/>
    </row>
    <row r="193" spans="12:18" ht="10.9" customHeight="1" x14ac:dyDescent="0.15">
      <c r="L193" s="5"/>
      <c r="O193" s="45"/>
      <c r="P193" s="45"/>
      <c r="Q193" s="45"/>
      <c r="R193" s="45"/>
    </row>
    <row r="194" spans="12:18" ht="10.9" customHeight="1" x14ac:dyDescent="0.15">
      <c r="L194" s="5"/>
      <c r="O194" s="45"/>
      <c r="P194" s="45"/>
      <c r="Q194" s="45"/>
      <c r="R194" s="45"/>
    </row>
    <row r="195" spans="12:18" ht="10.9" customHeight="1" x14ac:dyDescent="0.15">
      <c r="L195" s="5"/>
      <c r="O195" s="45"/>
      <c r="P195" s="45"/>
      <c r="Q195" s="45"/>
      <c r="R195" s="45"/>
    </row>
    <row r="196" spans="12:18" ht="10.9" customHeight="1" x14ac:dyDescent="0.15">
      <c r="L196" s="5"/>
      <c r="O196" s="45"/>
      <c r="P196" s="45"/>
      <c r="Q196" s="45"/>
      <c r="R196" s="45"/>
    </row>
    <row r="197" spans="12:18" ht="10.9" customHeight="1" x14ac:dyDescent="0.15">
      <c r="L197" s="5"/>
      <c r="O197" s="43"/>
      <c r="P197" s="43"/>
      <c r="Q197" s="44"/>
      <c r="R197" s="44"/>
    </row>
    <row r="198" spans="12:18" ht="10.9" customHeight="1" x14ac:dyDescent="0.15">
      <c r="L198" s="5"/>
      <c r="O198" s="43"/>
      <c r="P198" s="43"/>
      <c r="Q198" s="44"/>
      <c r="R198" s="44"/>
    </row>
    <row r="199" spans="12:18" ht="10.9" customHeight="1" x14ac:dyDescent="0.15">
      <c r="L199" s="5"/>
      <c r="O199" s="43"/>
      <c r="P199" s="43"/>
      <c r="Q199" s="44"/>
      <c r="R199" s="44"/>
    </row>
    <row r="200" spans="12:18" ht="10.9" customHeight="1" x14ac:dyDescent="0.15">
      <c r="L200" s="5"/>
      <c r="O200" s="43"/>
      <c r="P200" s="43"/>
      <c r="Q200" s="44"/>
      <c r="R200" s="44"/>
    </row>
    <row r="201" spans="12:18" ht="10.9" customHeight="1" x14ac:dyDescent="0.15">
      <c r="L201" s="5"/>
      <c r="O201" s="43"/>
      <c r="P201" s="43"/>
      <c r="Q201" s="44"/>
      <c r="R201" s="44"/>
    </row>
    <row r="202" spans="12:18" ht="10.9" customHeight="1" x14ac:dyDescent="0.15">
      <c r="L202" s="5"/>
      <c r="O202" s="43"/>
      <c r="P202" s="43"/>
      <c r="Q202" s="44"/>
      <c r="R202" s="44"/>
    </row>
    <row r="203" spans="12:18" ht="10.9" customHeight="1" x14ac:dyDescent="0.15">
      <c r="L203" s="5"/>
      <c r="O203" s="43"/>
      <c r="P203" s="43"/>
      <c r="Q203" s="44"/>
      <c r="R203" s="44"/>
    </row>
    <row r="204" spans="12:18" ht="10.9" customHeight="1" x14ac:dyDescent="0.15">
      <c r="L204" s="5"/>
      <c r="O204" s="43"/>
      <c r="P204" s="43"/>
      <c r="Q204" s="44"/>
      <c r="R204" s="44"/>
    </row>
    <row r="205" spans="12:18" ht="10.9" customHeight="1" x14ac:dyDescent="0.15">
      <c r="L205" s="5"/>
      <c r="O205" s="43"/>
      <c r="P205" s="43"/>
      <c r="Q205" s="44"/>
      <c r="R205" s="44"/>
    </row>
    <row r="206" spans="12:18" ht="10.9" customHeight="1" x14ac:dyDescent="0.15">
      <c r="L206" s="5"/>
      <c r="O206" s="43"/>
      <c r="P206" s="43"/>
      <c r="Q206" s="44"/>
      <c r="R206" s="44"/>
    </row>
    <row r="207" spans="12:18" ht="10.9" customHeight="1" x14ac:dyDescent="0.15">
      <c r="L207" s="5"/>
      <c r="O207" s="43"/>
      <c r="P207" s="43"/>
      <c r="Q207" s="44"/>
      <c r="R207" s="44"/>
    </row>
    <row r="208" spans="12:18" ht="10.9" customHeight="1" x14ac:dyDescent="0.15">
      <c r="L208" s="5"/>
      <c r="O208" s="43"/>
      <c r="P208" s="43"/>
      <c r="Q208" s="44"/>
      <c r="R208" s="44"/>
    </row>
    <row r="209" spans="12:18" ht="10.9" customHeight="1" x14ac:dyDescent="0.15">
      <c r="L209" s="5"/>
      <c r="O209" s="43"/>
      <c r="P209" s="43"/>
      <c r="Q209" s="44"/>
      <c r="R209" s="44"/>
    </row>
    <row r="210" spans="12:18" ht="10.9" customHeight="1" x14ac:dyDescent="0.15">
      <c r="L210" s="5"/>
      <c r="O210" s="43"/>
      <c r="P210" s="43"/>
      <c r="Q210" s="44"/>
      <c r="R210" s="44"/>
    </row>
    <row r="211" spans="12:18" ht="10.9" customHeight="1" x14ac:dyDescent="0.15">
      <c r="L211" s="5"/>
      <c r="O211" s="43"/>
      <c r="P211" s="43"/>
      <c r="Q211" s="44"/>
      <c r="R211" s="44"/>
    </row>
    <row r="212" spans="12:18" ht="10.9" customHeight="1" x14ac:dyDescent="0.15">
      <c r="L212" s="5"/>
      <c r="O212" s="43"/>
      <c r="P212" s="43"/>
      <c r="Q212" s="44"/>
      <c r="R212" s="44"/>
    </row>
    <row r="213" spans="12:18" ht="10.9" customHeight="1" x14ac:dyDescent="0.15">
      <c r="L213" s="5"/>
      <c r="O213" s="43"/>
      <c r="P213" s="43"/>
      <c r="Q213" s="44"/>
      <c r="R213" s="44"/>
    </row>
    <row r="214" spans="12:18" ht="10.9" customHeight="1" x14ac:dyDescent="0.15">
      <c r="L214" s="5"/>
      <c r="O214" s="43"/>
      <c r="P214" s="43"/>
      <c r="Q214" s="44"/>
      <c r="R214" s="44"/>
    </row>
    <row r="215" spans="12:18" ht="10.9" customHeight="1" x14ac:dyDescent="0.15">
      <c r="L215" s="5"/>
      <c r="O215" s="43"/>
      <c r="P215" s="43"/>
      <c r="Q215" s="44"/>
      <c r="R215" s="44"/>
    </row>
    <row r="216" spans="12:18" ht="10.9" customHeight="1" x14ac:dyDescent="0.15">
      <c r="L216" s="5"/>
      <c r="O216" s="43"/>
      <c r="P216" s="43"/>
      <c r="Q216" s="44"/>
      <c r="R216" s="44"/>
    </row>
    <row r="217" spans="12:18" ht="10.9" customHeight="1" x14ac:dyDescent="0.15">
      <c r="L217" s="5"/>
      <c r="O217" s="45"/>
      <c r="P217" s="45"/>
      <c r="Q217" s="45"/>
      <c r="R217" s="45"/>
    </row>
    <row r="218" spans="12:18" ht="10.9" customHeight="1" x14ac:dyDescent="0.15">
      <c r="L218" s="5"/>
      <c r="O218" s="45"/>
      <c r="P218" s="45"/>
      <c r="Q218" s="45"/>
      <c r="R218" s="45"/>
    </row>
    <row r="219" spans="12:18" ht="10.9" customHeight="1" x14ac:dyDescent="0.15">
      <c r="L219" s="5"/>
      <c r="O219" s="45"/>
      <c r="P219" s="45"/>
      <c r="Q219" s="45"/>
      <c r="R219" s="45"/>
    </row>
    <row r="220" spans="12:18" ht="10.9" customHeight="1" x14ac:dyDescent="0.15">
      <c r="L220" s="5"/>
      <c r="O220" s="45"/>
      <c r="P220" s="45"/>
      <c r="Q220" s="45"/>
      <c r="R220" s="45"/>
    </row>
    <row r="221" spans="12:18" ht="10.9" customHeight="1" x14ac:dyDescent="0.15">
      <c r="L221" s="5"/>
      <c r="O221" s="45"/>
      <c r="P221" s="45"/>
      <c r="Q221" s="45"/>
      <c r="R221" s="45"/>
    </row>
    <row r="222" spans="12:18" ht="10.9" customHeight="1" x14ac:dyDescent="0.15">
      <c r="L222" s="5"/>
      <c r="O222" s="45"/>
      <c r="P222" s="45"/>
      <c r="Q222" s="45"/>
      <c r="R222" s="45"/>
    </row>
    <row r="223" spans="12:18" ht="10.9" customHeight="1" x14ac:dyDescent="0.15">
      <c r="L223" s="5"/>
      <c r="O223" s="45"/>
      <c r="P223" s="45"/>
      <c r="Q223" s="45"/>
      <c r="R223" s="45"/>
    </row>
    <row r="224" spans="12:18" ht="10.9" customHeight="1" x14ac:dyDescent="0.15">
      <c r="L224" s="5"/>
      <c r="O224" s="45"/>
      <c r="P224" s="45"/>
      <c r="Q224" s="45"/>
      <c r="R224" s="45"/>
    </row>
    <row r="225" spans="12:18" ht="10.9" customHeight="1" x14ac:dyDescent="0.15">
      <c r="L225" s="5"/>
      <c r="O225" s="45"/>
      <c r="P225" s="45"/>
      <c r="Q225" s="46"/>
      <c r="R225" s="46"/>
    </row>
    <row r="226" spans="12:18" ht="10.9" customHeight="1" x14ac:dyDescent="0.15">
      <c r="L226" s="5"/>
      <c r="O226" s="45"/>
      <c r="P226" s="45"/>
      <c r="Q226" s="46"/>
      <c r="R226" s="46"/>
    </row>
    <row r="227" spans="12:18" ht="10.9" customHeight="1" x14ac:dyDescent="0.15">
      <c r="L227" s="5"/>
      <c r="O227" s="45"/>
      <c r="P227" s="45"/>
      <c r="Q227" s="46"/>
      <c r="R227" s="46"/>
    </row>
    <row r="228" spans="12:18" ht="10.9" customHeight="1" x14ac:dyDescent="0.15">
      <c r="L228" s="5"/>
      <c r="O228" s="45"/>
      <c r="P228" s="45"/>
      <c r="Q228" s="46"/>
      <c r="R228" s="46"/>
    </row>
    <row r="229" spans="12:18" ht="10.9" customHeight="1" x14ac:dyDescent="0.15">
      <c r="L229" s="5"/>
      <c r="O229" s="45"/>
      <c r="P229" s="45"/>
      <c r="Q229" s="46"/>
      <c r="R229" s="46"/>
    </row>
    <row r="230" spans="12:18" ht="10.9" customHeight="1" x14ac:dyDescent="0.15">
      <c r="L230" s="5"/>
      <c r="O230" s="45"/>
      <c r="P230" s="45"/>
      <c r="Q230" s="46"/>
      <c r="R230" s="46"/>
    </row>
    <row r="231" spans="12:18" ht="10.9" customHeight="1" x14ac:dyDescent="0.15">
      <c r="L231" s="5"/>
      <c r="O231" s="45"/>
      <c r="P231" s="45"/>
      <c r="Q231" s="46"/>
      <c r="R231" s="46"/>
    </row>
    <row r="232" spans="12:18" ht="10.9" customHeight="1" x14ac:dyDescent="0.15">
      <c r="L232" s="5"/>
      <c r="O232" s="45"/>
      <c r="P232" s="45"/>
      <c r="Q232" s="46"/>
      <c r="R232" s="46"/>
    </row>
    <row r="233" spans="12:18" ht="10.9" customHeight="1" x14ac:dyDescent="0.15">
      <c r="L233" s="5"/>
      <c r="O233" s="45"/>
      <c r="P233" s="45"/>
      <c r="Q233" s="46"/>
      <c r="R233" s="46"/>
    </row>
    <row r="234" spans="12:18" ht="10.9" customHeight="1" x14ac:dyDescent="0.15">
      <c r="L234" s="5"/>
      <c r="O234" s="45"/>
      <c r="P234" s="45"/>
      <c r="Q234" s="46"/>
      <c r="R234" s="46"/>
    </row>
    <row r="235" spans="12:18" ht="10.9" customHeight="1" x14ac:dyDescent="0.15">
      <c r="L235" s="5"/>
      <c r="O235" s="45"/>
      <c r="P235" s="45"/>
      <c r="Q235" s="46"/>
      <c r="R235" s="46"/>
    </row>
    <row r="236" spans="12:18" ht="10.9" customHeight="1" x14ac:dyDescent="0.15">
      <c r="L236" s="5"/>
      <c r="O236" s="45"/>
      <c r="P236" s="45"/>
      <c r="Q236" s="46"/>
      <c r="R236" s="46"/>
    </row>
    <row r="237" spans="12:18" ht="10.9" customHeight="1" x14ac:dyDescent="0.15">
      <c r="L237" s="5"/>
      <c r="O237" s="45"/>
      <c r="P237" s="45"/>
      <c r="Q237" s="46"/>
      <c r="R237" s="46"/>
    </row>
    <row r="238" spans="12:18" ht="10.9" customHeight="1" x14ac:dyDescent="0.15">
      <c r="L238" s="5"/>
      <c r="O238" s="45"/>
      <c r="P238" s="45"/>
      <c r="Q238" s="46"/>
      <c r="R238" s="46"/>
    </row>
    <row r="239" spans="12:18" ht="10.9" customHeight="1" x14ac:dyDescent="0.15">
      <c r="L239" s="5"/>
      <c r="O239" s="45"/>
      <c r="P239" s="45"/>
      <c r="Q239" s="46"/>
      <c r="R239" s="46"/>
    </row>
    <row r="240" spans="12:18" ht="10.9" customHeight="1" x14ac:dyDescent="0.15">
      <c r="L240" s="5"/>
      <c r="O240" s="45"/>
      <c r="P240" s="45"/>
      <c r="Q240" s="46"/>
      <c r="R240" s="46"/>
    </row>
    <row r="241" spans="12:23" ht="10.9" customHeight="1" x14ac:dyDescent="0.15">
      <c r="L241" s="5"/>
      <c r="O241" s="45"/>
      <c r="P241" s="45"/>
      <c r="Q241" s="46"/>
      <c r="R241" s="46"/>
    </row>
    <row r="242" spans="12:23" ht="10.9" customHeight="1" x14ac:dyDescent="0.15">
      <c r="L242" s="5"/>
      <c r="O242" s="45"/>
      <c r="P242" s="45"/>
      <c r="Q242" s="46"/>
      <c r="R242" s="46"/>
    </row>
    <row r="243" spans="12:23" ht="10.9" customHeight="1" x14ac:dyDescent="0.15">
      <c r="L243" s="5"/>
      <c r="O243" s="45"/>
      <c r="P243" s="45"/>
      <c r="Q243" s="46"/>
      <c r="R243" s="46"/>
    </row>
    <row r="244" spans="12:23" ht="10.9" customHeight="1" x14ac:dyDescent="0.15">
      <c r="L244" s="5"/>
      <c r="O244" s="45"/>
      <c r="P244" s="45"/>
      <c r="Q244" s="46"/>
      <c r="R244" s="46"/>
    </row>
    <row r="245" spans="12:23" ht="10.9" customHeight="1" x14ac:dyDescent="0.15">
      <c r="L245" s="5"/>
      <c r="O245" s="45"/>
      <c r="P245" s="45"/>
      <c r="Q245" s="45"/>
      <c r="R245" s="45"/>
    </row>
    <row r="246" spans="12:23" ht="10.9" customHeight="1" x14ac:dyDescent="0.15">
      <c r="L246" s="5"/>
      <c r="O246" s="45"/>
      <c r="P246" s="45"/>
      <c r="Q246" s="45"/>
      <c r="R246" s="45"/>
    </row>
    <row r="247" spans="12:23" ht="10.9" customHeight="1" x14ac:dyDescent="0.15">
      <c r="L247" s="5"/>
      <c r="O247" s="45"/>
      <c r="P247" s="45"/>
      <c r="Q247" s="45"/>
      <c r="R247" s="45"/>
    </row>
    <row r="248" spans="12:23" ht="10.9" customHeight="1" x14ac:dyDescent="0.15">
      <c r="L248" s="5"/>
      <c r="O248" s="45"/>
      <c r="P248" s="45"/>
      <c r="Q248" s="45"/>
      <c r="R248" s="45"/>
    </row>
    <row r="249" spans="12:23" ht="10.9" customHeight="1" x14ac:dyDescent="0.15">
      <c r="L249" s="5"/>
      <c r="O249" s="45"/>
      <c r="P249" s="45"/>
      <c r="Q249" s="45"/>
      <c r="R249" s="45"/>
    </row>
    <row r="250" spans="12:23" ht="10.9" customHeight="1" x14ac:dyDescent="0.15">
      <c r="L250" s="5"/>
      <c r="O250" s="45"/>
      <c r="P250" s="45"/>
      <c r="Q250" s="45"/>
      <c r="R250" s="45"/>
    </row>
    <row r="251" spans="12:23" ht="10.9" customHeight="1" x14ac:dyDescent="0.15">
      <c r="L251" s="5"/>
      <c r="O251" s="45"/>
      <c r="P251" s="45"/>
      <c r="Q251" s="45"/>
      <c r="R251" s="45"/>
    </row>
    <row r="252" spans="12:23" ht="10.9" customHeight="1" x14ac:dyDescent="0.15">
      <c r="L252" s="5"/>
      <c r="O252" s="45"/>
      <c r="P252" s="45"/>
      <c r="Q252" s="45"/>
      <c r="R252" s="45"/>
    </row>
    <row r="253" spans="12:23" x14ac:dyDescent="0.15">
      <c r="W253" s="11"/>
    </row>
  </sheetData>
  <mergeCells count="333">
    <mergeCell ref="V74:V77"/>
    <mergeCell ref="W74:Y77"/>
    <mergeCell ref="Z74:AC77"/>
    <mergeCell ref="AD74:AE77"/>
    <mergeCell ref="AF74:AF77"/>
    <mergeCell ref="AG74:AH77"/>
    <mergeCell ref="AI74:AI77"/>
    <mergeCell ref="AJ74:AL77"/>
    <mergeCell ref="AM74:AP77"/>
    <mergeCell ref="D74:E77"/>
    <mergeCell ref="F74:F77"/>
    <mergeCell ref="G74:H77"/>
    <mergeCell ref="I74:I77"/>
    <mergeCell ref="J74:L77"/>
    <mergeCell ref="M74:P77"/>
    <mergeCell ref="Q74:R77"/>
    <mergeCell ref="S74:S77"/>
    <mergeCell ref="T74:U77"/>
    <mergeCell ref="V70:V73"/>
    <mergeCell ref="W70:Y73"/>
    <mergeCell ref="Z70:AC73"/>
    <mergeCell ref="AD70:AE73"/>
    <mergeCell ref="AF70:AF73"/>
    <mergeCell ref="AG70:AH73"/>
    <mergeCell ref="AI70:AI73"/>
    <mergeCell ref="AJ70:AL73"/>
    <mergeCell ref="AM70:AP73"/>
    <mergeCell ref="D70:E73"/>
    <mergeCell ref="F70:F73"/>
    <mergeCell ref="G70:H73"/>
    <mergeCell ref="I70:I73"/>
    <mergeCell ref="J70:L73"/>
    <mergeCell ref="M70:P73"/>
    <mergeCell ref="Q70:R73"/>
    <mergeCell ref="S70:S73"/>
    <mergeCell ref="T70:U73"/>
    <mergeCell ref="V66:V69"/>
    <mergeCell ref="W66:Y69"/>
    <mergeCell ref="Z66:AC69"/>
    <mergeCell ref="AD66:AE69"/>
    <mergeCell ref="AF66:AF69"/>
    <mergeCell ref="AG66:AH69"/>
    <mergeCell ref="AI66:AI69"/>
    <mergeCell ref="AJ66:AL69"/>
    <mergeCell ref="AM66:AP69"/>
    <mergeCell ref="D66:E69"/>
    <mergeCell ref="F66:F69"/>
    <mergeCell ref="G66:H69"/>
    <mergeCell ref="I66:I69"/>
    <mergeCell ref="J66:L69"/>
    <mergeCell ref="M66:P69"/>
    <mergeCell ref="Q66:R69"/>
    <mergeCell ref="S66:S69"/>
    <mergeCell ref="T66:U69"/>
    <mergeCell ref="V38:W39"/>
    <mergeCell ref="Z38:AA39"/>
    <mergeCell ref="X38:Y39"/>
    <mergeCell ref="AQ27:AR28"/>
    <mergeCell ref="B30:AR30"/>
    <mergeCell ref="AD34:AR39"/>
    <mergeCell ref="B38:E39"/>
    <mergeCell ref="F38:G39"/>
    <mergeCell ref="H38:I39"/>
    <mergeCell ref="J38:K39"/>
    <mergeCell ref="L38:M39"/>
    <mergeCell ref="N38:O39"/>
    <mergeCell ref="P38:Q39"/>
    <mergeCell ref="R38:S39"/>
    <mergeCell ref="T38:U39"/>
    <mergeCell ref="P33:Q34"/>
    <mergeCell ref="R33:S34"/>
    <mergeCell ref="T33:U34"/>
    <mergeCell ref="V33:W34"/>
    <mergeCell ref="X33:Y34"/>
    <mergeCell ref="Z33:AA34"/>
    <mergeCell ref="B33:E34"/>
    <mergeCell ref="F33:G34"/>
    <mergeCell ref="H33:I34"/>
    <mergeCell ref="J33:K34"/>
    <mergeCell ref="L33:M34"/>
    <mergeCell ref="N33:O34"/>
    <mergeCell ref="AF10:AR10"/>
    <mergeCell ref="C25:G26"/>
    <mergeCell ref="H25:Z26"/>
    <mergeCell ref="C27:G28"/>
    <mergeCell ref="A18:B22"/>
    <mergeCell ref="C18:G18"/>
    <mergeCell ref="H18:Z18"/>
    <mergeCell ref="AA18:AG20"/>
    <mergeCell ref="AH18:AR20"/>
    <mergeCell ref="C19:G20"/>
    <mergeCell ref="H19:Z20"/>
    <mergeCell ref="C21:G22"/>
    <mergeCell ref="H21:Z22"/>
    <mergeCell ref="AA21:AG22"/>
    <mergeCell ref="AH21:AP22"/>
    <mergeCell ref="AQ21:AR22"/>
    <mergeCell ref="A24:B28"/>
    <mergeCell ref="C24:G24"/>
    <mergeCell ref="H24:Z24"/>
    <mergeCell ref="AA24:AG26"/>
    <mergeCell ref="AH24:AR26"/>
    <mergeCell ref="H27:Z28"/>
    <mergeCell ref="AA27:AG28"/>
    <mergeCell ref="AH27:AP28"/>
    <mergeCell ref="Z50:AC53"/>
    <mergeCell ref="H13:Z14"/>
    <mergeCell ref="C15:G16"/>
    <mergeCell ref="H15:Z16"/>
    <mergeCell ref="AA15:AG16"/>
    <mergeCell ref="AH15:AP16"/>
    <mergeCell ref="D41:AP47"/>
    <mergeCell ref="G50:H53"/>
    <mergeCell ref="F50:F53"/>
    <mergeCell ref="D50:E53"/>
    <mergeCell ref="AM48:AP49"/>
    <mergeCell ref="AD48:AL49"/>
    <mergeCell ref="Z48:AC49"/>
    <mergeCell ref="Q48:Y49"/>
    <mergeCell ref="M48:P49"/>
    <mergeCell ref="D48:L49"/>
    <mergeCell ref="AD50:AE53"/>
    <mergeCell ref="AF50:AF53"/>
    <mergeCell ref="AG50:AH53"/>
    <mergeCell ref="AI50:AI53"/>
    <mergeCell ref="AJ50:AL53"/>
    <mergeCell ref="AQ15:AR16"/>
    <mergeCell ref="A2:H2"/>
    <mergeCell ref="I2:AJ2"/>
    <mergeCell ref="AK2:AR2"/>
    <mergeCell ref="A3:AR3"/>
    <mergeCell ref="A12:B16"/>
    <mergeCell ref="C12:G12"/>
    <mergeCell ref="H12:Z12"/>
    <mergeCell ref="AA12:AG14"/>
    <mergeCell ref="AH12:AR14"/>
    <mergeCell ref="C13:G14"/>
    <mergeCell ref="A6:K7"/>
    <mergeCell ref="L6:AM7"/>
    <mergeCell ref="A8:K9"/>
    <mergeCell ref="L8:AM9"/>
    <mergeCell ref="A10:E10"/>
    <mergeCell ref="F10:Z10"/>
    <mergeCell ref="AA10:AE10"/>
    <mergeCell ref="V54:V57"/>
    <mergeCell ref="W54:Y57"/>
    <mergeCell ref="Z54:AC57"/>
    <mergeCell ref="AD54:AE57"/>
    <mergeCell ref="AF54:AF57"/>
    <mergeCell ref="AG54:AH57"/>
    <mergeCell ref="AI54:AI57"/>
    <mergeCell ref="AJ54:AL57"/>
    <mergeCell ref="AM54:AP57"/>
    <mergeCell ref="D54:E57"/>
    <mergeCell ref="F54:F57"/>
    <mergeCell ref="G54:H57"/>
    <mergeCell ref="I54:I57"/>
    <mergeCell ref="J54:L57"/>
    <mergeCell ref="M54:P57"/>
    <mergeCell ref="Q54:R57"/>
    <mergeCell ref="S54:S57"/>
    <mergeCell ref="T54:U57"/>
    <mergeCell ref="D58:E61"/>
    <mergeCell ref="F58:F61"/>
    <mergeCell ref="G58:H61"/>
    <mergeCell ref="I58:I61"/>
    <mergeCell ref="J58:L61"/>
    <mergeCell ref="M58:P61"/>
    <mergeCell ref="Q58:R61"/>
    <mergeCell ref="S58:S61"/>
    <mergeCell ref="T58:U61"/>
    <mergeCell ref="V58:V61"/>
    <mergeCell ref="W58:Y61"/>
    <mergeCell ref="Z58:AC61"/>
    <mergeCell ref="AD58:AE61"/>
    <mergeCell ref="AF58:AF61"/>
    <mergeCell ref="AG58:AH61"/>
    <mergeCell ref="AI58:AI61"/>
    <mergeCell ref="AJ58:AL61"/>
    <mergeCell ref="AM58:AP61"/>
    <mergeCell ref="D62:E65"/>
    <mergeCell ref="F62:F65"/>
    <mergeCell ref="G62:H65"/>
    <mergeCell ref="I62:I65"/>
    <mergeCell ref="J62:L65"/>
    <mergeCell ref="M62:P65"/>
    <mergeCell ref="Q62:R65"/>
    <mergeCell ref="S62:S65"/>
    <mergeCell ref="T62:U65"/>
    <mergeCell ref="V62:V65"/>
    <mergeCell ref="W62:Y65"/>
    <mergeCell ref="Z62:AC65"/>
    <mergeCell ref="AD62:AE65"/>
    <mergeCell ref="AF62:AF65"/>
    <mergeCell ref="AG62:AH65"/>
    <mergeCell ref="AI62:AI65"/>
    <mergeCell ref="AJ62:AL65"/>
    <mergeCell ref="AM62:AP65"/>
    <mergeCell ref="D78:E81"/>
    <mergeCell ref="F78:F81"/>
    <mergeCell ref="G78:H81"/>
    <mergeCell ref="I78:I81"/>
    <mergeCell ref="J78:L81"/>
    <mergeCell ref="M78:P81"/>
    <mergeCell ref="Q78:R81"/>
    <mergeCell ref="S78:S81"/>
    <mergeCell ref="T78:U81"/>
    <mergeCell ref="V78:V81"/>
    <mergeCell ref="W78:Y81"/>
    <mergeCell ref="Z78:AC81"/>
    <mergeCell ref="AD78:AE81"/>
    <mergeCell ref="AF78:AF81"/>
    <mergeCell ref="AG78:AH81"/>
    <mergeCell ref="AI78:AI81"/>
    <mergeCell ref="AJ78:AL81"/>
    <mergeCell ref="AM78:AP81"/>
    <mergeCell ref="D82:E85"/>
    <mergeCell ref="F82:F85"/>
    <mergeCell ref="G82:H85"/>
    <mergeCell ref="I82:I85"/>
    <mergeCell ref="J82:L85"/>
    <mergeCell ref="M82:P85"/>
    <mergeCell ref="Q82:R85"/>
    <mergeCell ref="S82:S85"/>
    <mergeCell ref="T82:U85"/>
    <mergeCell ref="V82:V85"/>
    <mergeCell ref="W82:Y85"/>
    <mergeCell ref="Z82:AC85"/>
    <mergeCell ref="AD82:AE85"/>
    <mergeCell ref="AF82:AF85"/>
    <mergeCell ref="AG82:AH85"/>
    <mergeCell ref="AI82:AI85"/>
    <mergeCell ref="AJ82:AL85"/>
    <mergeCell ref="AM82:AP85"/>
    <mergeCell ref="D86:E89"/>
    <mergeCell ref="F86:F89"/>
    <mergeCell ref="G86:H89"/>
    <mergeCell ref="I86:I89"/>
    <mergeCell ref="J86:L89"/>
    <mergeCell ref="M86:P89"/>
    <mergeCell ref="Q86:R89"/>
    <mergeCell ref="S86:S89"/>
    <mergeCell ref="T86:U89"/>
    <mergeCell ref="V86:V89"/>
    <mergeCell ref="W86:Y89"/>
    <mergeCell ref="Z86:AC89"/>
    <mergeCell ref="AD86:AE89"/>
    <mergeCell ref="AF86:AF89"/>
    <mergeCell ref="AG86:AH89"/>
    <mergeCell ref="AI86:AI89"/>
    <mergeCell ref="AJ86:AL89"/>
    <mergeCell ref="AM86:AP89"/>
    <mergeCell ref="AM50:AP53"/>
    <mergeCell ref="I50:I53"/>
    <mergeCell ref="J50:L53"/>
    <mergeCell ref="M50:P53"/>
    <mergeCell ref="Q50:R53"/>
    <mergeCell ref="S50:S53"/>
    <mergeCell ref="T50:U53"/>
    <mergeCell ref="V50:V53"/>
    <mergeCell ref="W50:Y53"/>
    <mergeCell ref="D90:E93"/>
    <mergeCell ref="F90:F93"/>
    <mergeCell ref="G90:H93"/>
    <mergeCell ref="I90:I93"/>
    <mergeCell ref="J90:L93"/>
    <mergeCell ref="M90:P93"/>
    <mergeCell ref="Q90:R93"/>
    <mergeCell ref="S90:S93"/>
    <mergeCell ref="T90:U93"/>
    <mergeCell ref="V90:V93"/>
    <mergeCell ref="W90:Y93"/>
    <mergeCell ref="Z90:AC93"/>
    <mergeCell ref="AD90:AE93"/>
    <mergeCell ref="AF90:AF93"/>
    <mergeCell ref="AG90:AH93"/>
    <mergeCell ref="AI90:AI93"/>
    <mergeCell ref="AJ90:AL93"/>
    <mergeCell ref="AM90:AP93"/>
    <mergeCell ref="D94:E97"/>
    <mergeCell ref="F94:F97"/>
    <mergeCell ref="G94:H97"/>
    <mergeCell ref="I94:I97"/>
    <mergeCell ref="J94:L97"/>
    <mergeCell ref="M94:P97"/>
    <mergeCell ref="Q94:R97"/>
    <mergeCell ref="S94:S97"/>
    <mergeCell ref="T94:U97"/>
    <mergeCell ref="V94:V97"/>
    <mergeCell ref="W94:Y97"/>
    <mergeCell ref="Z94:AC97"/>
    <mergeCell ref="AD94:AE97"/>
    <mergeCell ref="AF94:AF97"/>
    <mergeCell ref="AG94:AH97"/>
    <mergeCell ref="AI94:AI97"/>
    <mergeCell ref="AJ94:AL97"/>
    <mergeCell ref="AM94:AP97"/>
    <mergeCell ref="D98:E101"/>
    <mergeCell ref="F98:F101"/>
    <mergeCell ref="G98:H101"/>
    <mergeCell ref="I98:I101"/>
    <mergeCell ref="J98:L101"/>
    <mergeCell ref="M98:P101"/>
    <mergeCell ref="Q98:R101"/>
    <mergeCell ref="S98:S101"/>
    <mergeCell ref="T98:U101"/>
    <mergeCell ref="V98:V101"/>
    <mergeCell ref="W98:Y101"/>
    <mergeCell ref="Z98:AC101"/>
    <mergeCell ref="AD98:AE101"/>
    <mergeCell ref="AF98:AF101"/>
    <mergeCell ref="AG98:AH101"/>
    <mergeCell ref="AI98:AI101"/>
    <mergeCell ref="AJ98:AL101"/>
    <mergeCell ref="AM98:AP101"/>
    <mergeCell ref="D102:E105"/>
    <mergeCell ref="F102:F105"/>
    <mergeCell ref="G102:H105"/>
    <mergeCell ref="I102:I105"/>
    <mergeCell ref="J102:L105"/>
    <mergeCell ref="M102:P105"/>
    <mergeCell ref="Q102:R105"/>
    <mergeCell ref="S102:S105"/>
    <mergeCell ref="T102:U105"/>
    <mergeCell ref="V102:V105"/>
    <mergeCell ref="W102:Y105"/>
    <mergeCell ref="Z102:AC105"/>
    <mergeCell ref="AD102:AE105"/>
    <mergeCell ref="AF102:AF105"/>
    <mergeCell ref="AG102:AH105"/>
    <mergeCell ref="AI102:AI105"/>
    <mergeCell ref="AJ102:AL105"/>
    <mergeCell ref="AM102:AP105"/>
  </mergeCells>
  <phoneticPr fontId="4"/>
  <dataValidations count="3">
    <dataValidation type="list" allowBlank="1" showInputMessage="1" showErrorMessage="1" sqref="AH18 AH12 AH24" xr:uid="{A410F506-984B-494F-B177-DAC3A88E5CE5}">
      <formula1>"化粧品販売,衣料品販売,家電販売,書店又は文房具販売,食品販売,医薬品・衛生用品販売,農機具販売,生活必需サービスの提供,その他"</formula1>
    </dataValidation>
    <dataValidation type="whole" allowBlank="1" showInputMessage="1" showErrorMessage="1" sqref="X38:Y39 X33:Y34 L38:M39 L33:M34" xr:uid="{106F97D9-0F69-487B-930E-C91FFFC11DFD}">
      <formula1>0</formula1>
      <formula2>59</formula2>
    </dataValidation>
    <dataValidation type="list" allowBlank="1" showInputMessage="1" showErrorMessage="1" sqref="Z50:AC105 M50:P105 AM50:AP105" xr:uid="{51CAC460-A8F5-4FA3-9A44-15B1A6DB8A75}">
      <formula1>"○,定,×,－"</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rowBreaks count="1" manualBreakCount="1">
    <brk id="39" max="4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C71A9-F9EF-4C0B-A9F2-F60DB3FC7328}">
  <sheetPr>
    <pageSetUpPr fitToPage="1"/>
  </sheetPr>
  <dimension ref="A1:AR192"/>
  <sheetViews>
    <sheetView showZeros="0" view="pageBreakPreview" zoomScale="55" zoomScaleNormal="100" zoomScaleSheetLayoutView="55" zoomScalePageLayoutView="40" workbookViewId="0">
      <selection activeCell="I2" sqref="I2:AJ2"/>
    </sheetView>
  </sheetViews>
  <sheetFormatPr defaultColWidth="9" defaultRowHeight="18.75" x14ac:dyDescent="0.15"/>
  <cols>
    <col min="1" max="3" width="4.125" style="1" customWidth="1"/>
    <col min="4" max="4" width="4.125" style="10" customWidth="1"/>
    <col min="5" max="5" width="4.125" style="1" customWidth="1"/>
    <col min="6" max="31" width="3.375" style="1" customWidth="1"/>
    <col min="32" max="43" width="3.625" style="1" customWidth="1"/>
    <col min="44" max="44" width="4" style="1" customWidth="1"/>
    <col min="45" max="16384" width="9" style="1"/>
  </cols>
  <sheetData>
    <row r="1" spans="1:44" ht="29.25" customHeight="1" x14ac:dyDescent="0.15">
      <c r="D1" s="2"/>
    </row>
    <row r="2" spans="1:44" s="117" customFormat="1" ht="35.1" customHeight="1" x14ac:dyDescent="0.15">
      <c r="A2" s="301"/>
      <c r="B2" s="301"/>
      <c r="C2" s="301"/>
      <c r="D2" s="301"/>
      <c r="E2" s="301"/>
      <c r="F2" s="301"/>
      <c r="G2" s="301"/>
      <c r="H2" s="301"/>
      <c r="I2" s="301" t="s">
        <v>337</v>
      </c>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t="s">
        <v>118</v>
      </c>
      <c r="AL2" s="301"/>
      <c r="AM2" s="301"/>
      <c r="AN2" s="301"/>
      <c r="AO2" s="301"/>
      <c r="AP2" s="301"/>
      <c r="AQ2" s="301"/>
      <c r="AR2" s="301"/>
    </row>
    <row r="3" spans="1:44" s="117" customFormat="1" ht="35.1" customHeight="1" x14ac:dyDescent="0.15">
      <c r="A3" s="301" t="s">
        <v>77</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row>
    <row r="4" spans="1:44" s="117" customFormat="1" ht="15" customHeight="1" x14ac:dyDescent="0.15">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row>
    <row r="5" spans="1:44" s="122" customFormat="1" ht="34.5" customHeight="1" x14ac:dyDescent="0.15">
      <c r="A5" s="124" t="s">
        <v>15</v>
      </c>
      <c r="D5" s="125"/>
      <c r="AR5" s="126" t="s">
        <v>119</v>
      </c>
    </row>
    <row r="6" spans="1:44" s="117" customFormat="1" ht="13.5" customHeight="1" x14ac:dyDescent="0.15">
      <c r="D6" s="118"/>
      <c r="O6" s="122"/>
    </row>
    <row r="7" spans="1:44" s="122" customFormat="1" ht="29.25" customHeight="1" x14ac:dyDescent="0.15">
      <c r="A7" s="127" t="s">
        <v>222</v>
      </c>
      <c r="B7" s="127"/>
      <c r="D7" s="125"/>
    </row>
    <row r="8" spans="1:44" s="122" customFormat="1" ht="29.25" customHeight="1" x14ac:dyDescent="0.15">
      <c r="A8" s="127" t="s">
        <v>16</v>
      </c>
      <c r="B8" s="127"/>
      <c r="D8" s="125"/>
    </row>
    <row r="9" spans="1:44" s="117" customFormat="1" ht="20.25" customHeight="1" thickBot="1" x14ac:dyDescent="0.2">
      <c r="A9" s="128"/>
      <c r="B9" s="128"/>
      <c r="C9" s="128"/>
      <c r="D9" s="129"/>
      <c r="E9" s="128"/>
      <c r="G9" s="130"/>
      <c r="H9" s="130"/>
      <c r="I9" s="130"/>
      <c r="J9" s="130"/>
      <c r="K9" s="130"/>
      <c r="L9" s="130"/>
      <c r="M9" s="130"/>
      <c r="N9" s="130"/>
      <c r="O9" s="130"/>
      <c r="P9" s="130"/>
      <c r="Q9" s="130"/>
    </row>
    <row r="10" spans="1:44" s="117" customFormat="1" ht="27" customHeight="1" thickTop="1" x14ac:dyDescent="0.15">
      <c r="A10" s="302" t="s">
        <v>17</v>
      </c>
      <c r="B10" s="303"/>
      <c r="C10" s="303"/>
      <c r="D10" s="303"/>
      <c r="E10" s="304"/>
      <c r="F10" s="308" t="s">
        <v>18</v>
      </c>
      <c r="G10" s="309"/>
      <c r="H10" s="865"/>
      <c r="I10" s="865"/>
      <c r="J10" s="309" t="s">
        <v>19</v>
      </c>
      <c r="K10" s="865"/>
      <c r="L10" s="865"/>
      <c r="M10" s="309" t="s">
        <v>20</v>
      </c>
      <c r="N10" s="865"/>
      <c r="O10" s="865"/>
      <c r="P10" s="309" t="s">
        <v>21</v>
      </c>
      <c r="Q10" s="314"/>
      <c r="Z10" s="316" t="s">
        <v>22</v>
      </c>
      <c r="AA10" s="317"/>
      <c r="AB10" s="317"/>
      <c r="AC10" s="317"/>
      <c r="AD10" s="317"/>
      <c r="AE10" s="317"/>
      <c r="AF10" s="317"/>
      <c r="AG10" s="318"/>
      <c r="AH10" s="322"/>
      <c r="AI10" s="323"/>
      <c r="AJ10" s="323"/>
      <c r="AK10" s="323"/>
      <c r="AL10" s="323"/>
      <c r="AM10" s="323"/>
      <c r="AN10" s="323"/>
      <c r="AO10" s="323"/>
      <c r="AP10" s="323"/>
      <c r="AQ10" s="323"/>
      <c r="AR10" s="324"/>
    </row>
    <row r="11" spans="1:44" s="117" customFormat="1" ht="18.75" customHeight="1" thickBot="1" x14ac:dyDescent="0.2">
      <c r="A11" s="305"/>
      <c r="B11" s="306"/>
      <c r="C11" s="306"/>
      <c r="D11" s="306"/>
      <c r="E11" s="307"/>
      <c r="F11" s="310"/>
      <c r="G11" s="311"/>
      <c r="H11" s="866"/>
      <c r="I11" s="866"/>
      <c r="J11" s="311"/>
      <c r="K11" s="866"/>
      <c r="L11" s="866"/>
      <c r="M11" s="311"/>
      <c r="N11" s="866"/>
      <c r="O11" s="866"/>
      <c r="P11" s="311"/>
      <c r="Q11" s="315"/>
      <c r="Z11" s="319"/>
      <c r="AA11" s="320"/>
      <c r="AB11" s="320"/>
      <c r="AC11" s="320"/>
      <c r="AD11" s="320"/>
      <c r="AE11" s="320"/>
      <c r="AF11" s="320"/>
      <c r="AG11" s="321"/>
      <c r="AH11" s="325"/>
      <c r="AI11" s="326"/>
      <c r="AJ11" s="326"/>
      <c r="AK11" s="326"/>
      <c r="AL11" s="326"/>
      <c r="AM11" s="326"/>
      <c r="AN11" s="326"/>
      <c r="AO11" s="326"/>
      <c r="AP11" s="326"/>
      <c r="AQ11" s="326"/>
      <c r="AR11" s="327"/>
    </row>
    <row r="12" spans="1:44" s="117" customFormat="1" ht="20.25" customHeight="1" thickTop="1" x14ac:dyDescent="0.15">
      <c r="D12" s="118"/>
      <c r="J12" s="130"/>
      <c r="K12" s="130"/>
      <c r="L12" s="130"/>
      <c r="M12" s="130"/>
      <c r="N12" s="130"/>
      <c r="O12" s="130"/>
      <c r="P12" s="130"/>
    </row>
    <row r="13" spans="1:44" s="3" customFormat="1" ht="30" customHeight="1" thickBot="1" x14ac:dyDescent="0.2">
      <c r="A13" s="12" t="s">
        <v>23</v>
      </c>
      <c r="B13" s="13"/>
      <c r="C13" s="14"/>
      <c r="D13" s="15"/>
      <c r="E13" s="14"/>
      <c r="F13" s="14"/>
      <c r="G13" s="14"/>
      <c r="H13" s="14"/>
      <c r="I13" s="14"/>
      <c r="J13" s="14"/>
      <c r="K13" s="14"/>
      <c r="L13" s="14"/>
      <c r="M13" s="14"/>
      <c r="N13" s="14"/>
      <c r="O13" s="14"/>
      <c r="P13" s="13"/>
      <c r="Q13" s="14"/>
      <c r="R13" s="14"/>
      <c r="S13" s="14"/>
      <c r="T13" s="14"/>
      <c r="U13" s="14"/>
      <c r="V13" s="14"/>
      <c r="W13" s="93"/>
      <c r="X13" s="93"/>
      <c r="Y13" s="93"/>
      <c r="Z13" s="93"/>
      <c r="AA13" s="93"/>
      <c r="AB13" s="93"/>
      <c r="AC13" s="93"/>
      <c r="AD13" s="93"/>
      <c r="AE13" s="93"/>
      <c r="AF13" s="93"/>
      <c r="AG13" s="93"/>
      <c r="AH13" s="93"/>
      <c r="AI13" s="93"/>
      <c r="AJ13" s="93"/>
      <c r="AK13" s="93"/>
      <c r="AL13" s="93"/>
      <c r="AM13" s="93"/>
      <c r="AN13" s="93"/>
      <c r="AO13" s="93"/>
      <c r="AP13" s="93"/>
      <c r="AQ13" s="93"/>
      <c r="AR13" s="93"/>
    </row>
    <row r="14" spans="1:44" s="3" customFormat="1" ht="48.75" customHeight="1" thickTop="1" thickBot="1" x14ac:dyDescent="0.2">
      <c r="A14" s="328" t="s">
        <v>24</v>
      </c>
      <c r="B14" s="329"/>
      <c r="C14" s="329"/>
      <c r="D14" s="329"/>
      <c r="E14" s="330"/>
      <c r="F14" s="135" t="s">
        <v>25</v>
      </c>
      <c r="G14" s="333" t="s">
        <v>26</v>
      </c>
      <c r="H14" s="333"/>
      <c r="I14" s="332" t="s">
        <v>27</v>
      </c>
      <c r="J14" s="332"/>
      <c r="K14" s="332"/>
      <c r="L14" s="332"/>
      <c r="M14" s="136"/>
      <c r="N14" s="137"/>
      <c r="O14" s="137"/>
      <c r="P14" s="137"/>
      <c r="Q14" s="333" t="s">
        <v>26</v>
      </c>
      <c r="R14" s="333"/>
      <c r="S14" s="334" t="s">
        <v>28</v>
      </c>
      <c r="T14" s="334"/>
      <c r="U14" s="334"/>
      <c r="V14" s="335"/>
      <c r="W14" s="138" t="s">
        <v>29</v>
      </c>
      <c r="X14" s="131"/>
      <c r="Y14" s="131"/>
      <c r="Z14" s="132"/>
      <c r="AA14" s="132"/>
      <c r="AB14" s="132"/>
      <c r="AC14" s="132"/>
      <c r="AD14" s="132"/>
      <c r="AE14" s="132"/>
      <c r="AF14" s="133"/>
      <c r="AG14" s="133"/>
      <c r="AH14" s="133"/>
      <c r="AI14" s="133"/>
      <c r="AJ14" s="133"/>
      <c r="AK14" s="133"/>
      <c r="AL14" s="133"/>
      <c r="AM14" s="133"/>
      <c r="AN14" s="133"/>
      <c r="AO14" s="133"/>
      <c r="AP14" s="133"/>
      <c r="AQ14" s="133"/>
      <c r="AR14" s="134"/>
    </row>
    <row r="15" spans="1:44" ht="44.25" customHeight="1" thickTop="1" thickBot="1" x14ac:dyDescent="0.2">
      <c r="A15" s="336" t="s">
        <v>32</v>
      </c>
      <c r="B15" s="337"/>
      <c r="C15" s="337"/>
      <c r="D15" s="337"/>
      <c r="E15" s="338"/>
      <c r="F15" s="847"/>
      <c r="G15" s="848"/>
      <c r="H15" s="848"/>
      <c r="I15" s="848"/>
      <c r="J15" s="848"/>
      <c r="K15" s="848"/>
      <c r="L15" s="848"/>
      <c r="M15" s="848"/>
      <c r="N15" s="848"/>
      <c r="O15" s="848"/>
      <c r="P15" s="848"/>
      <c r="Q15" s="848"/>
      <c r="R15" s="848"/>
      <c r="S15" s="848"/>
      <c r="T15" s="848"/>
      <c r="U15" s="848"/>
      <c r="V15" s="848"/>
      <c r="W15" s="848"/>
      <c r="X15" s="848"/>
      <c r="Y15" s="848"/>
      <c r="Z15" s="848"/>
      <c r="AA15" s="848"/>
      <c r="AB15" s="848"/>
      <c r="AC15" s="848"/>
      <c r="AD15" s="848"/>
      <c r="AE15" s="849"/>
      <c r="AF15" s="342" t="s">
        <v>33</v>
      </c>
      <c r="AG15" s="342"/>
      <c r="AH15" s="342"/>
      <c r="AI15" s="342"/>
      <c r="AJ15" s="342"/>
      <c r="AK15" s="342"/>
      <c r="AL15" s="342"/>
      <c r="AM15" s="342"/>
      <c r="AN15" s="342"/>
      <c r="AO15" s="342"/>
      <c r="AP15" s="342"/>
      <c r="AQ15" s="342"/>
      <c r="AR15" s="343"/>
    </row>
    <row r="16" spans="1:44" ht="27" customHeight="1" thickTop="1" x14ac:dyDescent="0.15">
      <c r="A16" s="344" t="s">
        <v>34</v>
      </c>
      <c r="B16" s="345"/>
      <c r="C16" s="345"/>
      <c r="D16" s="345"/>
      <c r="E16" s="346"/>
      <c r="F16" s="798"/>
      <c r="G16" s="799"/>
      <c r="H16" s="799"/>
      <c r="I16" s="799"/>
      <c r="J16" s="799"/>
      <c r="K16" s="799"/>
      <c r="L16" s="799"/>
      <c r="M16" s="799"/>
      <c r="N16" s="799"/>
      <c r="O16" s="799"/>
      <c r="P16" s="799"/>
      <c r="Q16" s="799"/>
      <c r="R16" s="799"/>
      <c r="S16" s="799"/>
      <c r="T16" s="799"/>
      <c r="U16" s="799"/>
      <c r="V16" s="799"/>
      <c r="W16" s="799"/>
      <c r="X16" s="799"/>
      <c r="Y16" s="799"/>
      <c r="Z16" s="799"/>
      <c r="AA16" s="799"/>
      <c r="AB16" s="799"/>
      <c r="AC16" s="799"/>
      <c r="AD16" s="799"/>
      <c r="AE16" s="800"/>
      <c r="AF16" s="850"/>
      <c r="AG16" s="840"/>
      <c r="AH16" s="840"/>
      <c r="AI16" s="840"/>
      <c r="AJ16" s="840"/>
      <c r="AK16" s="840"/>
      <c r="AL16" s="840"/>
      <c r="AM16" s="840"/>
      <c r="AN16" s="840"/>
      <c r="AO16" s="840"/>
      <c r="AP16" s="840"/>
      <c r="AQ16" s="840"/>
      <c r="AR16" s="842"/>
    </row>
    <row r="17" spans="1:44" ht="32.25" customHeight="1" thickBot="1" x14ac:dyDescent="0.2">
      <c r="A17" s="347"/>
      <c r="B17" s="348"/>
      <c r="C17" s="348"/>
      <c r="D17" s="348"/>
      <c r="E17" s="349"/>
      <c r="F17" s="804"/>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6"/>
      <c r="AF17" s="851"/>
      <c r="AG17" s="841"/>
      <c r="AH17" s="841"/>
      <c r="AI17" s="841"/>
      <c r="AJ17" s="841"/>
      <c r="AK17" s="841"/>
      <c r="AL17" s="841"/>
      <c r="AM17" s="841"/>
      <c r="AN17" s="841"/>
      <c r="AO17" s="841"/>
      <c r="AP17" s="841"/>
      <c r="AQ17" s="841"/>
      <c r="AR17" s="843"/>
    </row>
    <row r="18" spans="1:44" ht="43.5" customHeight="1" thickTop="1" x14ac:dyDescent="0.15">
      <c r="A18" s="383" t="s">
        <v>47</v>
      </c>
      <c r="B18" s="384"/>
      <c r="C18" s="384"/>
      <c r="D18" s="384"/>
      <c r="E18" s="385"/>
      <c r="F18" s="110" t="s">
        <v>30</v>
      </c>
      <c r="G18" s="829"/>
      <c r="H18" s="844"/>
      <c r="I18" s="829"/>
      <c r="J18" s="844"/>
      <c r="K18" s="829"/>
      <c r="L18" s="844"/>
      <c r="M18" s="388" t="s">
        <v>31</v>
      </c>
      <c r="N18" s="389"/>
      <c r="O18" s="829"/>
      <c r="P18" s="844"/>
      <c r="Q18" s="829"/>
      <c r="R18" s="844"/>
      <c r="S18" s="829"/>
      <c r="T18" s="844"/>
      <c r="U18" s="829"/>
      <c r="V18" s="830"/>
      <c r="W18" s="853"/>
      <c r="X18" s="854"/>
      <c r="Y18" s="854"/>
      <c r="Z18" s="854"/>
      <c r="AA18" s="854"/>
      <c r="AB18" s="845" t="s">
        <v>124</v>
      </c>
      <c r="AC18" s="845"/>
      <c r="AD18" s="845"/>
      <c r="AE18" s="845"/>
      <c r="AF18" s="845"/>
      <c r="AG18" s="846"/>
      <c r="AH18" s="853"/>
      <c r="AI18" s="854"/>
      <c r="AJ18" s="854"/>
      <c r="AK18" s="854"/>
      <c r="AL18" s="854"/>
      <c r="AM18" s="845" t="s">
        <v>123</v>
      </c>
      <c r="AN18" s="845"/>
      <c r="AO18" s="845"/>
      <c r="AP18" s="845"/>
      <c r="AQ18" s="845"/>
      <c r="AR18" s="852"/>
    </row>
    <row r="19" spans="1:44" ht="27" customHeight="1" x14ac:dyDescent="0.15">
      <c r="A19" s="360" t="s">
        <v>99</v>
      </c>
      <c r="B19" s="361"/>
      <c r="C19" s="361"/>
      <c r="D19" s="361"/>
      <c r="E19" s="362"/>
      <c r="F19" s="801"/>
      <c r="G19" s="802"/>
      <c r="H19" s="802"/>
      <c r="I19" s="802"/>
      <c r="J19" s="802"/>
      <c r="K19" s="802"/>
      <c r="L19" s="802"/>
      <c r="M19" s="802"/>
      <c r="N19" s="802"/>
      <c r="O19" s="802"/>
      <c r="P19" s="802"/>
      <c r="Q19" s="802"/>
      <c r="R19" s="802"/>
      <c r="S19" s="802"/>
      <c r="T19" s="802"/>
      <c r="U19" s="802"/>
      <c r="V19" s="802"/>
      <c r="W19" s="802"/>
      <c r="X19" s="802"/>
      <c r="Y19" s="802"/>
      <c r="Z19" s="802"/>
      <c r="AA19" s="802"/>
      <c r="AB19" s="802"/>
      <c r="AC19" s="802"/>
      <c r="AD19" s="802"/>
      <c r="AE19" s="802"/>
      <c r="AF19" s="802"/>
      <c r="AG19" s="802"/>
      <c r="AH19" s="802"/>
      <c r="AI19" s="802"/>
      <c r="AJ19" s="802"/>
      <c r="AK19" s="802"/>
      <c r="AL19" s="802"/>
      <c r="AM19" s="802"/>
      <c r="AN19" s="802"/>
      <c r="AO19" s="802"/>
      <c r="AP19" s="802"/>
      <c r="AQ19" s="802"/>
      <c r="AR19" s="803"/>
    </row>
    <row r="20" spans="1:44" ht="33" customHeight="1" thickBot="1" x14ac:dyDescent="0.2">
      <c r="A20" s="363"/>
      <c r="B20" s="364"/>
      <c r="C20" s="364"/>
      <c r="D20" s="364"/>
      <c r="E20" s="365"/>
      <c r="F20" s="804"/>
      <c r="G20" s="805"/>
      <c r="H20" s="805"/>
      <c r="I20" s="805"/>
      <c r="J20" s="805"/>
      <c r="K20" s="805"/>
      <c r="L20" s="805"/>
      <c r="M20" s="805"/>
      <c r="N20" s="805"/>
      <c r="O20" s="805"/>
      <c r="P20" s="805"/>
      <c r="Q20" s="805"/>
      <c r="R20" s="805"/>
      <c r="S20" s="805"/>
      <c r="T20" s="805"/>
      <c r="U20" s="805"/>
      <c r="V20" s="805"/>
      <c r="W20" s="805"/>
      <c r="X20" s="805"/>
      <c r="Y20" s="805"/>
      <c r="Z20" s="805"/>
      <c r="AA20" s="805"/>
      <c r="AB20" s="805"/>
      <c r="AC20" s="805"/>
      <c r="AD20" s="805"/>
      <c r="AE20" s="805"/>
      <c r="AF20" s="805"/>
      <c r="AG20" s="805"/>
      <c r="AH20" s="805"/>
      <c r="AI20" s="805"/>
      <c r="AJ20" s="805"/>
      <c r="AK20" s="805"/>
      <c r="AL20" s="805"/>
      <c r="AM20" s="805"/>
      <c r="AN20" s="805"/>
      <c r="AO20" s="805"/>
      <c r="AP20" s="805"/>
      <c r="AQ20" s="805"/>
      <c r="AR20" s="806"/>
    </row>
    <row r="21" spans="1:44" ht="39.75" customHeight="1" thickTop="1" x14ac:dyDescent="0.15">
      <c r="A21" s="336" t="s">
        <v>32</v>
      </c>
      <c r="B21" s="337"/>
      <c r="C21" s="337"/>
      <c r="D21" s="337"/>
      <c r="E21" s="338"/>
      <c r="F21" s="831"/>
      <c r="G21" s="832"/>
      <c r="H21" s="832"/>
      <c r="I21" s="832"/>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2"/>
      <c r="AL21" s="832"/>
      <c r="AM21" s="832"/>
      <c r="AN21" s="832"/>
      <c r="AO21" s="832"/>
      <c r="AP21" s="832"/>
      <c r="AQ21" s="832"/>
      <c r="AR21" s="833"/>
    </row>
    <row r="22" spans="1:44" ht="27" customHeight="1" x14ac:dyDescent="0.15">
      <c r="A22" s="344" t="s">
        <v>35</v>
      </c>
      <c r="B22" s="345"/>
      <c r="C22" s="345"/>
      <c r="D22" s="345"/>
      <c r="E22" s="346"/>
      <c r="F22" s="834"/>
      <c r="G22" s="835"/>
      <c r="H22" s="835"/>
      <c r="I22" s="835"/>
      <c r="J22" s="835"/>
      <c r="K22" s="835"/>
      <c r="L22" s="835"/>
      <c r="M22" s="835"/>
      <c r="N22" s="835"/>
      <c r="O22" s="835"/>
      <c r="P22" s="835"/>
      <c r="Q22" s="835"/>
      <c r="R22" s="835"/>
      <c r="S22" s="835"/>
      <c r="T22" s="835"/>
      <c r="U22" s="835"/>
      <c r="V22" s="835"/>
      <c r="W22" s="835"/>
      <c r="X22" s="835"/>
      <c r="Y22" s="835"/>
      <c r="Z22" s="835"/>
      <c r="AA22" s="835"/>
      <c r="AB22" s="835"/>
      <c r="AC22" s="835"/>
      <c r="AD22" s="835"/>
      <c r="AE22" s="835"/>
      <c r="AF22" s="835"/>
      <c r="AG22" s="835"/>
      <c r="AH22" s="835"/>
      <c r="AI22" s="835"/>
      <c r="AJ22" s="835"/>
      <c r="AK22" s="835"/>
      <c r="AL22" s="835"/>
      <c r="AM22" s="835"/>
      <c r="AN22" s="835"/>
      <c r="AO22" s="835"/>
      <c r="AP22" s="835"/>
      <c r="AQ22" s="835"/>
      <c r="AR22" s="836"/>
    </row>
    <row r="23" spans="1:44" ht="33" customHeight="1" thickBot="1" x14ac:dyDescent="0.2">
      <c r="A23" s="347"/>
      <c r="B23" s="348"/>
      <c r="C23" s="348"/>
      <c r="D23" s="348"/>
      <c r="E23" s="349"/>
      <c r="F23" s="837"/>
      <c r="G23" s="838"/>
      <c r="H23" s="838"/>
      <c r="I23" s="838"/>
      <c r="J23" s="838"/>
      <c r="K23" s="838"/>
      <c r="L23" s="838"/>
      <c r="M23" s="838"/>
      <c r="N23" s="838"/>
      <c r="O23" s="838"/>
      <c r="P23" s="838"/>
      <c r="Q23" s="838"/>
      <c r="R23" s="838"/>
      <c r="S23" s="838"/>
      <c r="T23" s="838"/>
      <c r="U23" s="838"/>
      <c r="V23" s="838"/>
      <c r="W23" s="838"/>
      <c r="X23" s="838"/>
      <c r="Y23" s="838"/>
      <c r="Z23" s="838"/>
      <c r="AA23" s="838"/>
      <c r="AB23" s="838"/>
      <c r="AC23" s="838"/>
      <c r="AD23" s="838"/>
      <c r="AE23" s="838"/>
      <c r="AF23" s="838"/>
      <c r="AG23" s="838"/>
      <c r="AH23" s="838"/>
      <c r="AI23" s="838"/>
      <c r="AJ23" s="838"/>
      <c r="AK23" s="838"/>
      <c r="AL23" s="838"/>
      <c r="AM23" s="838"/>
      <c r="AN23" s="838"/>
      <c r="AO23" s="838"/>
      <c r="AP23" s="838"/>
      <c r="AQ23" s="838"/>
      <c r="AR23" s="839"/>
    </row>
    <row r="24" spans="1:44" ht="28.5" customHeight="1" thickTop="1" x14ac:dyDescent="0.15">
      <c r="A24" s="417" t="s">
        <v>36</v>
      </c>
      <c r="B24" s="418"/>
      <c r="C24" s="418"/>
      <c r="D24" s="418"/>
      <c r="E24" s="419"/>
      <c r="F24" s="423" t="s">
        <v>37</v>
      </c>
      <c r="G24" s="424"/>
      <c r="H24" s="424"/>
      <c r="I24" s="424"/>
      <c r="J24" s="855"/>
      <c r="K24" s="855"/>
      <c r="L24" s="855"/>
      <c r="M24" s="424" t="s">
        <v>19</v>
      </c>
      <c r="N24" s="858"/>
      <c r="O24" s="858"/>
      <c r="P24" s="111"/>
      <c r="Q24" s="858"/>
      <c r="R24" s="858"/>
      <c r="S24" s="112"/>
      <c r="T24" s="428" t="s">
        <v>100</v>
      </c>
      <c r="U24" s="429"/>
      <c r="V24" s="429"/>
      <c r="W24" s="429"/>
      <c r="X24" s="430"/>
      <c r="Y24" s="820"/>
      <c r="Z24" s="821"/>
      <c r="AA24" s="821"/>
      <c r="AB24" s="821"/>
      <c r="AC24" s="821"/>
      <c r="AD24" s="821"/>
      <c r="AE24" s="821"/>
      <c r="AF24" s="821"/>
      <c r="AG24" s="821"/>
      <c r="AH24" s="821"/>
      <c r="AI24" s="821"/>
      <c r="AJ24" s="821"/>
      <c r="AK24" s="821"/>
      <c r="AL24" s="821"/>
      <c r="AM24" s="821"/>
      <c r="AN24" s="821"/>
      <c r="AO24" s="821"/>
      <c r="AP24" s="821"/>
      <c r="AQ24" s="821"/>
      <c r="AR24" s="822"/>
    </row>
    <row r="25" spans="1:44" ht="27" customHeight="1" x14ac:dyDescent="0.15">
      <c r="A25" s="420"/>
      <c r="B25" s="421"/>
      <c r="C25" s="421"/>
      <c r="D25" s="421"/>
      <c r="E25" s="422"/>
      <c r="F25" s="425"/>
      <c r="G25" s="424"/>
      <c r="H25" s="424"/>
      <c r="I25" s="424"/>
      <c r="J25" s="856"/>
      <c r="K25" s="856"/>
      <c r="L25" s="856"/>
      <c r="M25" s="424"/>
      <c r="N25" s="859"/>
      <c r="O25" s="859"/>
      <c r="P25" s="113" t="s">
        <v>13</v>
      </c>
      <c r="Q25" s="859"/>
      <c r="R25" s="859"/>
      <c r="S25" s="114" t="s">
        <v>14</v>
      </c>
      <c r="T25" s="431"/>
      <c r="U25" s="432"/>
      <c r="V25" s="432"/>
      <c r="W25" s="432"/>
      <c r="X25" s="433"/>
      <c r="Y25" s="823"/>
      <c r="Z25" s="824"/>
      <c r="AA25" s="824"/>
      <c r="AB25" s="824"/>
      <c r="AC25" s="824"/>
      <c r="AD25" s="824"/>
      <c r="AE25" s="824"/>
      <c r="AF25" s="824"/>
      <c r="AG25" s="824"/>
      <c r="AH25" s="824"/>
      <c r="AI25" s="824"/>
      <c r="AJ25" s="824"/>
      <c r="AK25" s="824"/>
      <c r="AL25" s="824"/>
      <c r="AM25" s="824"/>
      <c r="AN25" s="824"/>
      <c r="AO25" s="824"/>
      <c r="AP25" s="824"/>
      <c r="AQ25" s="824"/>
      <c r="AR25" s="825"/>
    </row>
    <row r="26" spans="1:44" ht="28.5" customHeight="1" thickBot="1" x14ac:dyDescent="0.2">
      <c r="A26" s="347"/>
      <c r="B26" s="348"/>
      <c r="C26" s="348"/>
      <c r="D26" s="348"/>
      <c r="E26" s="349"/>
      <c r="F26" s="426"/>
      <c r="G26" s="427"/>
      <c r="H26" s="427"/>
      <c r="I26" s="427"/>
      <c r="J26" s="857"/>
      <c r="K26" s="857"/>
      <c r="L26" s="857"/>
      <c r="M26" s="427"/>
      <c r="N26" s="860"/>
      <c r="O26" s="860"/>
      <c r="P26" s="115"/>
      <c r="Q26" s="860"/>
      <c r="R26" s="860"/>
      <c r="S26" s="116"/>
      <c r="T26" s="434"/>
      <c r="U26" s="435"/>
      <c r="V26" s="435"/>
      <c r="W26" s="435"/>
      <c r="X26" s="436"/>
      <c r="Y26" s="826"/>
      <c r="Z26" s="827"/>
      <c r="AA26" s="827"/>
      <c r="AB26" s="827"/>
      <c r="AC26" s="827"/>
      <c r="AD26" s="827"/>
      <c r="AE26" s="827"/>
      <c r="AF26" s="827"/>
      <c r="AG26" s="827"/>
      <c r="AH26" s="827"/>
      <c r="AI26" s="827"/>
      <c r="AJ26" s="827"/>
      <c r="AK26" s="827"/>
      <c r="AL26" s="827"/>
      <c r="AM26" s="827"/>
      <c r="AN26" s="827"/>
      <c r="AO26" s="827"/>
      <c r="AP26" s="827"/>
      <c r="AQ26" s="827"/>
      <c r="AR26" s="828"/>
    </row>
    <row r="27" spans="1:44" s="117" customFormat="1" ht="15.75" customHeight="1" thickTop="1" x14ac:dyDescent="0.15">
      <c r="D27" s="118"/>
    </row>
    <row r="28" spans="1:44" s="120" customFormat="1" ht="27" customHeight="1" thickBot="1" x14ac:dyDescent="0.2">
      <c r="A28" s="119" t="s">
        <v>38</v>
      </c>
      <c r="D28" s="121"/>
      <c r="I28" s="122" t="s">
        <v>39</v>
      </c>
    </row>
    <row r="29" spans="1:44" ht="27" customHeight="1" thickTop="1" x14ac:dyDescent="0.15">
      <c r="A29" s="446" t="s">
        <v>40</v>
      </c>
      <c r="B29" s="392"/>
      <c r="C29" s="392"/>
      <c r="D29" s="392"/>
      <c r="E29" s="447"/>
      <c r="F29" s="744"/>
      <c r="G29" s="744"/>
      <c r="H29" s="744"/>
      <c r="I29" s="744"/>
      <c r="J29" s="744"/>
      <c r="K29" s="744"/>
      <c r="L29" s="744"/>
      <c r="M29" s="744"/>
      <c r="N29" s="744"/>
      <c r="O29" s="744"/>
      <c r="P29" s="744"/>
      <c r="Q29" s="744"/>
      <c r="R29" s="744"/>
      <c r="S29" s="744"/>
      <c r="T29" s="744"/>
      <c r="U29" s="744"/>
      <c r="V29" s="745"/>
      <c r="W29" s="392" t="s">
        <v>41</v>
      </c>
      <c r="X29" s="392"/>
      <c r="Y29" s="392"/>
      <c r="Z29" s="392"/>
      <c r="AA29" s="392"/>
      <c r="AB29" s="392"/>
      <c r="AC29" s="392"/>
      <c r="AD29" s="392"/>
      <c r="AE29" s="392"/>
      <c r="AF29" s="743"/>
      <c r="AG29" s="744"/>
      <c r="AH29" s="744"/>
      <c r="AI29" s="744"/>
      <c r="AJ29" s="744"/>
      <c r="AK29" s="744"/>
      <c r="AL29" s="744"/>
      <c r="AM29" s="744"/>
      <c r="AN29" s="744"/>
      <c r="AO29" s="744"/>
      <c r="AP29" s="744"/>
      <c r="AQ29" s="744"/>
      <c r="AR29" s="745"/>
    </row>
    <row r="30" spans="1:44" ht="27" customHeight="1" thickBot="1" x14ac:dyDescent="0.2">
      <c r="A30" s="448"/>
      <c r="B30" s="393"/>
      <c r="C30" s="393"/>
      <c r="D30" s="393"/>
      <c r="E30" s="449"/>
      <c r="F30" s="747"/>
      <c r="G30" s="747"/>
      <c r="H30" s="747"/>
      <c r="I30" s="747"/>
      <c r="J30" s="747"/>
      <c r="K30" s="747"/>
      <c r="L30" s="747"/>
      <c r="M30" s="747"/>
      <c r="N30" s="747"/>
      <c r="O30" s="747"/>
      <c r="P30" s="747"/>
      <c r="Q30" s="747"/>
      <c r="R30" s="747"/>
      <c r="S30" s="747"/>
      <c r="T30" s="747"/>
      <c r="U30" s="747"/>
      <c r="V30" s="748"/>
      <c r="W30" s="393"/>
      <c r="X30" s="393"/>
      <c r="Y30" s="393"/>
      <c r="Z30" s="393"/>
      <c r="AA30" s="393"/>
      <c r="AB30" s="393"/>
      <c r="AC30" s="393"/>
      <c r="AD30" s="393"/>
      <c r="AE30" s="393"/>
      <c r="AF30" s="746"/>
      <c r="AG30" s="747"/>
      <c r="AH30" s="747"/>
      <c r="AI30" s="747"/>
      <c r="AJ30" s="747"/>
      <c r="AK30" s="747"/>
      <c r="AL30" s="747"/>
      <c r="AM30" s="747"/>
      <c r="AN30" s="747"/>
      <c r="AO30" s="747"/>
      <c r="AP30" s="747"/>
      <c r="AQ30" s="747"/>
      <c r="AR30" s="748"/>
    </row>
    <row r="31" spans="1:44" ht="37.5" customHeight="1" thickTop="1" x14ac:dyDescent="0.15">
      <c r="A31" s="336" t="s">
        <v>32</v>
      </c>
      <c r="B31" s="337"/>
      <c r="C31" s="337"/>
      <c r="D31" s="337"/>
      <c r="E31" s="338"/>
      <c r="F31" s="816"/>
      <c r="G31" s="816"/>
      <c r="H31" s="816"/>
      <c r="I31" s="816"/>
      <c r="J31" s="816"/>
      <c r="K31" s="816"/>
      <c r="L31" s="816"/>
      <c r="M31" s="816"/>
      <c r="N31" s="816"/>
      <c r="O31" s="816"/>
      <c r="P31" s="816"/>
      <c r="Q31" s="816"/>
      <c r="R31" s="816"/>
      <c r="S31" s="816"/>
      <c r="T31" s="816"/>
      <c r="U31" s="816"/>
      <c r="V31" s="817"/>
      <c r="W31" s="392" t="s">
        <v>42</v>
      </c>
      <c r="X31" s="392"/>
      <c r="Y31" s="392"/>
      <c r="Z31" s="392"/>
      <c r="AA31" s="392"/>
      <c r="AB31" s="392"/>
      <c r="AC31" s="392"/>
      <c r="AD31" s="392"/>
      <c r="AE31" s="392"/>
      <c r="AF31" s="743"/>
      <c r="AG31" s="744"/>
      <c r="AH31" s="744"/>
      <c r="AI31" s="744"/>
      <c r="AJ31" s="744"/>
      <c r="AK31" s="744"/>
      <c r="AL31" s="744"/>
      <c r="AM31" s="744"/>
      <c r="AN31" s="744"/>
      <c r="AO31" s="744"/>
      <c r="AP31" s="744"/>
      <c r="AQ31" s="744"/>
      <c r="AR31" s="745"/>
    </row>
    <row r="32" spans="1:44" ht="21.75" customHeight="1" thickBot="1" x14ac:dyDescent="0.2">
      <c r="A32" s="400" t="s">
        <v>43</v>
      </c>
      <c r="B32" s="401"/>
      <c r="C32" s="401"/>
      <c r="D32" s="401"/>
      <c r="E32" s="402"/>
      <c r="F32" s="789"/>
      <c r="G32" s="789"/>
      <c r="H32" s="789"/>
      <c r="I32" s="789"/>
      <c r="J32" s="789"/>
      <c r="K32" s="789"/>
      <c r="L32" s="789"/>
      <c r="M32" s="789"/>
      <c r="N32" s="789"/>
      <c r="O32" s="789"/>
      <c r="P32" s="789"/>
      <c r="Q32" s="789"/>
      <c r="R32" s="789"/>
      <c r="S32" s="789"/>
      <c r="T32" s="789"/>
      <c r="U32" s="789"/>
      <c r="V32" s="790"/>
      <c r="W32" s="393"/>
      <c r="X32" s="393"/>
      <c r="Y32" s="393"/>
      <c r="Z32" s="393"/>
      <c r="AA32" s="393"/>
      <c r="AB32" s="393"/>
      <c r="AC32" s="393"/>
      <c r="AD32" s="393"/>
      <c r="AE32" s="393"/>
      <c r="AF32" s="746"/>
      <c r="AG32" s="747"/>
      <c r="AH32" s="747"/>
      <c r="AI32" s="747"/>
      <c r="AJ32" s="747"/>
      <c r="AK32" s="747"/>
      <c r="AL32" s="747"/>
      <c r="AM32" s="747"/>
      <c r="AN32" s="747"/>
      <c r="AO32" s="747"/>
      <c r="AP32" s="747"/>
      <c r="AQ32" s="747"/>
      <c r="AR32" s="748"/>
    </row>
    <row r="33" spans="1:44" ht="27" customHeight="1" thickTop="1" x14ac:dyDescent="0.15">
      <c r="A33" s="403"/>
      <c r="B33" s="404"/>
      <c r="C33" s="404"/>
      <c r="D33" s="404"/>
      <c r="E33" s="405"/>
      <c r="F33" s="818"/>
      <c r="G33" s="818"/>
      <c r="H33" s="818"/>
      <c r="I33" s="818"/>
      <c r="J33" s="818"/>
      <c r="K33" s="818"/>
      <c r="L33" s="818"/>
      <c r="M33" s="818"/>
      <c r="N33" s="818"/>
      <c r="O33" s="818"/>
      <c r="P33" s="818"/>
      <c r="Q33" s="818"/>
      <c r="R33" s="818"/>
      <c r="S33" s="818"/>
      <c r="T33" s="818"/>
      <c r="U33" s="818"/>
      <c r="V33" s="819"/>
      <c r="W33" s="392" t="s">
        <v>44</v>
      </c>
      <c r="X33" s="392"/>
      <c r="Y33" s="392"/>
      <c r="Z33" s="392"/>
      <c r="AA33" s="392"/>
      <c r="AB33" s="392"/>
      <c r="AC33" s="392"/>
      <c r="AD33" s="392"/>
      <c r="AE33" s="392"/>
      <c r="AF33" s="743"/>
      <c r="AG33" s="744"/>
      <c r="AH33" s="744"/>
      <c r="AI33" s="744"/>
      <c r="AJ33" s="744"/>
      <c r="AK33" s="744"/>
      <c r="AL33" s="744"/>
      <c r="AM33" s="744"/>
      <c r="AN33" s="744"/>
      <c r="AO33" s="744"/>
      <c r="AP33" s="744"/>
      <c r="AQ33" s="744"/>
      <c r="AR33" s="745"/>
    </row>
    <row r="34" spans="1:44" ht="27" customHeight="1" thickBot="1" x14ac:dyDescent="0.2">
      <c r="A34" s="406"/>
      <c r="B34" s="407"/>
      <c r="C34" s="407"/>
      <c r="D34" s="407"/>
      <c r="E34" s="408"/>
      <c r="F34" s="747"/>
      <c r="G34" s="747"/>
      <c r="H34" s="747"/>
      <c r="I34" s="747"/>
      <c r="J34" s="747"/>
      <c r="K34" s="747"/>
      <c r="L34" s="747"/>
      <c r="M34" s="747"/>
      <c r="N34" s="747"/>
      <c r="O34" s="747"/>
      <c r="P34" s="747"/>
      <c r="Q34" s="747"/>
      <c r="R34" s="747"/>
      <c r="S34" s="747"/>
      <c r="T34" s="747"/>
      <c r="U34" s="747"/>
      <c r="V34" s="748"/>
      <c r="W34" s="393"/>
      <c r="X34" s="393"/>
      <c r="Y34" s="393"/>
      <c r="Z34" s="393"/>
      <c r="AA34" s="393"/>
      <c r="AB34" s="393"/>
      <c r="AC34" s="393"/>
      <c r="AD34" s="393"/>
      <c r="AE34" s="393"/>
      <c r="AF34" s="746"/>
      <c r="AG34" s="747"/>
      <c r="AH34" s="747"/>
      <c r="AI34" s="747"/>
      <c r="AJ34" s="747"/>
      <c r="AK34" s="747"/>
      <c r="AL34" s="747"/>
      <c r="AM34" s="747"/>
      <c r="AN34" s="747"/>
      <c r="AO34" s="747"/>
      <c r="AP34" s="747"/>
      <c r="AQ34" s="747"/>
      <c r="AR34" s="748"/>
    </row>
    <row r="35" spans="1:44" s="117" customFormat="1" ht="19.5" thickTop="1" x14ac:dyDescent="0.15">
      <c r="J35" s="139"/>
    </row>
    <row r="36" spans="1:44" ht="27" customHeight="1" thickBot="1" x14ac:dyDescent="0.2">
      <c r="A36" s="99" t="s">
        <v>72</v>
      </c>
      <c r="B36" s="100"/>
      <c r="C36" s="101"/>
      <c r="D36" s="102"/>
      <c r="E36" s="8"/>
      <c r="F36" s="8"/>
      <c r="G36" s="8"/>
      <c r="H36" s="8"/>
      <c r="I36" s="8"/>
      <c r="J36" s="8"/>
      <c r="K36" s="8"/>
      <c r="L36" s="8"/>
      <c r="M36" s="8"/>
      <c r="N36" s="8"/>
      <c r="O36" s="8"/>
      <c r="P36" s="8"/>
      <c r="Q36" s="8"/>
      <c r="R36" s="8"/>
      <c r="S36" s="8"/>
      <c r="T36" s="8"/>
      <c r="U36" s="8"/>
      <c r="V36" s="8"/>
      <c r="W36" s="8"/>
      <c r="X36" s="8"/>
      <c r="Y36" s="8"/>
      <c r="Z36" s="8"/>
      <c r="AA36" s="8"/>
      <c r="AB36" s="101"/>
      <c r="AC36" s="101"/>
      <c r="AD36" s="101"/>
      <c r="AE36" s="103"/>
      <c r="AF36" s="103"/>
      <c r="AG36" s="103"/>
      <c r="AH36" s="103"/>
      <c r="AI36" s="103"/>
      <c r="AJ36" s="103"/>
      <c r="AK36" s="101"/>
      <c r="AL36" s="8"/>
      <c r="AM36" s="8"/>
      <c r="AN36" s="8"/>
      <c r="AO36" s="8"/>
      <c r="AP36" s="8"/>
      <c r="AQ36" s="8"/>
      <c r="AR36" s="8"/>
    </row>
    <row r="37" spans="1:44" ht="37.5" customHeight="1" thickTop="1" x14ac:dyDescent="0.15">
      <c r="A37" s="452" t="s">
        <v>32</v>
      </c>
      <c r="B37" s="453"/>
      <c r="C37" s="453"/>
      <c r="D37" s="453"/>
      <c r="E37" s="454"/>
      <c r="F37" s="779"/>
      <c r="G37" s="780"/>
      <c r="H37" s="780"/>
      <c r="I37" s="780"/>
      <c r="J37" s="780"/>
      <c r="K37" s="780"/>
      <c r="L37" s="780"/>
      <c r="M37" s="780"/>
      <c r="N37" s="780"/>
      <c r="O37" s="780"/>
      <c r="P37" s="780"/>
      <c r="Q37" s="780"/>
      <c r="R37" s="780"/>
      <c r="S37" s="780"/>
      <c r="T37" s="780"/>
      <c r="U37" s="780"/>
      <c r="V37" s="780"/>
      <c r="W37" s="780"/>
      <c r="X37" s="780"/>
      <c r="Y37" s="780"/>
      <c r="Z37" s="781"/>
      <c r="AA37" s="455" t="s">
        <v>45</v>
      </c>
      <c r="AB37" s="392"/>
      <c r="AC37" s="392"/>
      <c r="AD37" s="392"/>
      <c r="AE37" s="456"/>
      <c r="AF37" s="459" t="s">
        <v>46</v>
      </c>
      <c r="AG37" s="460"/>
      <c r="AH37" s="460"/>
      <c r="AI37" s="460"/>
      <c r="AJ37" s="460"/>
      <c r="AK37" s="782"/>
      <c r="AL37" s="783"/>
      <c r="AM37" s="783"/>
      <c r="AN37" s="783"/>
      <c r="AO37" s="783"/>
      <c r="AP37" s="783"/>
      <c r="AQ37" s="783"/>
      <c r="AR37" s="784"/>
    </row>
    <row r="38" spans="1:44" ht="22.5" customHeight="1" thickBot="1" x14ac:dyDescent="0.2">
      <c r="A38" s="344" t="s">
        <v>73</v>
      </c>
      <c r="B38" s="345"/>
      <c r="C38" s="345"/>
      <c r="D38" s="345"/>
      <c r="E38" s="346"/>
      <c r="F38" s="788"/>
      <c r="G38" s="789"/>
      <c r="H38" s="789"/>
      <c r="I38" s="789"/>
      <c r="J38" s="789"/>
      <c r="K38" s="789"/>
      <c r="L38" s="789"/>
      <c r="M38" s="789"/>
      <c r="N38" s="789"/>
      <c r="O38" s="789"/>
      <c r="P38" s="789"/>
      <c r="Q38" s="789"/>
      <c r="R38" s="789"/>
      <c r="S38" s="789"/>
      <c r="T38" s="789"/>
      <c r="U38" s="789"/>
      <c r="V38" s="789"/>
      <c r="W38" s="789"/>
      <c r="X38" s="789"/>
      <c r="Y38" s="789"/>
      <c r="Z38" s="790"/>
      <c r="AA38" s="457"/>
      <c r="AB38" s="458"/>
      <c r="AC38" s="458"/>
      <c r="AD38" s="458"/>
      <c r="AE38" s="456"/>
      <c r="AF38" s="459"/>
      <c r="AG38" s="460"/>
      <c r="AH38" s="460"/>
      <c r="AI38" s="460"/>
      <c r="AJ38" s="460"/>
      <c r="AK38" s="785"/>
      <c r="AL38" s="786"/>
      <c r="AM38" s="786"/>
      <c r="AN38" s="786"/>
      <c r="AO38" s="786"/>
      <c r="AP38" s="786"/>
      <c r="AQ38" s="786"/>
      <c r="AR38" s="787"/>
    </row>
    <row r="39" spans="1:44" ht="37.5" customHeight="1" thickTop="1" thickBot="1" x14ac:dyDescent="0.2">
      <c r="A39" s="347"/>
      <c r="B39" s="348"/>
      <c r="C39" s="348"/>
      <c r="D39" s="348"/>
      <c r="E39" s="349"/>
      <c r="F39" s="746"/>
      <c r="G39" s="747"/>
      <c r="H39" s="747"/>
      <c r="I39" s="747"/>
      <c r="J39" s="747"/>
      <c r="K39" s="747"/>
      <c r="L39" s="747"/>
      <c r="M39" s="747"/>
      <c r="N39" s="747"/>
      <c r="O39" s="747"/>
      <c r="P39" s="747"/>
      <c r="Q39" s="747"/>
      <c r="R39" s="747"/>
      <c r="S39" s="747"/>
      <c r="T39" s="747"/>
      <c r="U39" s="747"/>
      <c r="V39" s="747"/>
      <c r="W39" s="747"/>
      <c r="X39" s="747"/>
      <c r="Y39" s="747"/>
      <c r="Z39" s="748"/>
      <c r="AA39" s="457"/>
      <c r="AB39" s="458"/>
      <c r="AC39" s="458"/>
      <c r="AD39" s="458"/>
      <c r="AE39" s="458"/>
      <c r="AF39" s="791"/>
      <c r="AG39" s="792"/>
      <c r="AH39" s="792"/>
      <c r="AI39" s="792"/>
      <c r="AJ39" s="792"/>
      <c r="AK39" s="792"/>
      <c r="AL39" s="792"/>
      <c r="AM39" s="792"/>
      <c r="AN39" s="792"/>
      <c r="AO39" s="792"/>
      <c r="AP39" s="792"/>
      <c r="AQ39" s="792"/>
      <c r="AR39" s="793"/>
    </row>
    <row r="40" spans="1:44" ht="37.5" customHeight="1" thickTop="1" thickBot="1" x14ac:dyDescent="0.2">
      <c r="A40" s="473" t="s">
        <v>47</v>
      </c>
      <c r="B40" s="474"/>
      <c r="C40" s="474"/>
      <c r="D40" s="474"/>
      <c r="E40" s="475"/>
      <c r="F40" s="98" t="s">
        <v>30</v>
      </c>
      <c r="G40" s="773"/>
      <c r="H40" s="774"/>
      <c r="I40" s="773"/>
      <c r="J40" s="774"/>
      <c r="K40" s="773"/>
      <c r="L40" s="774"/>
      <c r="M40" s="775" t="s">
        <v>31</v>
      </c>
      <c r="N40" s="776"/>
      <c r="O40" s="777"/>
      <c r="P40" s="778"/>
      <c r="Q40" s="777"/>
      <c r="R40" s="778"/>
      <c r="S40" s="777"/>
      <c r="T40" s="778"/>
      <c r="U40" s="777"/>
      <c r="V40" s="797"/>
      <c r="W40" s="492"/>
      <c r="X40" s="493"/>
      <c r="Y40" s="493"/>
      <c r="Z40" s="494"/>
      <c r="AA40" s="393"/>
      <c r="AB40" s="393"/>
      <c r="AC40" s="393"/>
      <c r="AD40" s="393"/>
      <c r="AE40" s="393"/>
      <c r="AF40" s="794"/>
      <c r="AG40" s="795"/>
      <c r="AH40" s="795"/>
      <c r="AI40" s="795"/>
      <c r="AJ40" s="795"/>
      <c r="AK40" s="795"/>
      <c r="AL40" s="795"/>
      <c r="AM40" s="795"/>
      <c r="AN40" s="795"/>
      <c r="AO40" s="795"/>
      <c r="AP40" s="795"/>
      <c r="AQ40" s="795"/>
      <c r="AR40" s="796"/>
    </row>
    <row r="41" spans="1:44" ht="12" customHeight="1" thickTop="1" x14ac:dyDescent="0.15">
      <c r="A41" s="403"/>
      <c r="B41" s="404"/>
      <c r="C41" s="404"/>
      <c r="D41" s="404"/>
      <c r="E41" s="405"/>
      <c r="F41" s="798"/>
      <c r="G41" s="799"/>
      <c r="H41" s="799"/>
      <c r="I41" s="799"/>
      <c r="J41" s="799"/>
      <c r="K41" s="799"/>
      <c r="L41" s="799"/>
      <c r="M41" s="799"/>
      <c r="N41" s="799"/>
      <c r="O41" s="799"/>
      <c r="P41" s="799"/>
      <c r="Q41" s="799"/>
      <c r="R41" s="799"/>
      <c r="S41" s="799"/>
      <c r="T41" s="799"/>
      <c r="U41" s="799"/>
      <c r="V41" s="799"/>
      <c r="W41" s="799"/>
      <c r="X41" s="799"/>
      <c r="Y41" s="799"/>
      <c r="Z41" s="800"/>
      <c r="AA41" s="536" t="s">
        <v>74</v>
      </c>
      <c r="AB41" s="418"/>
      <c r="AC41" s="418"/>
      <c r="AD41" s="418"/>
      <c r="AE41" s="419"/>
      <c r="AF41" s="807"/>
      <c r="AG41" s="808"/>
      <c r="AH41" s="808"/>
      <c r="AI41" s="808"/>
      <c r="AJ41" s="808"/>
      <c r="AK41" s="808"/>
      <c r="AL41" s="808"/>
      <c r="AM41" s="808"/>
      <c r="AN41" s="808"/>
      <c r="AO41" s="808"/>
      <c r="AP41" s="808"/>
      <c r="AQ41" s="808"/>
      <c r="AR41" s="809"/>
    </row>
    <row r="42" spans="1:44" ht="27" customHeight="1" x14ac:dyDescent="0.15">
      <c r="A42" s="403"/>
      <c r="B42" s="404"/>
      <c r="C42" s="404"/>
      <c r="D42" s="404"/>
      <c r="E42" s="405"/>
      <c r="F42" s="801"/>
      <c r="G42" s="802"/>
      <c r="H42" s="802"/>
      <c r="I42" s="802"/>
      <c r="J42" s="802"/>
      <c r="K42" s="802"/>
      <c r="L42" s="802"/>
      <c r="M42" s="802"/>
      <c r="N42" s="802"/>
      <c r="O42" s="802"/>
      <c r="P42" s="802"/>
      <c r="Q42" s="802"/>
      <c r="R42" s="802"/>
      <c r="S42" s="802"/>
      <c r="T42" s="802"/>
      <c r="U42" s="802"/>
      <c r="V42" s="802"/>
      <c r="W42" s="802"/>
      <c r="X42" s="802"/>
      <c r="Y42" s="802"/>
      <c r="Z42" s="803"/>
      <c r="AA42" s="537"/>
      <c r="AB42" s="421"/>
      <c r="AC42" s="421"/>
      <c r="AD42" s="421"/>
      <c r="AE42" s="422"/>
      <c r="AF42" s="810"/>
      <c r="AG42" s="811"/>
      <c r="AH42" s="811"/>
      <c r="AI42" s="811"/>
      <c r="AJ42" s="811"/>
      <c r="AK42" s="811"/>
      <c r="AL42" s="811"/>
      <c r="AM42" s="811"/>
      <c r="AN42" s="811"/>
      <c r="AO42" s="811"/>
      <c r="AP42" s="811"/>
      <c r="AQ42" s="811"/>
      <c r="AR42" s="812"/>
    </row>
    <row r="43" spans="1:44" ht="18.75" customHeight="1" thickBot="1" x14ac:dyDescent="0.2">
      <c r="A43" s="406"/>
      <c r="B43" s="407"/>
      <c r="C43" s="407"/>
      <c r="D43" s="407"/>
      <c r="E43" s="408"/>
      <c r="F43" s="804"/>
      <c r="G43" s="805"/>
      <c r="H43" s="805"/>
      <c r="I43" s="805"/>
      <c r="J43" s="805"/>
      <c r="K43" s="805"/>
      <c r="L43" s="805"/>
      <c r="M43" s="805"/>
      <c r="N43" s="805"/>
      <c r="O43" s="805"/>
      <c r="P43" s="805"/>
      <c r="Q43" s="805"/>
      <c r="R43" s="805"/>
      <c r="S43" s="805"/>
      <c r="T43" s="805"/>
      <c r="U43" s="805"/>
      <c r="V43" s="805"/>
      <c r="W43" s="805"/>
      <c r="X43" s="805"/>
      <c r="Y43" s="805"/>
      <c r="Z43" s="806"/>
      <c r="AA43" s="538"/>
      <c r="AB43" s="348"/>
      <c r="AC43" s="348"/>
      <c r="AD43" s="348"/>
      <c r="AE43" s="349"/>
      <c r="AF43" s="813"/>
      <c r="AG43" s="814"/>
      <c r="AH43" s="814"/>
      <c r="AI43" s="814"/>
      <c r="AJ43" s="814"/>
      <c r="AK43" s="814"/>
      <c r="AL43" s="814"/>
      <c r="AM43" s="814"/>
      <c r="AN43" s="814"/>
      <c r="AO43" s="814"/>
      <c r="AP43" s="814"/>
      <c r="AQ43" s="814"/>
      <c r="AR43" s="815"/>
    </row>
    <row r="44" spans="1:44" s="117" customFormat="1" ht="19.5" customHeight="1" thickTop="1" x14ac:dyDescent="0.15">
      <c r="D44" s="118"/>
    </row>
    <row r="45" spans="1:44" s="3" customFormat="1" ht="30" customHeight="1" thickBot="1" x14ac:dyDescent="0.2">
      <c r="A45" s="12" t="s">
        <v>48</v>
      </c>
      <c r="B45" s="13"/>
      <c r="C45" s="13"/>
      <c r="D45" s="16"/>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row>
    <row r="46" spans="1:44" ht="25.5" customHeight="1" thickTop="1" x14ac:dyDescent="0.15">
      <c r="A46" s="476" t="s">
        <v>49</v>
      </c>
      <c r="B46" s="477"/>
      <c r="C46" s="477"/>
      <c r="D46" s="477"/>
      <c r="E46" s="477"/>
      <c r="F46" s="477"/>
      <c r="G46" s="478"/>
      <c r="H46" s="861"/>
      <c r="I46" s="862"/>
      <c r="J46" s="862"/>
      <c r="K46" s="862"/>
      <c r="L46" s="862"/>
      <c r="M46" s="862"/>
      <c r="N46" s="862"/>
      <c r="O46" s="862"/>
      <c r="P46" s="862"/>
      <c r="Q46" s="511" t="s">
        <v>140</v>
      </c>
      <c r="R46" s="512"/>
      <c r="S46" s="512"/>
      <c r="T46" s="512"/>
      <c r="U46" s="512"/>
      <c r="V46" s="513"/>
      <c r="W46" s="477" t="s">
        <v>50</v>
      </c>
      <c r="X46" s="477"/>
      <c r="Y46" s="477"/>
      <c r="Z46" s="477"/>
      <c r="AA46" s="477"/>
      <c r="AB46" s="477"/>
      <c r="AC46" s="767"/>
      <c r="AD46" s="768"/>
      <c r="AE46" s="768"/>
      <c r="AF46" s="768"/>
      <c r="AG46" s="768"/>
      <c r="AH46" s="768"/>
      <c r="AI46" s="768"/>
      <c r="AJ46" s="768"/>
      <c r="AK46" s="768"/>
      <c r="AL46" s="768"/>
      <c r="AM46" s="768"/>
      <c r="AN46" s="768"/>
      <c r="AO46" s="768"/>
      <c r="AP46" s="768"/>
      <c r="AQ46" s="768"/>
      <c r="AR46" s="769"/>
    </row>
    <row r="47" spans="1:44" ht="36.75" customHeight="1" thickBot="1" x14ac:dyDescent="0.2">
      <c r="A47" s="479"/>
      <c r="B47" s="480"/>
      <c r="C47" s="480"/>
      <c r="D47" s="480"/>
      <c r="E47" s="480"/>
      <c r="F47" s="480"/>
      <c r="G47" s="481"/>
      <c r="H47" s="863"/>
      <c r="I47" s="864"/>
      <c r="J47" s="864"/>
      <c r="K47" s="864"/>
      <c r="L47" s="864"/>
      <c r="M47" s="864"/>
      <c r="N47" s="864"/>
      <c r="O47" s="864"/>
      <c r="P47" s="864"/>
      <c r="Q47" s="514"/>
      <c r="R47" s="514"/>
      <c r="S47" s="514"/>
      <c r="T47" s="514"/>
      <c r="U47" s="514"/>
      <c r="V47" s="515"/>
      <c r="W47" s="490"/>
      <c r="X47" s="490"/>
      <c r="Y47" s="490"/>
      <c r="Z47" s="490"/>
      <c r="AA47" s="480"/>
      <c r="AB47" s="480"/>
      <c r="AC47" s="770"/>
      <c r="AD47" s="771"/>
      <c r="AE47" s="771"/>
      <c r="AF47" s="771"/>
      <c r="AG47" s="771"/>
      <c r="AH47" s="771"/>
      <c r="AI47" s="771"/>
      <c r="AJ47" s="771"/>
      <c r="AK47" s="771"/>
      <c r="AL47" s="771"/>
      <c r="AM47" s="771"/>
      <c r="AN47" s="771"/>
      <c r="AO47" s="771"/>
      <c r="AP47" s="771"/>
      <c r="AQ47" s="771"/>
      <c r="AR47" s="772"/>
    </row>
    <row r="48" spans="1:44" ht="30" customHeight="1" thickTop="1" x14ac:dyDescent="0.2">
      <c r="A48" s="476" t="s">
        <v>51</v>
      </c>
      <c r="B48" s="477"/>
      <c r="C48" s="477"/>
      <c r="D48" s="477"/>
      <c r="E48" s="477"/>
      <c r="F48" s="477"/>
      <c r="G48" s="478"/>
      <c r="H48" s="759"/>
      <c r="I48" s="760"/>
      <c r="J48" s="763"/>
      <c r="K48" s="760"/>
      <c r="L48" s="763"/>
      <c r="M48" s="760"/>
      <c r="N48" s="763"/>
      <c r="O48" s="765"/>
      <c r="P48" s="490" t="s">
        <v>52</v>
      </c>
      <c r="Q48" s="490"/>
      <c r="R48" s="490"/>
      <c r="S48" s="490"/>
      <c r="T48" s="490"/>
      <c r="U48" s="749"/>
      <c r="V48" s="738"/>
      <c r="W48" s="737"/>
      <c r="X48" s="738"/>
      <c r="Y48" s="737"/>
      <c r="Z48" s="741"/>
      <c r="AA48" s="458" t="s">
        <v>53</v>
      </c>
      <c r="AB48" s="458"/>
      <c r="AC48" s="458"/>
      <c r="AD48" s="458"/>
      <c r="AE48" s="458"/>
      <c r="AF48" s="104"/>
      <c r="AG48" s="755" t="s">
        <v>26</v>
      </c>
      <c r="AH48" s="755"/>
      <c r="AI48" s="105" t="s">
        <v>54</v>
      </c>
      <c r="AJ48" s="106"/>
      <c r="AK48" s="107"/>
      <c r="AL48" s="755" t="s">
        <v>26</v>
      </c>
      <c r="AM48" s="755"/>
      <c r="AN48" s="105" t="s">
        <v>55</v>
      </c>
      <c r="AO48" s="106"/>
      <c r="AP48" s="107"/>
      <c r="AQ48" s="107"/>
      <c r="AR48" s="108"/>
    </row>
    <row r="49" spans="1:44" ht="21" customHeight="1" thickBot="1" x14ac:dyDescent="0.2">
      <c r="A49" s="479"/>
      <c r="B49" s="480"/>
      <c r="C49" s="480"/>
      <c r="D49" s="480"/>
      <c r="E49" s="480"/>
      <c r="F49" s="480"/>
      <c r="G49" s="481"/>
      <c r="H49" s="761"/>
      <c r="I49" s="762"/>
      <c r="J49" s="764"/>
      <c r="K49" s="762"/>
      <c r="L49" s="764"/>
      <c r="M49" s="762"/>
      <c r="N49" s="764"/>
      <c r="O49" s="766"/>
      <c r="P49" s="490"/>
      <c r="Q49" s="490"/>
      <c r="R49" s="490"/>
      <c r="S49" s="490"/>
      <c r="T49" s="490"/>
      <c r="U49" s="751"/>
      <c r="V49" s="752"/>
      <c r="W49" s="753"/>
      <c r="X49" s="752"/>
      <c r="Y49" s="753"/>
      <c r="Z49" s="754"/>
      <c r="AA49" s="393"/>
      <c r="AB49" s="393"/>
      <c r="AC49" s="393"/>
      <c r="AD49" s="393"/>
      <c r="AE49" s="393"/>
      <c r="AF49" s="756" t="s">
        <v>56</v>
      </c>
      <c r="AG49" s="757"/>
      <c r="AH49" s="757"/>
      <c r="AI49" s="757"/>
      <c r="AJ49" s="757"/>
      <c r="AK49" s="757"/>
      <c r="AL49" s="757"/>
      <c r="AM49" s="757"/>
      <c r="AN49" s="757"/>
      <c r="AO49" s="757"/>
      <c r="AP49" s="757"/>
      <c r="AQ49" s="757"/>
      <c r="AR49" s="758"/>
    </row>
    <row r="50" spans="1:44" ht="24.75" customHeight="1" thickTop="1" x14ac:dyDescent="0.15">
      <c r="A50" s="446" t="s">
        <v>57</v>
      </c>
      <c r="B50" s="392"/>
      <c r="C50" s="392"/>
      <c r="D50" s="392"/>
      <c r="E50" s="392"/>
      <c r="F50" s="392"/>
      <c r="G50" s="447"/>
      <c r="H50" s="749"/>
      <c r="I50" s="738"/>
      <c r="J50" s="737"/>
      <c r="K50" s="738"/>
      <c r="L50" s="737"/>
      <c r="M50" s="738"/>
      <c r="N50" s="737"/>
      <c r="O50" s="738"/>
      <c r="P50" s="737"/>
      <c r="Q50" s="738"/>
      <c r="R50" s="737"/>
      <c r="S50" s="738"/>
      <c r="T50" s="737"/>
      <c r="U50" s="741"/>
      <c r="V50" s="526" t="s">
        <v>58</v>
      </c>
      <c r="W50" s="526"/>
      <c r="X50" s="526"/>
      <c r="Y50" s="526"/>
      <c r="Z50" s="526"/>
      <c r="AA50" s="527"/>
      <c r="AB50" s="527"/>
      <c r="AC50" s="527"/>
      <c r="AD50" s="527"/>
      <c r="AE50" s="527"/>
      <c r="AF50" s="526"/>
      <c r="AG50" s="526"/>
      <c r="AH50" s="526"/>
      <c r="AI50" s="526"/>
      <c r="AJ50" s="526"/>
      <c r="AK50" s="526"/>
      <c r="AL50" s="526"/>
      <c r="AM50" s="526"/>
      <c r="AN50" s="526"/>
      <c r="AO50" s="526"/>
      <c r="AP50" s="526"/>
      <c r="AQ50" s="526"/>
      <c r="AR50" s="528"/>
    </row>
    <row r="51" spans="1:44" ht="24.75" customHeight="1" thickBot="1" x14ac:dyDescent="0.2">
      <c r="A51" s="448"/>
      <c r="B51" s="393"/>
      <c r="C51" s="393"/>
      <c r="D51" s="393"/>
      <c r="E51" s="393"/>
      <c r="F51" s="393"/>
      <c r="G51" s="449"/>
      <c r="H51" s="750"/>
      <c r="I51" s="740"/>
      <c r="J51" s="739"/>
      <c r="K51" s="740"/>
      <c r="L51" s="739"/>
      <c r="M51" s="740"/>
      <c r="N51" s="739"/>
      <c r="O51" s="740"/>
      <c r="P51" s="739"/>
      <c r="Q51" s="740"/>
      <c r="R51" s="739"/>
      <c r="S51" s="740"/>
      <c r="T51" s="739"/>
      <c r="U51" s="742"/>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6"/>
      <c r="AR51" s="528"/>
    </row>
    <row r="52" spans="1:44" ht="28.5" customHeight="1" thickTop="1" x14ac:dyDescent="0.15">
      <c r="A52" s="446" t="s">
        <v>59</v>
      </c>
      <c r="B52" s="392"/>
      <c r="C52" s="392"/>
      <c r="D52" s="392"/>
      <c r="E52" s="392"/>
      <c r="F52" s="392"/>
      <c r="G52" s="447"/>
      <c r="H52" s="743"/>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744"/>
      <c r="AP52" s="744"/>
      <c r="AQ52" s="744"/>
      <c r="AR52" s="745"/>
    </row>
    <row r="53" spans="1:44" ht="28.5" customHeight="1" thickBot="1" x14ac:dyDescent="0.2">
      <c r="A53" s="448" t="s">
        <v>60</v>
      </c>
      <c r="B53" s="393"/>
      <c r="C53" s="393"/>
      <c r="D53" s="393"/>
      <c r="E53" s="393"/>
      <c r="F53" s="393"/>
      <c r="G53" s="449"/>
      <c r="H53" s="746"/>
      <c r="I53" s="747"/>
      <c r="J53" s="747"/>
      <c r="K53" s="747"/>
      <c r="L53" s="747"/>
      <c r="M53" s="747"/>
      <c r="N53" s="747"/>
      <c r="O53" s="747"/>
      <c r="P53" s="747"/>
      <c r="Q53" s="747"/>
      <c r="R53" s="747"/>
      <c r="S53" s="747"/>
      <c r="T53" s="747"/>
      <c r="U53" s="747"/>
      <c r="V53" s="747"/>
      <c r="W53" s="747"/>
      <c r="X53" s="747"/>
      <c r="Y53" s="747"/>
      <c r="Z53" s="747"/>
      <c r="AA53" s="747"/>
      <c r="AB53" s="747"/>
      <c r="AC53" s="747"/>
      <c r="AD53" s="747"/>
      <c r="AE53" s="747"/>
      <c r="AF53" s="747"/>
      <c r="AG53" s="747"/>
      <c r="AH53" s="747"/>
      <c r="AI53" s="747"/>
      <c r="AJ53" s="747"/>
      <c r="AK53" s="747"/>
      <c r="AL53" s="747"/>
      <c r="AM53" s="747"/>
      <c r="AN53" s="747"/>
      <c r="AO53" s="747"/>
      <c r="AP53" s="747"/>
      <c r="AQ53" s="747"/>
      <c r="AR53" s="748"/>
    </row>
    <row r="54" spans="1:44" s="117" customFormat="1" ht="28.5" customHeight="1" thickTop="1" x14ac:dyDescent="0.15">
      <c r="B54" s="117" t="s">
        <v>12</v>
      </c>
      <c r="C54" s="122" t="s">
        <v>61</v>
      </c>
      <c r="D54" s="118"/>
    </row>
    <row r="55" spans="1:44" s="117" customFormat="1" ht="25.5" customHeight="1" x14ac:dyDescent="0.15">
      <c r="C55" s="140" t="s">
        <v>143</v>
      </c>
      <c r="D55" s="118"/>
    </row>
    <row r="56" spans="1:44" ht="10.9" customHeight="1" x14ac:dyDescent="0.15">
      <c r="L56" s="6"/>
      <c r="N56" s="7"/>
      <c r="O56" s="43"/>
      <c r="P56" s="43"/>
      <c r="Q56" s="44"/>
      <c r="R56" s="44"/>
      <c r="S56" s="7"/>
    </row>
    <row r="57" spans="1:44" ht="10.9" customHeight="1" x14ac:dyDescent="0.15">
      <c r="L57" s="6"/>
      <c r="N57" s="7"/>
      <c r="O57" s="43"/>
      <c r="P57" s="43"/>
      <c r="Q57" s="44"/>
      <c r="R57" s="44"/>
      <c r="S57" s="7"/>
    </row>
    <row r="58" spans="1:44" ht="10.9" customHeight="1" x14ac:dyDescent="0.15">
      <c r="L58" s="6"/>
      <c r="N58" s="7"/>
      <c r="O58" s="43"/>
      <c r="P58" s="43"/>
      <c r="Q58" s="44"/>
      <c r="R58" s="44"/>
      <c r="S58" s="7"/>
    </row>
    <row r="59" spans="1:44" ht="10.9" customHeight="1" x14ac:dyDescent="0.15">
      <c r="L59" s="6"/>
      <c r="N59" s="7"/>
      <c r="O59" s="43"/>
      <c r="P59" s="43"/>
      <c r="Q59" s="44"/>
      <c r="R59" s="44"/>
      <c r="S59" s="7"/>
    </row>
    <row r="60" spans="1:44" ht="10.9" customHeight="1" x14ac:dyDescent="0.15">
      <c r="L60" s="6"/>
      <c r="N60" s="7"/>
      <c r="O60" s="43"/>
      <c r="P60" s="43"/>
      <c r="Q60" s="44"/>
      <c r="R60" s="44"/>
      <c r="S60" s="7"/>
    </row>
    <row r="61" spans="1:44" ht="10.9" customHeight="1" x14ac:dyDescent="0.15">
      <c r="L61" s="6"/>
      <c r="N61" s="7"/>
      <c r="O61" s="43"/>
      <c r="P61" s="43"/>
      <c r="Q61" s="44"/>
      <c r="R61" s="44"/>
      <c r="S61" s="7"/>
    </row>
    <row r="62" spans="1:44" ht="10.9" customHeight="1" x14ac:dyDescent="0.15">
      <c r="L62" s="6"/>
      <c r="N62" s="7"/>
      <c r="O62" s="43"/>
      <c r="P62" s="43"/>
      <c r="Q62" s="44"/>
      <c r="R62" s="44"/>
      <c r="S62" s="7"/>
    </row>
    <row r="63" spans="1:44" ht="10.9" customHeight="1" x14ac:dyDescent="0.15">
      <c r="L63" s="6"/>
      <c r="N63" s="7"/>
      <c r="O63" s="43"/>
      <c r="P63" s="43"/>
      <c r="Q63" s="44"/>
      <c r="R63" s="44"/>
      <c r="S63" s="7"/>
    </row>
    <row r="64" spans="1:44" ht="10.9" customHeight="1" x14ac:dyDescent="0.15">
      <c r="L64" s="6"/>
      <c r="N64" s="7"/>
      <c r="O64" s="43"/>
      <c r="P64" s="43"/>
      <c r="Q64" s="44"/>
      <c r="R64" s="44"/>
      <c r="S64" s="7"/>
    </row>
    <row r="65" spans="12:19" ht="10.9" customHeight="1" x14ac:dyDescent="0.15">
      <c r="L65" s="6"/>
      <c r="N65" s="7"/>
      <c r="O65" s="43"/>
      <c r="P65" s="43"/>
      <c r="Q65" s="44"/>
      <c r="R65" s="44"/>
      <c r="S65" s="7"/>
    </row>
    <row r="66" spans="12:19" ht="10.9" customHeight="1" x14ac:dyDescent="0.15">
      <c r="L66" s="6"/>
      <c r="N66" s="7"/>
      <c r="O66" s="43"/>
      <c r="P66" s="43"/>
      <c r="Q66" s="44"/>
      <c r="R66" s="44"/>
      <c r="S66" s="7"/>
    </row>
    <row r="67" spans="12:19" ht="10.9" customHeight="1" x14ac:dyDescent="0.15">
      <c r="L67" s="6"/>
      <c r="N67" s="7"/>
      <c r="O67" s="43"/>
      <c r="P67" s="43"/>
      <c r="Q67" s="44"/>
      <c r="R67" s="44"/>
      <c r="S67" s="7"/>
    </row>
    <row r="68" spans="12:19" ht="10.9" customHeight="1" x14ac:dyDescent="0.15">
      <c r="L68" s="6"/>
      <c r="N68" s="7"/>
      <c r="O68" s="43"/>
      <c r="P68" s="43"/>
      <c r="Q68" s="44"/>
      <c r="R68" s="44"/>
      <c r="S68" s="7"/>
    </row>
    <row r="69" spans="12:19" ht="10.9" customHeight="1" x14ac:dyDescent="0.15">
      <c r="L69" s="6"/>
      <c r="N69" s="7"/>
      <c r="O69" s="43"/>
      <c r="P69" s="43"/>
      <c r="Q69" s="44"/>
      <c r="R69" s="44"/>
      <c r="S69" s="7"/>
    </row>
    <row r="70" spans="12:19" ht="10.9" customHeight="1" x14ac:dyDescent="0.15">
      <c r="L70" s="6"/>
      <c r="N70" s="7"/>
      <c r="O70" s="43"/>
      <c r="P70" s="43"/>
      <c r="Q70" s="44"/>
      <c r="R70" s="44"/>
      <c r="S70" s="7"/>
    </row>
    <row r="71" spans="12:19" ht="10.9" customHeight="1" x14ac:dyDescent="0.15">
      <c r="L71" s="6"/>
      <c r="N71" s="7"/>
      <c r="O71" s="43"/>
      <c r="P71" s="43"/>
      <c r="Q71" s="44"/>
      <c r="R71" s="44"/>
      <c r="S71" s="7"/>
    </row>
    <row r="72" spans="12:19" ht="10.9" customHeight="1" x14ac:dyDescent="0.15">
      <c r="L72" s="6"/>
      <c r="N72" s="7"/>
      <c r="O72" s="43"/>
      <c r="P72" s="43"/>
      <c r="Q72" s="43"/>
      <c r="R72" s="43"/>
      <c r="S72" s="7"/>
    </row>
    <row r="73" spans="12:19" ht="10.9" customHeight="1" x14ac:dyDescent="0.15">
      <c r="L73" s="6"/>
      <c r="N73" s="7"/>
      <c r="O73" s="43"/>
      <c r="P73" s="43"/>
      <c r="Q73" s="43"/>
      <c r="R73" s="43"/>
      <c r="S73" s="7"/>
    </row>
    <row r="74" spans="12:19" ht="10.9" customHeight="1" x14ac:dyDescent="0.15">
      <c r="L74" s="6"/>
      <c r="N74" s="7"/>
      <c r="O74" s="43"/>
      <c r="P74" s="43"/>
      <c r="Q74" s="43"/>
      <c r="R74" s="43"/>
      <c r="S74" s="7"/>
    </row>
    <row r="75" spans="12:19" ht="10.9" customHeight="1" x14ac:dyDescent="0.15">
      <c r="L75" s="6"/>
      <c r="N75" s="7"/>
      <c r="O75" s="43"/>
      <c r="P75" s="43"/>
      <c r="Q75" s="43"/>
      <c r="R75" s="43"/>
      <c r="S75" s="7"/>
    </row>
    <row r="76" spans="12:19" ht="10.9" customHeight="1" x14ac:dyDescent="0.15">
      <c r="L76" s="6"/>
      <c r="N76" s="7"/>
      <c r="O76" s="43"/>
      <c r="P76" s="43"/>
      <c r="Q76" s="43"/>
      <c r="R76" s="43"/>
      <c r="S76" s="7"/>
    </row>
    <row r="77" spans="12:19" ht="10.9" customHeight="1" x14ac:dyDescent="0.15">
      <c r="L77" s="6"/>
      <c r="N77" s="7"/>
      <c r="O77" s="43"/>
      <c r="P77" s="43"/>
      <c r="Q77" s="43"/>
      <c r="R77" s="43"/>
      <c r="S77" s="7"/>
    </row>
    <row r="78" spans="12:19" ht="10.9" customHeight="1" x14ac:dyDescent="0.15">
      <c r="L78" s="6"/>
      <c r="N78" s="7"/>
      <c r="O78" s="43"/>
      <c r="P78" s="43"/>
      <c r="Q78" s="43"/>
      <c r="R78" s="43"/>
      <c r="S78" s="7"/>
    </row>
    <row r="79" spans="12:19" ht="10.9" customHeight="1" x14ac:dyDescent="0.15">
      <c r="L79" s="6"/>
      <c r="N79" s="7"/>
      <c r="O79" s="43"/>
      <c r="P79" s="43"/>
      <c r="Q79" s="43"/>
      <c r="R79" s="43"/>
      <c r="S79" s="7"/>
    </row>
    <row r="80" spans="12:19" ht="10.9" customHeight="1" x14ac:dyDescent="0.15">
      <c r="L80" s="6"/>
      <c r="N80" s="7"/>
      <c r="O80" s="43"/>
      <c r="P80" s="43"/>
      <c r="Q80" s="44"/>
      <c r="R80" s="44"/>
      <c r="S80" s="7"/>
    </row>
    <row r="81" spans="12:19" ht="10.9" customHeight="1" x14ac:dyDescent="0.15">
      <c r="L81" s="6"/>
      <c r="N81" s="7"/>
      <c r="O81" s="43"/>
      <c r="P81" s="43"/>
      <c r="Q81" s="44"/>
      <c r="R81" s="44"/>
      <c r="S81" s="7"/>
    </row>
    <row r="82" spans="12:19" ht="10.9" customHeight="1" x14ac:dyDescent="0.15">
      <c r="L82" s="6"/>
      <c r="N82" s="7"/>
      <c r="O82" s="43"/>
      <c r="P82" s="43"/>
      <c r="Q82" s="44"/>
      <c r="R82" s="44"/>
      <c r="S82" s="7"/>
    </row>
    <row r="83" spans="12:19" ht="10.9" customHeight="1" x14ac:dyDescent="0.15">
      <c r="L83" s="6"/>
      <c r="N83" s="7"/>
      <c r="O83" s="43"/>
      <c r="P83" s="43"/>
      <c r="Q83" s="44"/>
      <c r="R83" s="44"/>
      <c r="S83" s="7"/>
    </row>
    <row r="84" spans="12:19" ht="10.9" customHeight="1" x14ac:dyDescent="0.15">
      <c r="L84" s="6"/>
      <c r="N84" s="7"/>
      <c r="O84" s="43"/>
      <c r="P84" s="43"/>
      <c r="Q84" s="44"/>
      <c r="R84" s="44"/>
      <c r="S84" s="7"/>
    </row>
    <row r="85" spans="12:19" ht="10.9" customHeight="1" x14ac:dyDescent="0.15">
      <c r="L85" s="6"/>
      <c r="N85" s="7"/>
      <c r="O85" s="43"/>
      <c r="P85" s="43"/>
      <c r="Q85" s="44"/>
      <c r="R85" s="44"/>
      <c r="S85" s="7"/>
    </row>
    <row r="86" spans="12:19" ht="10.9" customHeight="1" x14ac:dyDescent="0.15">
      <c r="L86" s="6"/>
      <c r="N86" s="7"/>
      <c r="O86" s="43"/>
      <c r="P86" s="43"/>
      <c r="Q86" s="44"/>
      <c r="R86" s="44"/>
      <c r="S86" s="7"/>
    </row>
    <row r="87" spans="12:19" ht="10.9" customHeight="1" x14ac:dyDescent="0.15">
      <c r="L87" s="6"/>
      <c r="N87" s="7"/>
      <c r="O87" s="43"/>
      <c r="P87" s="43"/>
      <c r="Q87" s="44"/>
      <c r="R87" s="44"/>
      <c r="S87" s="7"/>
    </row>
    <row r="88" spans="12:19" ht="10.9" customHeight="1" x14ac:dyDescent="0.15">
      <c r="L88" s="6"/>
      <c r="N88" s="7"/>
      <c r="O88" s="43"/>
      <c r="P88" s="43"/>
      <c r="Q88" s="44"/>
      <c r="R88" s="44"/>
      <c r="S88" s="7"/>
    </row>
    <row r="89" spans="12:19" ht="10.9" customHeight="1" x14ac:dyDescent="0.15">
      <c r="L89" s="6"/>
      <c r="N89" s="7"/>
      <c r="O89" s="43"/>
      <c r="P89" s="43"/>
      <c r="Q89" s="44"/>
      <c r="R89" s="44"/>
      <c r="S89" s="7"/>
    </row>
    <row r="90" spans="12:19" ht="10.9" customHeight="1" x14ac:dyDescent="0.15">
      <c r="L90" s="6"/>
      <c r="N90" s="7"/>
      <c r="O90" s="43"/>
      <c r="P90" s="43"/>
      <c r="Q90" s="44"/>
      <c r="R90" s="44"/>
      <c r="S90" s="7"/>
    </row>
    <row r="91" spans="12:19" ht="10.9" customHeight="1" x14ac:dyDescent="0.15">
      <c r="L91" s="6"/>
      <c r="N91" s="7"/>
      <c r="O91" s="43"/>
      <c r="P91" s="43"/>
      <c r="Q91" s="44"/>
      <c r="R91" s="44"/>
      <c r="S91" s="7"/>
    </row>
    <row r="92" spans="12:19" ht="10.9" customHeight="1" x14ac:dyDescent="0.15">
      <c r="L92" s="6"/>
      <c r="N92" s="7"/>
      <c r="O92" s="43"/>
      <c r="P92" s="43"/>
      <c r="Q92" s="44"/>
      <c r="R92" s="44"/>
      <c r="S92" s="7"/>
    </row>
    <row r="93" spans="12:19" ht="10.9" customHeight="1" x14ac:dyDescent="0.15">
      <c r="L93" s="6"/>
      <c r="N93" s="7"/>
      <c r="O93" s="43"/>
      <c r="P93" s="43"/>
      <c r="Q93" s="44"/>
      <c r="R93" s="44"/>
      <c r="S93" s="7"/>
    </row>
    <row r="94" spans="12:19" ht="10.9" customHeight="1" x14ac:dyDescent="0.15">
      <c r="L94" s="6"/>
      <c r="N94" s="7"/>
      <c r="O94" s="43"/>
      <c r="P94" s="43"/>
      <c r="Q94" s="44"/>
      <c r="R94" s="44"/>
      <c r="S94" s="7"/>
    </row>
    <row r="95" spans="12:19" ht="10.9" customHeight="1" x14ac:dyDescent="0.15">
      <c r="L95" s="6"/>
      <c r="N95" s="7"/>
      <c r="O95" s="43"/>
      <c r="P95" s="43"/>
      <c r="Q95" s="44"/>
      <c r="R95" s="44"/>
      <c r="S95" s="7"/>
    </row>
    <row r="96" spans="12:19" ht="10.9" customHeight="1" x14ac:dyDescent="0.15">
      <c r="L96" s="6"/>
      <c r="N96" s="7"/>
      <c r="O96" s="43"/>
      <c r="P96" s="43"/>
      <c r="Q96" s="44"/>
      <c r="R96" s="44"/>
      <c r="S96" s="7"/>
    </row>
    <row r="97" spans="12:19" ht="10.9" customHeight="1" x14ac:dyDescent="0.15">
      <c r="L97" s="6"/>
      <c r="N97" s="7"/>
      <c r="O97" s="43"/>
      <c r="P97" s="43"/>
      <c r="Q97" s="44"/>
      <c r="R97" s="44"/>
      <c r="S97" s="7"/>
    </row>
    <row r="98" spans="12:19" ht="10.9" customHeight="1" x14ac:dyDescent="0.15">
      <c r="L98" s="6"/>
      <c r="N98" s="7"/>
      <c r="O98" s="43"/>
      <c r="P98" s="43"/>
      <c r="Q98" s="44"/>
      <c r="R98" s="44"/>
      <c r="S98" s="7"/>
    </row>
    <row r="99" spans="12:19" ht="10.9" customHeight="1" x14ac:dyDescent="0.15">
      <c r="L99" s="6"/>
      <c r="N99" s="7"/>
      <c r="O99" s="43"/>
      <c r="P99" s="43"/>
      <c r="Q99" s="44"/>
      <c r="R99" s="44"/>
      <c r="S99" s="7"/>
    </row>
    <row r="100" spans="12:19" ht="10.9" customHeight="1" x14ac:dyDescent="0.15">
      <c r="L100" s="6"/>
      <c r="N100" s="7"/>
      <c r="O100" s="43"/>
      <c r="P100" s="43"/>
      <c r="Q100" s="43"/>
      <c r="R100" s="43"/>
      <c r="S100" s="7"/>
    </row>
    <row r="101" spans="12:19" ht="10.9" customHeight="1" x14ac:dyDescent="0.15">
      <c r="L101" s="6"/>
      <c r="N101" s="7"/>
      <c r="O101" s="43"/>
      <c r="P101" s="43"/>
      <c r="Q101" s="43"/>
      <c r="R101" s="43"/>
      <c r="S101" s="7"/>
    </row>
    <row r="102" spans="12:19" ht="10.9" customHeight="1" x14ac:dyDescent="0.15">
      <c r="L102" s="6"/>
      <c r="N102" s="7"/>
      <c r="O102" s="43"/>
      <c r="P102" s="43"/>
      <c r="Q102" s="43"/>
      <c r="R102" s="43"/>
      <c r="S102" s="7"/>
    </row>
    <row r="103" spans="12:19" ht="10.9" customHeight="1" x14ac:dyDescent="0.15">
      <c r="L103" s="6"/>
      <c r="N103" s="7"/>
      <c r="O103" s="43"/>
      <c r="P103" s="43"/>
      <c r="Q103" s="43"/>
      <c r="R103" s="43"/>
      <c r="S103" s="7"/>
    </row>
    <row r="104" spans="12:19" ht="10.9" customHeight="1" x14ac:dyDescent="0.15">
      <c r="L104" s="6"/>
      <c r="N104" s="7"/>
      <c r="O104" s="43"/>
      <c r="P104" s="43"/>
      <c r="Q104" s="43"/>
      <c r="R104" s="43"/>
      <c r="S104" s="7"/>
    </row>
    <row r="105" spans="12:19" ht="10.9" customHeight="1" x14ac:dyDescent="0.15">
      <c r="L105" s="6"/>
      <c r="N105" s="7"/>
      <c r="O105" s="43"/>
      <c r="P105" s="43"/>
      <c r="Q105" s="43"/>
      <c r="R105" s="43"/>
      <c r="S105" s="7"/>
    </row>
    <row r="106" spans="12:19" ht="10.9" customHeight="1" x14ac:dyDescent="0.15">
      <c r="L106" s="6"/>
      <c r="N106" s="7"/>
      <c r="O106" s="43"/>
      <c r="P106" s="43"/>
      <c r="Q106" s="43"/>
      <c r="R106" s="43"/>
      <c r="S106" s="7"/>
    </row>
    <row r="107" spans="12:19" ht="10.9" customHeight="1" x14ac:dyDescent="0.15">
      <c r="L107" s="6"/>
      <c r="N107" s="7"/>
      <c r="O107" s="43"/>
      <c r="P107" s="43"/>
      <c r="Q107" s="43"/>
      <c r="R107" s="43"/>
      <c r="S107" s="7"/>
    </row>
    <row r="108" spans="12:19" ht="10.9" customHeight="1" x14ac:dyDescent="0.15">
      <c r="L108" s="6"/>
      <c r="N108" s="7"/>
      <c r="O108" s="43"/>
      <c r="P108" s="43"/>
      <c r="Q108" s="44"/>
      <c r="R108" s="44"/>
      <c r="S108" s="7"/>
    </row>
    <row r="109" spans="12:19" ht="10.9" customHeight="1" x14ac:dyDescent="0.15">
      <c r="L109" s="6"/>
      <c r="N109" s="7"/>
      <c r="O109" s="43"/>
      <c r="P109" s="43"/>
      <c r="Q109" s="44"/>
      <c r="R109" s="44"/>
      <c r="S109" s="7"/>
    </row>
    <row r="110" spans="12:19" ht="10.9" customHeight="1" x14ac:dyDescent="0.15">
      <c r="L110" s="6"/>
      <c r="N110" s="7"/>
      <c r="O110" s="43"/>
      <c r="P110" s="43"/>
      <c r="Q110" s="44"/>
      <c r="R110" s="44"/>
      <c r="S110" s="7"/>
    </row>
    <row r="111" spans="12:19" ht="10.5" customHeight="1" x14ac:dyDescent="0.15">
      <c r="L111" s="6"/>
      <c r="N111" s="7"/>
      <c r="O111" s="9"/>
      <c r="P111" s="4"/>
      <c r="Q111" s="7"/>
      <c r="R111" s="7"/>
      <c r="S111" s="7"/>
    </row>
    <row r="112" spans="12:19" ht="10.9" customHeight="1" x14ac:dyDescent="0.15">
      <c r="L112" s="5"/>
      <c r="O112" s="45"/>
      <c r="P112" s="45"/>
      <c r="Q112" s="46"/>
      <c r="R112" s="46"/>
    </row>
    <row r="113" spans="12:18" ht="10.9" customHeight="1" x14ac:dyDescent="0.15">
      <c r="L113" s="5"/>
      <c r="O113" s="45"/>
      <c r="P113" s="45"/>
      <c r="Q113" s="46"/>
      <c r="R113" s="46"/>
    </row>
    <row r="114" spans="12:18" ht="10.9" customHeight="1" x14ac:dyDescent="0.15">
      <c r="L114" s="5"/>
      <c r="O114" s="45"/>
      <c r="P114" s="45"/>
      <c r="Q114" s="46"/>
      <c r="R114" s="46"/>
    </row>
    <row r="115" spans="12:18" ht="10.9" customHeight="1" x14ac:dyDescent="0.15">
      <c r="L115" s="5"/>
      <c r="O115" s="45"/>
      <c r="P115" s="45"/>
      <c r="Q115" s="46"/>
      <c r="R115" s="46"/>
    </row>
    <row r="116" spans="12:18" ht="10.9" customHeight="1" x14ac:dyDescent="0.15">
      <c r="L116" s="5"/>
      <c r="O116" s="45"/>
      <c r="P116" s="45"/>
      <c r="Q116" s="46"/>
      <c r="R116" s="46"/>
    </row>
    <row r="117" spans="12:18" ht="10.9" customHeight="1" x14ac:dyDescent="0.15">
      <c r="L117" s="5"/>
      <c r="O117" s="45"/>
      <c r="P117" s="45"/>
      <c r="Q117" s="46"/>
      <c r="R117" s="46"/>
    </row>
    <row r="118" spans="12:18" ht="10.9" customHeight="1" x14ac:dyDescent="0.15">
      <c r="L118" s="5"/>
      <c r="O118" s="45"/>
      <c r="P118" s="45"/>
      <c r="Q118" s="46"/>
      <c r="R118" s="46"/>
    </row>
    <row r="119" spans="12:18" ht="10.9" customHeight="1" x14ac:dyDescent="0.15">
      <c r="L119" s="5"/>
      <c r="O119" s="45"/>
      <c r="P119" s="45"/>
      <c r="Q119" s="46"/>
      <c r="R119" s="46"/>
    </row>
    <row r="120" spans="12:18" ht="10.9" customHeight="1" x14ac:dyDescent="0.15">
      <c r="L120" s="5"/>
      <c r="O120" s="45"/>
      <c r="P120" s="45"/>
      <c r="Q120" s="46"/>
      <c r="R120" s="46"/>
    </row>
    <row r="121" spans="12:18" ht="10.9" customHeight="1" x14ac:dyDescent="0.15">
      <c r="L121" s="5"/>
      <c r="O121" s="45"/>
      <c r="P121" s="45"/>
      <c r="Q121" s="46"/>
      <c r="R121" s="46"/>
    </row>
    <row r="122" spans="12:18" ht="10.9" customHeight="1" x14ac:dyDescent="0.15">
      <c r="L122" s="5"/>
      <c r="O122" s="45"/>
      <c r="P122" s="45"/>
      <c r="Q122" s="46"/>
      <c r="R122" s="46"/>
    </row>
    <row r="123" spans="12:18" ht="10.9" customHeight="1" x14ac:dyDescent="0.15">
      <c r="L123" s="5"/>
      <c r="O123" s="45"/>
      <c r="P123" s="45"/>
      <c r="Q123" s="46"/>
      <c r="R123" s="46"/>
    </row>
    <row r="124" spans="12:18" ht="10.9" customHeight="1" x14ac:dyDescent="0.15">
      <c r="L124" s="5"/>
      <c r="O124" s="45"/>
      <c r="P124" s="45"/>
      <c r="Q124" s="46"/>
      <c r="R124" s="46"/>
    </row>
    <row r="125" spans="12:18" ht="10.9" customHeight="1" x14ac:dyDescent="0.15">
      <c r="L125" s="5"/>
      <c r="O125" s="45"/>
      <c r="P125" s="45"/>
      <c r="Q125" s="46"/>
      <c r="R125" s="46"/>
    </row>
    <row r="126" spans="12:18" ht="10.9" customHeight="1" x14ac:dyDescent="0.15">
      <c r="L126" s="5"/>
      <c r="O126" s="45"/>
      <c r="P126" s="45"/>
      <c r="Q126" s="46"/>
      <c r="R126" s="46"/>
    </row>
    <row r="127" spans="12:18" ht="10.9" customHeight="1" x14ac:dyDescent="0.15">
      <c r="L127" s="5"/>
      <c r="O127" s="45"/>
      <c r="P127" s="45"/>
      <c r="Q127" s="46"/>
      <c r="R127" s="46"/>
    </row>
    <row r="128" spans="12:18" ht="10.9" customHeight="1" x14ac:dyDescent="0.15">
      <c r="L128" s="5"/>
      <c r="O128" s="45"/>
      <c r="P128" s="45"/>
      <c r="Q128" s="45"/>
      <c r="R128" s="45"/>
    </row>
    <row r="129" spans="12:18" ht="10.9" customHeight="1" x14ac:dyDescent="0.15">
      <c r="L129" s="5"/>
      <c r="O129" s="45"/>
      <c r="P129" s="45"/>
      <c r="Q129" s="45"/>
      <c r="R129" s="45"/>
    </row>
    <row r="130" spans="12:18" ht="10.9" customHeight="1" x14ac:dyDescent="0.15">
      <c r="L130" s="5"/>
      <c r="O130" s="45"/>
      <c r="P130" s="45"/>
      <c r="Q130" s="45"/>
      <c r="R130" s="45"/>
    </row>
    <row r="131" spans="12:18" ht="10.9" customHeight="1" x14ac:dyDescent="0.15">
      <c r="L131" s="5"/>
      <c r="O131" s="45"/>
      <c r="P131" s="45"/>
      <c r="Q131" s="45"/>
      <c r="R131" s="45"/>
    </row>
    <row r="132" spans="12:18" ht="10.9" customHeight="1" x14ac:dyDescent="0.15">
      <c r="L132" s="5"/>
      <c r="O132" s="45"/>
      <c r="P132" s="45"/>
      <c r="Q132" s="45"/>
      <c r="R132" s="45"/>
    </row>
    <row r="133" spans="12:18" ht="10.9" customHeight="1" x14ac:dyDescent="0.15">
      <c r="L133" s="5"/>
      <c r="O133" s="45"/>
      <c r="P133" s="45"/>
      <c r="Q133" s="45"/>
      <c r="R133" s="45"/>
    </row>
    <row r="134" spans="12:18" ht="10.9" customHeight="1" x14ac:dyDescent="0.15">
      <c r="L134" s="5"/>
      <c r="O134" s="45"/>
      <c r="P134" s="45"/>
      <c r="Q134" s="45"/>
      <c r="R134" s="45"/>
    </row>
    <row r="135" spans="12:18" ht="10.9" customHeight="1" x14ac:dyDescent="0.15">
      <c r="L135" s="5"/>
      <c r="O135" s="45"/>
      <c r="P135" s="45"/>
      <c r="Q135" s="45"/>
      <c r="R135" s="45"/>
    </row>
    <row r="136" spans="12:18" ht="10.9" customHeight="1" x14ac:dyDescent="0.15">
      <c r="L136" s="5"/>
      <c r="O136" s="43"/>
      <c r="P136" s="43"/>
      <c r="Q136" s="44"/>
      <c r="R136" s="44"/>
    </row>
    <row r="137" spans="12:18" ht="10.9" customHeight="1" x14ac:dyDescent="0.15">
      <c r="L137" s="5"/>
      <c r="O137" s="43"/>
      <c r="P137" s="43"/>
      <c r="Q137" s="44"/>
      <c r="R137" s="44"/>
    </row>
    <row r="138" spans="12:18" ht="10.9" customHeight="1" x14ac:dyDescent="0.15">
      <c r="L138" s="5"/>
      <c r="O138" s="43"/>
      <c r="P138" s="43"/>
      <c r="Q138" s="44"/>
      <c r="R138" s="44"/>
    </row>
    <row r="139" spans="12:18" ht="10.9" customHeight="1" x14ac:dyDescent="0.15">
      <c r="L139" s="5"/>
      <c r="O139" s="43"/>
      <c r="P139" s="43"/>
      <c r="Q139" s="44"/>
      <c r="R139" s="44"/>
    </row>
    <row r="140" spans="12:18" ht="10.9" customHeight="1" x14ac:dyDescent="0.15">
      <c r="L140" s="5"/>
      <c r="O140" s="43"/>
      <c r="P140" s="43"/>
      <c r="Q140" s="44"/>
      <c r="R140" s="44"/>
    </row>
    <row r="141" spans="12:18" ht="10.9" customHeight="1" x14ac:dyDescent="0.15">
      <c r="L141" s="5"/>
      <c r="O141" s="43"/>
      <c r="P141" s="43"/>
      <c r="Q141" s="44"/>
      <c r="R141" s="44"/>
    </row>
    <row r="142" spans="12:18" ht="10.9" customHeight="1" x14ac:dyDescent="0.15">
      <c r="L142" s="5"/>
      <c r="O142" s="43"/>
      <c r="P142" s="43"/>
      <c r="Q142" s="44"/>
      <c r="R142" s="44"/>
    </row>
    <row r="143" spans="12:18" ht="10.9" customHeight="1" x14ac:dyDescent="0.15">
      <c r="L143" s="5"/>
      <c r="O143" s="43"/>
      <c r="P143" s="43"/>
      <c r="Q143" s="44"/>
      <c r="R143" s="44"/>
    </row>
    <row r="144" spans="12:18" ht="10.9" customHeight="1" x14ac:dyDescent="0.15">
      <c r="L144" s="5"/>
      <c r="O144" s="43"/>
      <c r="P144" s="43"/>
      <c r="Q144" s="44"/>
      <c r="R144" s="44"/>
    </row>
    <row r="145" spans="12:18" ht="10.9" customHeight="1" x14ac:dyDescent="0.15">
      <c r="L145" s="5"/>
      <c r="O145" s="43"/>
      <c r="P145" s="43"/>
      <c r="Q145" s="44"/>
      <c r="R145" s="44"/>
    </row>
    <row r="146" spans="12:18" ht="10.9" customHeight="1" x14ac:dyDescent="0.15">
      <c r="L146" s="5"/>
      <c r="O146" s="43"/>
      <c r="P146" s="43"/>
      <c r="Q146" s="44"/>
      <c r="R146" s="44"/>
    </row>
    <row r="147" spans="12:18" ht="10.9" customHeight="1" x14ac:dyDescent="0.15">
      <c r="L147" s="5"/>
      <c r="O147" s="43"/>
      <c r="P147" s="43"/>
      <c r="Q147" s="44"/>
      <c r="R147" s="44"/>
    </row>
    <row r="148" spans="12:18" ht="10.9" customHeight="1" x14ac:dyDescent="0.15">
      <c r="L148" s="5"/>
      <c r="O148" s="43"/>
      <c r="P148" s="43"/>
      <c r="Q148" s="44"/>
      <c r="R148" s="44"/>
    </row>
    <row r="149" spans="12:18" ht="10.9" customHeight="1" x14ac:dyDescent="0.15">
      <c r="L149" s="5"/>
      <c r="O149" s="43"/>
      <c r="P149" s="43"/>
      <c r="Q149" s="44"/>
      <c r="R149" s="44"/>
    </row>
    <row r="150" spans="12:18" ht="10.9" customHeight="1" x14ac:dyDescent="0.15">
      <c r="L150" s="5"/>
      <c r="O150" s="43"/>
      <c r="P150" s="43"/>
      <c r="Q150" s="44"/>
      <c r="R150" s="44"/>
    </row>
    <row r="151" spans="12:18" ht="10.9" customHeight="1" x14ac:dyDescent="0.15">
      <c r="L151" s="5"/>
      <c r="O151" s="43"/>
      <c r="P151" s="43"/>
      <c r="Q151" s="44"/>
      <c r="R151" s="44"/>
    </row>
    <row r="152" spans="12:18" ht="10.9" customHeight="1" x14ac:dyDescent="0.15">
      <c r="L152" s="5"/>
      <c r="O152" s="43"/>
      <c r="P152" s="43"/>
      <c r="Q152" s="44"/>
      <c r="R152" s="44"/>
    </row>
    <row r="153" spans="12:18" ht="10.9" customHeight="1" x14ac:dyDescent="0.15">
      <c r="L153" s="5"/>
      <c r="O153" s="43"/>
      <c r="P153" s="43"/>
      <c r="Q153" s="44"/>
      <c r="R153" s="44"/>
    </row>
    <row r="154" spans="12:18" ht="10.9" customHeight="1" x14ac:dyDescent="0.15">
      <c r="L154" s="5"/>
      <c r="O154" s="43"/>
      <c r="P154" s="43"/>
      <c r="Q154" s="44"/>
      <c r="R154" s="44"/>
    </row>
    <row r="155" spans="12:18" ht="10.9" customHeight="1" x14ac:dyDescent="0.15">
      <c r="L155" s="5"/>
      <c r="O155" s="43"/>
      <c r="P155" s="43"/>
      <c r="Q155" s="44"/>
      <c r="R155" s="44"/>
    </row>
    <row r="156" spans="12:18" ht="10.9" customHeight="1" x14ac:dyDescent="0.15">
      <c r="L156" s="5"/>
      <c r="O156" s="45"/>
      <c r="P156" s="45"/>
      <c r="Q156" s="45"/>
      <c r="R156" s="45"/>
    </row>
    <row r="157" spans="12:18" ht="10.9" customHeight="1" x14ac:dyDescent="0.15">
      <c r="L157" s="5"/>
      <c r="O157" s="45"/>
      <c r="P157" s="45"/>
      <c r="Q157" s="45"/>
      <c r="R157" s="45"/>
    </row>
    <row r="158" spans="12:18" ht="10.9" customHeight="1" x14ac:dyDescent="0.15">
      <c r="L158" s="5"/>
      <c r="O158" s="45"/>
      <c r="P158" s="45"/>
      <c r="Q158" s="45"/>
      <c r="R158" s="45"/>
    </row>
    <row r="159" spans="12:18" ht="10.9" customHeight="1" x14ac:dyDescent="0.15">
      <c r="L159" s="5"/>
      <c r="O159" s="45"/>
      <c r="P159" s="45"/>
      <c r="Q159" s="45"/>
      <c r="R159" s="45"/>
    </row>
    <row r="160" spans="12:18" ht="10.9" customHeight="1" x14ac:dyDescent="0.15">
      <c r="L160" s="5"/>
      <c r="O160" s="45"/>
      <c r="P160" s="45"/>
      <c r="Q160" s="45"/>
      <c r="R160" s="45"/>
    </row>
    <row r="161" spans="12:18" ht="10.9" customHeight="1" x14ac:dyDescent="0.15">
      <c r="L161" s="5"/>
      <c r="O161" s="45"/>
      <c r="P161" s="45"/>
      <c r="Q161" s="45"/>
      <c r="R161" s="45"/>
    </row>
    <row r="162" spans="12:18" ht="10.9" customHeight="1" x14ac:dyDescent="0.15">
      <c r="L162" s="5"/>
      <c r="O162" s="45"/>
      <c r="P162" s="45"/>
      <c r="Q162" s="45"/>
      <c r="R162" s="45"/>
    </row>
    <row r="163" spans="12:18" ht="10.9" customHeight="1" x14ac:dyDescent="0.15">
      <c r="L163" s="5"/>
      <c r="O163" s="45"/>
      <c r="P163" s="45"/>
      <c r="Q163" s="45"/>
      <c r="R163" s="45"/>
    </row>
    <row r="164" spans="12:18" ht="10.9" customHeight="1" x14ac:dyDescent="0.15">
      <c r="L164" s="5"/>
      <c r="O164" s="45"/>
      <c r="P164" s="45"/>
      <c r="Q164" s="46"/>
      <c r="R164" s="46"/>
    </row>
    <row r="165" spans="12:18" ht="10.9" customHeight="1" x14ac:dyDescent="0.15">
      <c r="L165" s="5"/>
      <c r="O165" s="45"/>
      <c r="P165" s="45"/>
      <c r="Q165" s="46"/>
      <c r="R165" s="46"/>
    </row>
    <row r="166" spans="12:18" ht="10.9" customHeight="1" x14ac:dyDescent="0.15">
      <c r="L166" s="5"/>
      <c r="O166" s="45"/>
      <c r="P166" s="45"/>
      <c r="Q166" s="46"/>
      <c r="R166" s="46"/>
    </row>
    <row r="167" spans="12:18" ht="10.9" customHeight="1" x14ac:dyDescent="0.15">
      <c r="L167" s="5"/>
      <c r="O167" s="45"/>
      <c r="P167" s="45"/>
      <c r="Q167" s="46"/>
      <c r="R167" s="46"/>
    </row>
    <row r="168" spans="12:18" ht="10.9" customHeight="1" x14ac:dyDescent="0.15">
      <c r="L168" s="5"/>
      <c r="O168" s="45"/>
      <c r="P168" s="45"/>
      <c r="Q168" s="46"/>
      <c r="R168" s="46"/>
    </row>
    <row r="169" spans="12:18" ht="10.9" customHeight="1" x14ac:dyDescent="0.15">
      <c r="L169" s="5"/>
      <c r="O169" s="45"/>
      <c r="P169" s="45"/>
      <c r="Q169" s="46"/>
      <c r="R169" s="46"/>
    </row>
    <row r="170" spans="12:18" ht="10.9" customHeight="1" x14ac:dyDescent="0.15">
      <c r="L170" s="5"/>
      <c r="O170" s="45"/>
      <c r="P170" s="45"/>
      <c r="Q170" s="46"/>
      <c r="R170" s="46"/>
    </row>
    <row r="171" spans="12:18" ht="10.9" customHeight="1" x14ac:dyDescent="0.15">
      <c r="L171" s="5"/>
      <c r="O171" s="45"/>
      <c r="P171" s="45"/>
      <c r="Q171" s="46"/>
      <c r="R171" s="46"/>
    </row>
    <row r="172" spans="12:18" ht="10.9" customHeight="1" x14ac:dyDescent="0.15">
      <c r="L172" s="5"/>
      <c r="O172" s="45"/>
      <c r="P172" s="45"/>
      <c r="Q172" s="46"/>
      <c r="R172" s="46"/>
    </row>
    <row r="173" spans="12:18" ht="10.9" customHeight="1" x14ac:dyDescent="0.15">
      <c r="L173" s="5"/>
      <c r="O173" s="45"/>
      <c r="P173" s="45"/>
      <c r="Q173" s="46"/>
      <c r="R173" s="46"/>
    </row>
    <row r="174" spans="12:18" ht="10.9" customHeight="1" x14ac:dyDescent="0.15">
      <c r="L174" s="5"/>
      <c r="O174" s="45"/>
      <c r="P174" s="45"/>
      <c r="Q174" s="46"/>
      <c r="R174" s="46"/>
    </row>
    <row r="175" spans="12:18" ht="10.9" customHeight="1" x14ac:dyDescent="0.15">
      <c r="L175" s="5"/>
      <c r="O175" s="45"/>
      <c r="P175" s="45"/>
      <c r="Q175" s="46"/>
      <c r="R175" s="46"/>
    </row>
    <row r="176" spans="12:18" ht="10.9" customHeight="1" x14ac:dyDescent="0.15">
      <c r="L176" s="5"/>
      <c r="O176" s="45"/>
      <c r="P176" s="45"/>
      <c r="Q176" s="46"/>
      <c r="R176" s="46"/>
    </row>
    <row r="177" spans="12:23" ht="10.9" customHeight="1" x14ac:dyDescent="0.15">
      <c r="L177" s="5"/>
      <c r="O177" s="45"/>
      <c r="P177" s="45"/>
      <c r="Q177" s="46"/>
      <c r="R177" s="46"/>
    </row>
    <row r="178" spans="12:23" ht="10.9" customHeight="1" x14ac:dyDescent="0.15">
      <c r="L178" s="5"/>
      <c r="O178" s="45"/>
      <c r="P178" s="45"/>
      <c r="Q178" s="46"/>
      <c r="R178" s="46"/>
    </row>
    <row r="179" spans="12:23" ht="10.9" customHeight="1" x14ac:dyDescent="0.15">
      <c r="L179" s="5"/>
      <c r="O179" s="45"/>
      <c r="P179" s="45"/>
      <c r="Q179" s="46"/>
      <c r="R179" s="46"/>
    </row>
    <row r="180" spans="12:23" ht="10.9" customHeight="1" x14ac:dyDescent="0.15">
      <c r="L180" s="5"/>
      <c r="O180" s="45"/>
      <c r="P180" s="45"/>
      <c r="Q180" s="46"/>
      <c r="R180" s="46"/>
    </row>
    <row r="181" spans="12:23" ht="10.9" customHeight="1" x14ac:dyDescent="0.15">
      <c r="L181" s="5"/>
      <c r="O181" s="45"/>
      <c r="P181" s="45"/>
      <c r="Q181" s="46"/>
      <c r="R181" s="46"/>
    </row>
    <row r="182" spans="12:23" ht="10.9" customHeight="1" x14ac:dyDescent="0.15">
      <c r="L182" s="5"/>
      <c r="O182" s="45"/>
      <c r="P182" s="45"/>
      <c r="Q182" s="46"/>
      <c r="R182" s="46"/>
    </row>
    <row r="183" spans="12:23" ht="10.9" customHeight="1" x14ac:dyDescent="0.15">
      <c r="L183" s="5"/>
      <c r="O183" s="45"/>
      <c r="P183" s="45"/>
      <c r="Q183" s="46"/>
      <c r="R183" s="46"/>
    </row>
    <row r="184" spans="12:23" ht="10.9" customHeight="1" x14ac:dyDescent="0.15">
      <c r="L184" s="5"/>
      <c r="O184" s="45"/>
      <c r="P184" s="45"/>
      <c r="Q184" s="45"/>
      <c r="R184" s="45"/>
    </row>
    <row r="185" spans="12:23" ht="10.9" customHeight="1" x14ac:dyDescent="0.15">
      <c r="L185" s="5"/>
      <c r="O185" s="45"/>
      <c r="P185" s="45"/>
      <c r="Q185" s="45"/>
      <c r="R185" s="45"/>
    </row>
    <row r="186" spans="12:23" ht="10.9" customHeight="1" x14ac:dyDescent="0.15">
      <c r="L186" s="5"/>
      <c r="O186" s="45"/>
      <c r="P186" s="45"/>
      <c r="Q186" s="45"/>
      <c r="R186" s="45"/>
    </row>
    <row r="187" spans="12:23" ht="10.9" customHeight="1" x14ac:dyDescent="0.15">
      <c r="L187" s="5"/>
      <c r="O187" s="45"/>
      <c r="P187" s="45"/>
      <c r="Q187" s="45"/>
      <c r="R187" s="45"/>
    </row>
    <row r="188" spans="12:23" ht="10.9" customHeight="1" x14ac:dyDescent="0.15">
      <c r="L188" s="5"/>
      <c r="O188" s="45"/>
      <c r="P188" s="45"/>
      <c r="Q188" s="45"/>
      <c r="R188" s="45"/>
    </row>
    <row r="189" spans="12:23" ht="10.9" customHeight="1" x14ac:dyDescent="0.15">
      <c r="L189" s="5"/>
      <c r="O189" s="45"/>
      <c r="P189" s="45"/>
      <c r="Q189" s="45"/>
      <c r="R189" s="45"/>
    </row>
    <row r="190" spans="12:23" ht="10.9" customHeight="1" x14ac:dyDescent="0.15">
      <c r="L190" s="5"/>
      <c r="O190" s="45"/>
      <c r="P190" s="45"/>
      <c r="Q190" s="45"/>
      <c r="R190" s="45"/>
    </row>
    <row r="191" spans="12:23" ht="10.9" customHeight="1" x14ac:dyDescent="0.15">
      <c r="L191" s="5"/>
      <c r="O191" s="45"/>
      <c r="P191" s="45"/>
      <c r="Q191" s="45"/>
      <c r="R191" s="45"/>
    </row>
    <row r="192" spans="12:23" x14ac:dyDescent="0.15">
      <c r="W192" s="11"/>
    </row>
  </sheetData>
  <mergeCells count="127">
    <mergeCell ref="AM18:AR18"/>
    <mergeCell ref="W18:AA18"/>
    <mergeCell ref="AH18:AL18"/>
    <mergeCell ref="J24:L26"/>
    <mergeCell ref="N24:O26"/>
    <mergeCell ref="Q24:R26"/>
    <mergeCell ref="H46:P47"/>
    <mergeCell ref="Q46:V47"/>
    <mergeCell ref="A2:H2"/>
    <mergeCell ref="I2:AJ2"/>
    <mergeCell ref="AK2:AR2"/>
    <mergeCell ref="A3:AR3"/>
    <mergeCell ref="A10:E11"/>
    <mergeCell ref="F10:G11"/>
    <mergeCell ref="H10:I11"/>
    <mergeCell ref="J10:J11"/>
    <mergeCell ref="K10:L11"/>
    <mergeCell ref="M10:M11"/>
    <mergeCell ref="N10:O11"/>
    <mergeCell ref="P10:Q11"/>
    <mergeCell ref="Z10:AG11"/>
    <mergeCell ref="AH10:AR11"/>
    <mergeCell ref="A14:E14"/>
    <mergeCell ref="G14:H14"/>
    <mergeCell ref="I14:L14"/>
    <mergeCell ref="Q14:R14"/>
    <mergeCell ref="S14:V14"/>
    <mergeCell ref="A15:E15"/>
    <mergeCell ref="F15:AE15"/>
    <mergeCell ref="AF15:AR15"/>
    <mergeCell ref="A16:E17"/>
    <mergeCell ref="F16:AE17"/>
    <mergeCell ref="AF16:AF17"/>
    <mergeCell ref="AG16:AG17"/>
    <mergeCell ref="AH16:AH17"/>
    <mergeCell ref="AI16:AI17"/>
    <mergeCell ref="AJ16:AJ17"/>
    <mergeCell ref="U18:V18"/>
    <mergeCell ref="A19:E20"/>
    <mergeCell ref="F19:AR20"/>
    <mergeCell ref="A21:E21"/>
    <mergeCell ref="F21:AR21"/>
    <mergeCell ref="A22:E23"/>
    <mergeCell ref="F22:AR23"/>
    <mergeCell ref="AQ16:AQ17"/>
    <mergeCell ref="AR16:AR17"/>
    <mergeCell ref="A18:E18"/>
    <mergeCell ref="G18:H18"/>
    <mergeCell ref="I18:J18"/>
    <mergeCell ref="K18:L18"/>
    <mergeCell ref="M18:N18"/>
    <mergeCell ref="O18:P18"/>
    <mergeCell ref="Q18:R18"/>
    <mergeCell ref="S18:T18"/>
    <mergeCell ref="AK16:AK17"/>
    <mergeCell ref="AL16:AL17"/>
    <mergeCell ref="AM16:AM17"/>
    <mergeCell ref="AN16:AN17"/>
    <mergeCell ref="AO16:AO17"/>
    <mergeCell ref="AP16:AP17"/>
    <mergeCell ref="AB18:AG18"/>
    <mergeCell ref="A31:E31"/>
    <mergeCell ref="F31:V31"/>
    <mergeCell ref="W31:AE32"/>
    <mergeCell ref="AF31:AR32"/>
    <mergeCell ref="A32:E34"/>
    <mergeCell ref="F32:V34"/>
    <mergeCell ref="W33:AE34"/>
    <mergeCell ref="AF33:AR34"/>
    <mergeCell ref="A24:E26"/>
    <mergeCell ref="F24:I26"/>
    <mergeCell ref="M24:M26"/>
    <mergeCell ref="T24:X26"/>
    <mergeCell ref="Y24:AR26"/>
    <mergeCell ref="A29:E30"/>
    <mergeCell ref="F29:V30"/>
    <mergeCell ref="W29:AE30"/>
    <mergeCell ref="AF29:AR30"/>
    <mergeCell ref="A37:E37"/>
    <mergeCell ref="F37:Z37"/>
    <mergeCell ref="AA37:AE40"/>
    <mergeCell ref="AF37:AJ38"/>
    <mergeCell ref="AK37:AR38"/>
    <mergeCell ref="A38:E39"/>
    <mergeCell ref="F38:Z39"/>
    <mergeCell ref="AF39:AR40"/>
    <mergeCell ref="A40:E43"/>
    <mergeCell ref="G40:H40"/>
    <mergeCell ref="U40:V40"/>
    <mergeCell ref="W40:Z40"/>
    <mergeCell ref="F41:Z43"/>
    <mergeCell ref="AA41:AE43"/>
    <mergeCell ref="AF41:AR43"/>
    <mergeCell ref="A46:G47"/>
    <mergeCell ref="W46:AB47"/>
    <mergeCell ref="AC46:AR47"/>
    <mergeCell ref="I40:J40"/>
    <mergeCell ref="K40:L40"/>
    <mergeCell ref="M40:N40"/>
    <mergeCell ref="O40:P40"/>
    <mergeCell ref="Q40:R40"/>
    <mergeCell ref="S40:T40"/>
    <mergeCell ref="U48:V49"/>
    <mergeCell ref="W48:X49"/>
    <mergeCell ref="Y48:Z49"/>
    <mergeCell ref="AA48:AE49"/>
    <mergeCell ref="AG48:AH48"/>
    <mergeCell ref="AL48:AM48"/>
    <mergeCell ref="AF49:AR49"/>
    <mergeCell ref="A48:G49"/>
    <mergeCell ref="H48:I49"/>
    <mergeCell ref="J48:K49"/>
    <mergeCell ref="L48:M49"/>
    <mergeCell ref="N48:O49"/>
    <mergeCell ref="P48:T49"/>
    <mergeCell ref="R50:S51"/>
    <mergeCell ref="T50:U51"/>
    <mergeCell ref="V50:AR51"/>
    <mergeCell ref="A52:G52"/>
    <mergeCell ref="H52:AR53"/>
    <mergeCell ref="A53:G53"/>
    <mergeCell ref="A50:G51"/>
    <mergeCell ref="H50:I51"/>
    <mergeCell ref="J50:K51"/>
    <mergeCell ref="L50:M51"/>
    <mergeCell ref="N50:O51"/>
    <mergeCell ref="P50:Q51"/>
  </mergeCells>
  <phoneticPr fontId="4"/>
  <dataValidations count="4">
    <dataValidation type="list" allowBlank="1" showInputMessage="1" showErrorMessage="1" sqref="AK37" xr:uid="{D79B4B56-A539-47DC-AE0B-C47BCB11B5DE}">
      <formula1>"0001商業施設,0002屋内運動施設,0003屋内遊技施設,0004遊興施設,0005サービス業"</formula1>
    </dataValidation>
    <dataValidation type="list" allowBlank="1" showInputMessage="1" showErrorMessage="1" sqref="K10 N24" xr:uid="{7245F9E9-E1B8-4F3B-A0F3-8F0BA6FE2AD1}">
      <formula1>"1,2,3,4,5,6,7,8,9,10,11,12"</formula1>
    </dataValidation>
    <dataValidation type="list" allowBlank="1" showInputMessage="1" showErrorMessage="1" sqref="N10 Q24" xr:uid="{E3F4D530-D56B-4A2C-B5CE-26FBA1132B07}">
      <formula1>"1,2,3,4,5,6,7,8,9,10,11,12,13,14,15,16,17,18,19,20,21,22,23,24,25,26,27,28,29,30,31"</formula1>
    </dataValidation>
    <dataValidation type="list" allowBlank="1" showInputMessage="1" showErrorMessage="1" sqref="Q14 AL48 AG48 G14" xr:uid="{845B3C1D-4955-44A7-B86C-7BBB5CE79DF1}">
      <formula1>"☑,□"</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29152-2E11-48FD-8021-8A7F695DACAA}">
  <sheetPr>
    <pageSetUpPr fitToPage="1"/>
  </sheetPr>
  <dimension ref="A1:AX193"/>
  <sheetViews>
    <sheetView showZeros="0" view="pageBreakPreview" zoomScale="55" zoomScaleNormal="100" zoomScaleSheetLayoutView="55" zoomScalePageLayoutView="40" workbookViewId="0">
      <selection activeCell="I2" sqref="I2:AJ2"/>
    </sheetView>
  </sheetViews>
  <sheetFormatPr defaultColWidth="9" defaultRowHeight="18.75" x14ac:dyDescent="0.15"/>
  <cols>
    <col min="1" max="3" width="4.125" style="1" customWidth="1"/>
    <col min="4" max="4" width="4.125" style="10" customWidth="1"/>
    <col min="5" max="5" width="4.125" style="1" customWidth="1"/>
    <col min="6" max="10" width="3.375" style="1" customWidth="1"/>
    <col min="11" max="11" width="3.875" style="1" customWidth="1"/>
    <col min="12" max="31" width="3.375" style="1" customWidth="1"/>
    <col min="32" max="43" width="3.625" style="1" customWidth="1"/>
    <col min="44" max="44" width="4" style="1" customWidth="1"/>
    <col min="45" max="16384" width="9" style="1"/>
  </cols>
  <sheetData>
    <row r="1" spans="1:44" ht="29.25" customHeight="1" x14ac:dyDescent="0.15">
      <c r="D1" s="2"/>
    </row>
    <row r="2" spans="1:44" ht="35.1" customHeight="1" x14ac:dyDescent="0.15">
      <c r="A2" s="603"/>
      <c r="B2" s="603"/>
      <c r="C2" s="603"/>
      <c r="D2" s="603"/>
      <c r="E2" s="603"/>
      <c r="F2" s="603"/>
      <c r="G2" s="603"/>
      <c r="H2" s="603"/>
      <c r="I2" s="603" t="s">
        <v>337</v>
      </c>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t="s">
        <v>120</v>
      </c>
      <c r="AL2" s="603"/>
      <c r="AM2" s="603"/>
      <c r="AN2" s="603"/>
      <c r="AO2" s="603"/>
      <c r="AP2" s="603"/>
      <c r="AQ2" s="603"/>
      <c r="AR2" s="603"/>
    </row>
    <row r="3" spans="1:44" ht="35.1" customHeight="1" x14ac:dyDescent="0.15">
      <c r="A3" s="603" t="s">
        <v>77</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row>
    <row r="4" spans="1:44" s="21" customFormat="1" ht="27" customHeight="1" x14ac:dyDescent="0.15">
      <c r="A4" s="17" t="s">
        <v>76</v>
      </c>
      <c r="B4" s="18"/>
      <c r="C4" s="18"/>
      <c r="D4" s="19"/>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row>
    <row r="5" spans="1:44" s="24" customFormat="1" ht="15" customHeight="1" thickBot="1" x14ac:dyDescent="0.2">
      <c r="A5" s="22"/>
      <c r="B5" s="23"/>
      <c r="D5" s="25"/>
      <c r="X5" s="23"/>
    </row>
    <row r="6" spans="1:44" ht="30" customHeight="1" thickTop="1" x14ac:dyDescent="0.15">
      <c r="A6" s="631" t="s">
        <v>104</v>
      </c>
      <c r="B6" s="632"/>
      <c r="C6" s="632"/>
      <c r="D6" s="632"/>
      <c r="E6" s="632"/>
      <c r="F6" s="632"/>
      <c r="G6" s="632"/>
      <c r="H6" s="632"/>
      <c r="I6" s="632"/>
      <c r="J6" s="632"/>
      <c r="K6" s="632"/>
      <c r="L6" s="888">
        <f>申請者情報!F16</f>
        <v>0</v>
      </c>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90"/>
    </row>
    <row r="7" spans="1:44" ht="30" customHeight="1" thickBot="1" x14ac:dyDescent="0.2">
      <c r="A7" s="634"/>
      <c r="B7" s="635"/>
      <c r="C7" s="635"/>
      <c r="D7" s="635"/>
      <c r="E7" s="635"/>
      <c r="F7" s="635"/>
      <c r="G7" s="635"/>
      <c r="H7" s="635"/>
      <c r="I7" s="635"/>
      <c r="J7" s="635"/>
      <c r="K7" s="635"/>
      <c r="L7" s="891"/>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3"/>
    </row>
    <row r="8" spans="1:44" ht="30" customHeight="1" thickTop="1" x14ac:dyDescent="0.15">
      <c r="A8" s="631" t="s">
        <v>155</v>
      </c>
      <c r="B8" s="632"/>
      <c r="C8" s="632"/>
      <c r="D8" s="632"/>
      <c r="E8" s="632"/>
      <c r="F8" s="632"/>
      <c r="G8" s="632"/>
      <c r="H8" s="632"/>
      <c r="I8" s="632"/>
      <c r="J8" s="632"/>
      <c r="K8" s="632"/>
      <c r="L8" s="888">
        <f>申請者情報!F38</f>
        <v>0</v>
      </c>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90"/>
    </row>
    <row r="9" spans="1:44" ht="30" customHeight="1" thickBot="1" x14ac:dyDescent="0.2">
      <c r="A9" s="634"/>
      <c r="B9" s="635"/>
      <c r="C9" s="635"/>
      <c r="D9" s="635"/>
      <c r="E9" s="635"/>
      <c r="F9" s="635"/>
      <c r="G9" s="635"/>
      <c r="H9" s="635"/>
      <c r="I9" s="635"/>
      <c r="J9" s="635"/>
      <c r="K9" s="635"/>
      <c r="L9" s="891"/>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3"/>
    </row>
    <row r="10" spans="1:44" ht="51.75" customHeight="1" thickTop="1" thickBot="1" x14ac:dyDescent="0.2">
      <c r="A10" s="328" t="s">
        <v>157</v>
      </c>
      <c r="B10" s="329"/>
      <c r="C10" s="329"/>
      <c r="D10" s="329"/>
      <c r="E10" s="330"/>
      <c r="F10" s="894"/>
      <c r="G10" s="895"/>
      <c r="H10" s="895"/>
      <c r="I10" s="895"/>
      <c r="J10" s="895"/>
      <c r="K10" s="895"/>
      <c r="L10" s="895"/>
      <c r="M10" s="895"/>
      <c r="N10" s="895"/>
      <c r="O10" s="895"/>
      <c r="P10" s="895"/>
      <c r="Q10" s="895"/>
      <c r="R10" s="895"/>
      <c r="S10" s="895"/>
      <c r="T10" s="895"/>
      <c r="U10" s="895"/>
      <c r="V10" s="895"/>
      <c r="W10" s="895"/>
      <c r="X10" s="895"/>
      <c r="Y10" s="895"/>
      <c r="Z10" s="896"/>
      <c r="AA10" s="646" t="s">
        <v>158</v>
      </c>
      <c r="AB10" s="646"/>
      <c r="AC10" s="646"/>
      <c r="AD10" s="646"/>
      <c r="AE10" s="646"/>
      <c r="AF10" s="897"/>
      <c r="AG10" s="898"/>
      <c r="AH10" s="898"/>
      <c r="AI10" s="898"/>
      <c r="AJ10" s="898"/>
      <c r="AK10" s="898"/>
      <c r="AL10" s="898"/>
      <c r="AM10" s="898"/>
      <c r="AN10" s="898"/>
      <c r="AO10" s="898"/>
      <c r="AP10" s="898"/>
      <c r="AQ10" s="898"/>
      <c r="AR10" s="899"/>
    </row>
    <row r="11" spans="1:44" ht="15" customHeight="1" thickTop="1" thickBot="1" x14ac:dyDescent="0.2"/>
    <row r="12" spans="1:44" s="21" customFormat="1" ht="37.5" customHeight="1" thickTop="1" x14ac:dyDescent="0.15">
      <c r="A12" s="604" t="s">
        <v>63</v>
      </c>
      <c r="B12" s="605"/>
      <c r="C12" s="610" t="s">
        <v>32</v>
      </c>
      <c r="D12" s="610"/>
      <c r="E12" s="610"/>
      <c r="F12" s="610"/>
      <c r="G12" s="611"/>
      <c r="H12" s="647"/>
      <c r="I12" s="648"/>
      <c r="J12" s="648"/>
      <c r="K12" s="648"/>
      <c r="L12" s="648"/>
      <c r="M12" s="648"/>
      <c r="N12" s="648"/>
      <c r="O12" s="648"/>
      <c r="P12" s="648"/>
      <c r="Q12" s="648"/>
      <c r="R12" s="648"/>
      <c r="S12" s="648"/>
      <c r="T12" s="648"/>
      <c r="U12" s="648"/>
      <c r="V12" s="648"/>
      <c r="W12" s="648"/>
      <c r="X12" s="648"/>
      <c r="Y12" s="648"/>
      <c r="Z12" s="649"/>
      <c r="AA12" s="615" t="s">
        <v>65</v>
      </c>
      <c r="AB12" s="615"/>
      <c r="AC12" s="615"/>
      <c r="AD12" s="615"/>
      <c r="AE12" s="615"/>
      <c r="AF12" s="615"/>
      <c r="AG12" s="615"/>
      <c r="AH12" s="703"/>
      <c r="AI12" s="704"/>
      <c r="AJ12" s="704"/>
      <c r="AK12" s="704"/>
      <c r="AL12" s="704"/>
      <c r="AM12" s="704"/>
      <c r="AN12" s="704"/>
      <c r="AO12" s="704"/>
      <c r="AP12" s="704"/>
      <c r="AQ12" s="704"/>
      <c r="AR12" s="705"/>
    </row>
    <row r="13" spans="1:44" s="21" customFormat="1" ht="30.75" customHeight="1" x14ac:dyDescent="0.15">
      <c r="A13" s="606"/>
      <c r="B13" s="607"/>
      <c r="C13" s="627" t="s">
        <v>64</v>
      </c>
      <c r="D13" s="627"/>
      <c r="E13" s="627"/>
      <c r="F13" s="627"/>
      <c r="G13" s="628"/>
      <c r="H13" s="700"/>
      <c r="I13" s="701"/>
      <c r="J13" s="701"/>
      <c r="K13" s="701"/>
      <c r="L13" s="701"/>
      <c r="M13" s="701"/>
      <c r="N13" s="701"/>
      <c r="O13" s="701"/>
      <c r="P13" s="701"/>
      <c r="Q13" s="701"/>
      <c r="R13" s="701"/>
      <c r="S13" s="701"/>
      <c r="T13" s="701"/>
      <c r="U13" s="701"/>
      <c r="V13" s="701"/>
      <c r="W13" s="701"/>
      <c r="X13" s="701"/>
      <c r="Y13" s="701"/>
      <c r="Z13" s="702"/>
      <c r="AA13" s="616"/>
      <c r="AB13" s="616"/>
      <c r="AC13" s="616"/>
      <c r="AD13" s="616"/>
      <c r="AE13" s="616"/>
      <c r="AF13" s="616"/>
      <c r="AG13" s="616"/>
      <c r="AH13" s="706"/>
      <c r="AI13" s="707"/>
      <c r="AJ13" s="707"/>
      <c r="AK13" s="707"/>
      <c r="AL13" s="707"/>
      <c r="AM13" s="707"/>
      <c r="AN13" s="707"/>
      <c r="AO13" s="707"/>
      <c r="AP13" s="707"/>
      <c r="AQ13" s="707"/>
      <c r="AR13" s="708"/>
    </row>
    <row r="14" spans="1:44" s="21" customFormat="1" ht="30.75" customHeight="1" thickBot="1" x14ac:dyDescent="0.2">
      <c r="A14" s="606"/>
      <c r="B14" s="607"/>
      <c r="C14" s="629"/>
      <c r="D14" s="629"/>
      <c r="E14" s="629"/>
      <c r="F14" s="629"/>
      <c r="G14" s="630"/>
      <c r="H14" s="650"/>
      <c r="I14" s="651"/>
      <c r="J14" s="651"/>
      <c r="K14" s="651"/>
      <c r="L14" s="651"/>
      <c r="M14" s="651"/>
      <c r="N14" s="651"/>
      <c r="O14" s="651"/>
      <c r="P14" s="651"/>
      <c r="Q14" s="651"/>
      <c r="R14" s="651"/>
      <c r="S14" s="651"/>
      <c r="T14" s="651"/>
      <c r="U14" s="651"/>
      <c r="V14" s="651"/>
      <c r="W14" s="651"/>
      <c r="X14" s="651"/>
      <c r="Y14" s="651"/>
      <c r="Z14" s="652"/>
      <c r="AA14" s="617"/>
      <c r="AB14" s="617"/>
      <c r="AC14" s="617"/>
      <c r="AD14" s="617"/>
      <c r="AE14" s="617"/>
      <c r="AF14" s="617"/>
      <c r="AG14" s="617"/>
      <c r="AH14" s="709"/>
      <c r="AI14" s="710"/>
      <c r="AJ14" s="710"/>
      <c r="AK14" s="710"/>
      <c r="AL14" s="710"/>
      <c r="AM14" s="710"/>
      <c r="AN14" s="710"/>
      <c r="AO14" s="710"/>
      <c r="AP14" s="710"/>
      <c r="AQ14" s="710"/>
      <c r="AR14" s="711"/>
    </row>
    <row r="15" spans="1:44" s="21" customFormat="1" ht="30.75" customHeight="1" thickTop="1" x14ac:dyDescent="0.15">
      <c r="A15" s="606"/>
      <c r="B15" s="607"/>
      <c r="C15" s="669" t="s">
        <v>75</v>
      </c>
      <c r="D15" s="670"/>
      <c r="E15" s="670"/>
      <c r="F15" s="670"/>
      <c r="G15" s="671"/>
      <c r="H15" s="647"/>
      <c r="I15" s="648"/>
      <c r="J15" s="648"/>
      <c r="K15" s="648"/>
      <c r="L15" s="648"/>
      <c r="M15" s="648"/>
      <c r="N15" s="648"/>
      <c r="O15" s="648"/>
      <c r="P15" s="648"/>
      <c r="Q15" s="648"/>
      <c r="R15" s="648"/>
      <c r="S15" s="648"/>
      <c r="T15" s="648"/>
      <c r="U15" s="648"/>
      <c r="V15" s="648"/>
      <c r="W15" s="648"/>
      <c r="X15" s="648"/>
      <c r="Y15" s="648"/>
      <c r="Z15" s="649"/>
      <c r="AA15" s="653" t="s">
        <v>66</v>
      </c>
      <c r="AB15" s="654"/>
      <c r="AC15" s="654"/>
      <c r="AD15" s="654"/>
      <c r="AE15" s="654"/>
      <c r="AF15" s="654"/>
      <c r="AG15" s="655"/>
      <c r="AH15" s="659"/>
      <c r="AI15" s="660"/>
      <c r="AJ15" s="660"/>
      <c r="AK15" s="660"/>
      <c r="AL15" s="660"/>
      <c r="AM15" s="660"/>
      <c r="AN15" s="660"/>
      <c r="AO15" s="660"/>
      <c r="AP15" s="660"/>
      <c r="AQ15" s="660" t="s">
        <v>0</v>
      </c>
      <c r="AR15" s="712"/>
    </row>
    <row r="16" spans="1:44" s="21" customFormat="1" ht="12.75" customHeight="1" thickBot="1" x14ac:dyDescent="0.2">
      <c r="A16" s="608"/>
      <c r="B16" s="609"/>
      <c r="C16" s="672"/>
      <c r="D16" s="672"/>
      <c r="E16" s="672"/>
      <c r="F16" s="672"/>
      <c r="G16" s="673"/>
      <c r="H16" s="650"/>
      <c r="I16" s="651"/>
      <c r="J16" s="651"/>
      <c r="K16" s="651"/>
      <c r="L16" s="651"/>
      <c r="M16" s="651"/>
      <c r="N16" s="651"/>
      <c r="O16" s="651"/>
      <c r="P16" s="651"/>
      <c r="Q16" s="651"/>
      <c r="R16" s="651"/>
      <c r="S16" s="651"/>
      <c r="T16" s="651"/>
      <c r="U16" s="651"/>
      <c r="V16" s="651"/>
      <c r="W16" s="651"/>
      <c r="X16" s="651"/>
      <c r="Y16" s="651"/>
      <c r="Z16" s="652"/>
      <c r="AA16" s="656"/>
      <c r="AB16" s="657"/>
      <c r="AC16" s="657"/>
      <c r="AD16" s="657"/>
      <c r="AE16" s="657"/>
      <c r="AF16" s="657"/>
      <c r="AG16" s="658"/>
      <c r="AH16" s="661"/>
      <c r="AI16" s="662"/>
      <c r="AJ16" s="662"/>
      <c r="AK16" s="662"/>
      <c r="AL16" s="662"/>
      <c r="AM16" s="662"/>
      <c r="AN16" s="662"/>
      <c r="AO16" s="662"/>
      <c r="AP16" s="662"/>
      <c r="AQ16" s="662"/>
      <c r="AR16" s="713"/>
    </row>
    <row r="17" spans="1:44" s="24" customFormat="1" ht="15.75" customHeight="1" thickBot="1" x14ac:dyDescent="0.2">
      <c r="A17" s="47"/>
      <c r="B17" s="48"/>
      <c r="C17" s="27"/>
      <c r="D17" s="49"/>
      <c r="E17" s="27"/>
      <c r="F17" s="27"/>
      <c r="G17" s="27"/>
      <c r="H17" s="27"/>
      <c r="I17" s="27"/>
      <c r="J17" s="27"/>
      <c r="K17" s="27"/>
      <c r="L17" s="27"/>
      <c r="M17" s="27"/>
      <c r="N17" s="27"/>
      <c r="O17" s="27"/>
      <c r="P17" s="27"/>
      <c r="Q17" s="27"/>
      <c r="R17" s="27"/>
      <c r="S17" s="27"/>
      <c r="T17" s="27"/>
      <c r="U17" s="27"/>
      <c r="V17" s="27"/>
      <c r="W17" s="27"/>
      <c r="X17" s="48"/>
      <c r="Y17" s="27"/>
      <c r="Z17" s="27"/>
      <c r="AA17" s="27"/>
      <c r="AB17" s="27"/>
      <c r="AC17" s="27"/>
      <c r="AD17" s="27"/>
      <c r="AE17" s="27"/>
      <c r="AF17" s="27"/>
      <c r="AG17" s="27"/>
      <c r="AH17" s="27"/>
      <c r="AI17" s="27"/>
      <c r="AJ17" s="27"/>
      <c r="AK17" s="27"/>
      <c r="AL17" s="27"/>
      <c r="AM17" s="27"/>
      <c r="AN17" s="27"/>
      <c r="AO17" s="27"/>
      <c r="AP17" s="27"/>
      <c r="AQ17" s="27"/>
      <c r="AR17" s="27"/>
    </row>
    <row r="18" spans="1:44" s="21" customFormat="1" ht="37.5" customHeight="1" thickTop="1" x14ac:dyDescent="0.15">
      <c r="A18" s="604" t="s">
        <v>67</v>
      </c>
      <c r="B18" s="605"/>
      <c r="C18" s="610" t="s">
        <v>32</v>
      </c>
      <c r="D18" s="610"/>
      <c r="E18" s="610"/>
      <c r="F18" s="610"/>
      <c r="G18" s="611"/>
      <c r="H18" s="647"/>
      <c r="I18" s="648"/>
      <c r="J18" s="648"/>
      <c r="K18" s="648"/>
      <c r="L18" s="648"/>
      <c r="M18" s="648"/>
      <c r="N18" s="648"/>
      <c r="O18" s="648"/>
      <c r="P18" s="648"/>
      <c r="Q18" s="648"/>
      <c r="R18" s="648"/>
      <c r="S18" s="648"/>
      <c r="T18" s="648"/>
      <c r="U18" s="648"/>
      <c r="V18" s="648"/>
      <c r="W18" s="648"/>
      <c r="X18" s="648"/>
      <c r="Y18" s="648"/>
      <c r="Z18" s="649"/>
      <c r="AA18" s="615" t="s">
        <v>65</v>
      </c>
      <c r="AB18" s="615"/>
      <c r="AC18" s="615"/>
      <c r="AD18" s="615"/>
      <c r="AE18" s="615"/>
      <c r="AF18" s="615"/>
      <c r="AG18" s="615"/>
      <c r="AH18" s="703"/>
      <c r="AI18" s="704"/>
      <c r="AJ18" s="704"/>
      <c r="AK18" s="704"/>
      <c r="AL18" s="704"/>
      <c r="AM18" s="704"/>
      <c r="AN18" s="704"/>
      <c r="AO18" s="704"/>
      <c r="AP18" s="704"/>
      <c r="AQ18" s="704"/>
      <c r="AR18" s="705"/>
    </row>
    <row r="19" spans="1:44" s="21" customFormat="1" ht="30.75" customHeight="1" x14ac:dyDescent="0.15">
      <c r="A19" s="606"/>
      <c r="B19" s="607"/>
      <c r="C19" s="627" t="s">
        <v>64</v>
      </c>
      <c r="D19" s="627"/>
      <c r="E19" s="627"/>
      <c r="F19" s="627"/>
      <c r="G19" s="628"/>
      <c r="H19" s="700"/>
      <c r="I19" s="701"/>
      <c r="J19" s="701"/>
      <c r="K19" s="701"/>
      <c r="L19" s="701"/>
      <c r="M19" s="701"/>
      <c r="N19" s="701"/>
      <c r="O19" s="701"/>
      <c r="P19" s="701"/>
      <c r="Q19" s="701"/>
      <c r="R19" s="701"/>
      <c r="S19" s="701"/>
      <c r="T19" s="701"/>
      <c r="U19" s="701"/>
      <c r="V19" s="701"/>
      <c r="W19" s="701"/>
      <c r="X19" s="701"/>
      <c r="Y19" s="701"/>
      <c r="Z19" s="702"/>
      <c r="AA19" s="616"/>
      <c r="AB19" s="616"/>
      <c r="AC19" s="616"/>
      <c r="AD19" s="616"/>
      <c r="AE19" s="616"/>
      <c r="AF19" s="616"/>
      <c r="AG19" s="616"/>
      <c r="AH19" s="706"/>
      <c r="AI19" s="707"/>
      <c r="AJ19" s="707"/>
      <c r="AK19" s="707"/>
      <c r="AL19" s="707"/>
      <c r="AM19" s="707"/>
      <c r="AN19" s="707"/>
      <c r="AO19" s="707"/>
      <c r="AP19" s="707"/>
      <c r="AQ19" s="707"/>
      <c r="AR19" s="708"/>
    </row>
    <row r="20" spans="1:44" s="21" customFormat="1" ht="30.75" customHeight="1" thickBot="1" x14ac:dyDescent="0.2">
      <c r="A20" s="606"/>
      <c r="B20" s="607"/>
      <c r="C20" s="629"/>
      <c r="D20" s="629"/>
      <c r="E20" s="629"/>
      <c r="F20" s="629"/>
      <c r="G20" s="630"/>
      <c r="H20" s="650"/>
      <c r="I20" s="651"/>
      <c r="J20" s="651"/>
      <c r="K20" s="651"/>
      <c r="L20" s="651"/>
      <c r="M20" s="651"/>
      <c r="N20" s="651"/>
      <c r="O20" s="651"/>
      <c r="P20" s="651"/>
      <c r="Q20" s="651"/>
      <c r="R20" s="651"/>
      <c r="S20" s="651"/>
      <c r="T20" s="651"/>
      <c r="U20" s="651"/>
      <c r="V20" s="651"/>
      <c r="W20" s="651"/>
      <c r="X20" s="651"/>
      <c r="Y20" s="651"/>
      <c r="Z20" s="652"/>
      <c r="AA20" s="617"/>
      <c r="AB20" s="617"/>
      <c r="AC20" s="617"/>
      <c r="AD20" s="617"/>
      <c r="AE20" s="617"/>
      <c r="AF20" s="617"/>
      <c r="AG20" s="617"/>
      <c r="AH20" s="709"/>
      <c r="AI20" s="710"/>
      <c r="AJ20" s="710"/>
      <c r="AK20" s="710"/>
      <c r="AL20" s="710"/>
      <c r="AM20" s="710"/>
      <c r="AN20" s="710"/>
      <c r="AO20" s="710"/>
      <c r="AP20" s="710"/>
      <c r="AQ20" s="710"/>
      <c r="AR20" s="711"/>
    </row>
    <row r="21" spans="1:44" s="21" customFormat="1" ht="27.75" customHeight="1" thickTop="1" x14ac:dyDescent="0.15">
      <c r="A21" s="606"/>
      <c r="B21" s="607"/>
      <c r="C21" s="669" t="s">
        <v>68</v>
      </c>
      <c r="D21" s="670"/>
      <c r="E21" s="670"/>
      <c r="F21" s="670"/>
      <c r="G21" s="671"/>
      <c r="H21" s="647"/>
      <c r="I21" s="648"/>
      <c r="J21" s="648"/>
      <c r="K21" s="648"/>
      <c r="L21" s="648"/>
      <c r="M21" s="648"/>
      <c r="N21" s="648"/>
      <c r="O21" s="648"/>
      <c r="P21" s="648"/>
      <c r="Q21" s="648"/>
      <c r="R21" s="648"/>
      <c r="S21" s="648"/>
      <c r="T21" s="648"/>
      <c r="U21" s="648"/>
      <c r="V21" s="648"/>
      <c r="W21" s="648"/>
      <c r="X21" s="648"/>
      <c r="Y21" s="648"/>
      <c r="Z21" s="649"/>
      <c r="AA21" s="653" t="s">
        <v>66</v>
      </c>
      <c r="AB21" s="654"/>
      <c r="AC21" s="654"/>
      <c r="AD21" s="654"/>
      <c r="AE21" s="654"/>
      <c r="AF21" s="654"/>
      <c r="AG21" s="655"/>
      <c r="AH21" s="659"/>
      <c r="AI21" s="660"/>
      <c r="AJ21" s="660"/>
      <c r="AK21" s="660"/>
      <c r="AL21" s="660"/>
      <c r="AM21" s="660"/>
      <c r="AN21" s="660"/>
      <c r="AO21" s="660"/>
      <c r="AP21" s="660"/>
      <c r="AQ21" s="660" t="s">
        <v>0</v>
      </c>
      <c r="AR21" s="712"/>
    </row>
    <row r="22" spans="1:44" s="21" customFormat="1" ht="13.5" customHeight="1" thickBot="1" x14ac:dyDescent="0.2">
      <c r="A22" s="608"/>
      <c r="B22" s="609"/>
      <c r="C22" s="672"/>
      <c r="D22" s="672"/>
      <c r="E22" s="672"/>
      <c r="F22" s="672"/>
      <c r="G22" s="673"/>
      <c r="H22" s="650"/>
      <c r="I22" s="651"/>
      <c r="J22" s="651"/>
      <c r="K22" s="651"/>
      <c r="L22" s="651"/>
      <c r="M22" s="651"/>
      <c r="N22" s="651"/>
      <c r="O22" s="651"/>
      <c r="P22" s="651"/>
      <c r="Q22" s="651"/>
      <c r="R22" s="651"/>
      <c r="S22" s="651"/>
      <c r="T22" s="651"/>
      <c r="U22" s="651"/>
      <c r="V22" s="651"/>
      <c r="W22" s="651"/>
      <c r="X22" s="651"/>
      <c r="Y22" s="651"/>
      <c r="Z22" s="652"/>
      <c r="AA22" s="656"/>
      <c r="AB22" s="657"/>
      <c r="AC22" s="657"/>
      <c r="AD22" s="657"/>
      <c r="AE22" s="657"/>
      <c r="AF22" s="657"/>
      <c r="AG22" s="658"/>
      <c r="AH22" s="661"/>
      <c r="AI22" s="662"/>
      <c r="AJ22" s="662"/>
      <c r="AK22" s="662"/>
      <c r="AL22" s="662"/>
      <c r="AM22" s="662"/>
      <c r="AN22" s="662"/>
      <c r="AO22" s="662"/>
      <c r="AP22" s="662"/>
      <c r="AQ22" s="662"/>
      <c r="AR22" s="713"/>
    </row>
    <row r="23" spans="1:44" s="26" customFormat="1" ht="15.75" customHeight="1" thickBot="1" x14ac:dyDescent="0.2">
      <c r="A23" s="50"/>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row>
    <row r="24" spans="1:44" s="21" customFormat="1" ht="37.5" customHeight="1" thickTop="1" x14ac:dyDescent="0.15">
      <c r="A24" s="604" t="s">
        <v>69</v>
      </c>
      <c r="B24" s="605"/>
      <c r="C24" s="610" t="s">
        <v>32</v>
      </c>
      <c r="D24" s="610"/>
      <c r="E24" s="610"/>
      <c r="F24" s="610"/>
      <c r="G24" s="611"/>
      <c r="H24" s="647"/>
      <c r="I24" s="648"/>
      <c r="J24" s="648"/>
      <c r="K24" s="648"/>
      <c r="L24" s="648"/>
      <c r="M24" s="648"/>
      <c r="N24" s="648"/>
      <c r="O24" s="648"/>
      <c r="P24" s="648"/>
      <c r="Q24" s="648"/>
      <c r="R24" s="648"/>
      <c r="S24" s="648"/>
      <c r="T24" s="648"/>
      <c r="U24" s="648"/>
      <c r="V24" s="648"/>
      <c r="W24" s="648"/>
      <c r="X24" s="648"/>
      <c r="Y24" s="648"/>
      <c r="Z24" s="649"/>
      <c r="AA24" s="615" t="s">
        <v>65</v>
      </c>
      <c r="AB24" s="615"/>
      <c r="AC24" s="615"/>
      <c r="AD24" s="615"/>
      <c r="AE24" s="615"/>
      <c r="AF24" s="615"/>
      <c r="AG24" s="615"/>
      <c r="AH24" s="703"/>
      <c r="AI24" s="704"/>
      <c r="AJ24" s="704"/>
      <c r="AK24" s="704"/>
      <c r="AL24" s="704"/>
      <c r="AM24" s="704"/>
      <c r="AN24" s="704"/>
      <c r="AO24" s="704"/>
      <c r="AP24" s="704"/>
      <c r="AQ24" s="704"/>
      <c r="AR24" s="705"/>
    </row>
    <row r="25" spans="1:44" s="21" customFormat="1" ht="30.75" customHeight="1" x14ac:dyDescent="0.15">
      <c r="A25" s="606"/>
      <c r="B25" s="607"/>
      <c r="C25" s="627" t="s">
        <v>64</v>
      </c>
      <c r="D25" s="627"/>
      <c r="E25" s="627"/>
      <c r="F25" s="627"/>
      <c r="G25" s="628"/>
      <c r="H25" s="700"/>
      <c r="I25" s="701"/>
      <c r="J25" s="701"/>
      <c r="K25" s="701"/>
      <c r="L25" s="701"/>
      <c r="M25" s="701"/>
      <c r="N25" s="701"/>
      <c r="O25" s="701"/>
      <c r="P25" s="701"/>
      <c r="Q25" s="701"/>
      <c r="R25" s="701"/>
      <c r="S25" s="701"/>
      <c r="T25" s="701"/>
      <c r="U25" s="701"/>
      <c r="V25" s="701"/>
      <c r="W25" s="701"/>
      <c r="X25" s="701"/>
      <c r="Y25" s="701"/>
      <c r="Z25" s="702"/>
      <c r="AA25" s="616"/>
      <c r="AB25" s="616"/>
      <c r="AC25" s="616"/>
      <c r="AD25" s="616"/>
      <c r="AE25" s="616"/>
      <c r="AF25" s="616"/>
      <c r="AG25" s="616"/>
      <c r="AH25" s="706"/>
      <c r="AI25" s="707"/>
      <c r="AJ25" s="707"/>
      <c r="AK25" s="707"/>
      <c r="AL25" s="707"/>
      <c r="AM25" s="707"/>
      <c r="AN25" s="707"/>
      <c r="AO25" s="707"/>
      <c r="AP25" s="707"/>
      <c r="AQ25" s="707"/>
      <c r="AR25" s="708"/>
    </row>
    <row r="26" spans="1:44" s="21" customFormat="1" ht="30.75" customHeight="1" thickBot="1" x14ac:dyDescent="0.2">
      <c r="A26" s="606"/>
      <c r="B26" s="607"/>
      <c r="C26" s="629"/>
      <c r="D26" s="629"/>
      <c r="E26" s="629"/>
      <c r="F26" s="629"/>
      <c r="G26" s="630"/>
      <c r="H26" s="650"/>
      <c r="I26" s="651"/>
      <c r="J26" s="651"/>
      <c r="K26" s="651"/>
      <c r="L26" s="651"/>
      <c r="M26" s="651"/>
      <c r="N26" s="651"/>
      <c r="O26" s="651"/>
      <c r="P26" s="651"/>
      <c r="Q26" s="651"/>
      <c r="R26" s="651"/>
      <c r="S26" s="651"/>
      <c r="T26" s="651"/>
      <c r="U26" s="651"/>
      <c r="V26" s="651"/>
      <c r="W26" s="651"/>
      <c r="X26" s="651"/>
      <c r="Y26" s="651"/>
      <c r="Z26" s="652"/>
      <c r="AA26" s="617"/>
      <c r="AB26" s="617"/>
      <c r="AC26" s="617"/>
      <c r="AD26" s="617"/>
      <c r="AE26" s="617"/>
      <c r="AF26" s="617"/>
      <c r="AG26" s="617"/>
      <c r="AH26" s="709"/>
      <c r="AI26" s="710"/>
      <c r="AJ26" s="710"/>
      <c r="AK26" s="710"/>
      <c r="AL26" s="710"/>
      <c r="AM26" s="710"/>
      <c r="AN26" s="710"/>
      <c r="AO26" s="710"/>
      <c r="AP26" s="710"/>
      <c r="AQ26" s="710"/>
      <c r="AR26" s="711"/>
    </row>
    <row r="27" spans="1:44" s="21" customFormat="1" ht="27.75" customHeight="1" thickTop="1" x14ac:dyDescent="0.15">
      <c r="A27" s="606"/>
      <c r="B27" s="607"/>
      <c r="C27" s="669" t="s">
        <v>68</v>
      </c>
      <c r="D27" s="670"/>
      <c r="E27" s="670"/>
      <c r="F27" s="670"/>
      <c r="G27" s="671"/>
      <c r="H27" s="647"/>
      <c r="I27" s="648"/>
      <c r="J27" s="648"/>
      <c r="K27" s="648"/>
      <c r="L27" s="648"/>
      <c r="M27" s="648"/>
      <c r="N27" s="648"/>
      <c r="O27" s="648"/>
      <c r="P27" s="648"/>
      <c r="Q27" s="648"/>
      <c r="R27" s="648"/>
      <c r="S27" s="648"/>
      <c r="T27" s="648"/>
      <c r="U27" s="648"/>
      <c r="V27" s="648"/>
      <c r="W27" s="648"/>
      <c r="X27" s="648"/>
      <c r="Y27" s="648"/>
      <c r="Z27" s="649"/>
      <c r="AA27" s="653" t="s">
        <v>66</v>
      </c>
      <c r="AB27" s="654"/>
      <c r="AC27" s="654"/>
      <c r="AD27" s="654"/>
      <c r="AE27" s="654"/>
      <c r="AF27" s="654"/>
      <c r="AG27" s="655"/>
      <c r="AH27" s="659"/>
      <c r="AI27" s="660"/>
      <c r="AJ27" s="660"/>
      <c r="AK27" s="660"/>
      <c r="AL27" s="660"/>
      <c r="AM27" s="660"/>
      <c r="AN27" s="660"/>
      <c r="AO27" s="660"/>
      <c r="AP27" s="660"/>
      <c r="AQ27" s="660" t="s">
        <v>0</v>
      </c>
      <c r="AR27" s="712"/>
    </row>
    <row r="28" spans="1:44" s="21" customFormat="1" ht="13.5" customHeight="1" thickBot="1" x14ac:dyDescent="0.2">
      <c r="A28" s="608"/>
      <c r="B28" s="609"/>
      <c r="C28" s="672"/>
      <c r="D28" s="672"/>
      <c r="E28" s="672"/>
      <c r="F28" s="672"/>
      <c r="G28" s="673"/>
      <c r="H28" s="650"/>
      <c r="I28" s="651"/>
      <c r="J28" s="651"/>
      <c r="K28" s="651"/>
      <c r="L28" s="651"/>
      <c r="M28" s="651"/>
      <c r="N28" s="651"/>
      <c r="O28" s="651"/>
      <c r="P28" s="651"/>
      <c r="Q28" s="651"/>
      <c r="R28" s="651"/>
      <c r="S28" s="651"/>
      <c r="T28" s="651"/>
      <c r="U28" s="651"/>
      <c r="V28" s="651"/>
      <c r="W28" s="651"/>
      <c r="X28" s="651"/>
      <c r="Y28" s="651"/>
      <c r="Z28" s="652"/>
      <c r="AA28" s="656"/>
      <c r="AB28" s="657"/>
      <c r="AC28" s="657"/>
      <c r="AD28" s="657"/>
      <c r="AE28" s="657"/>
      <c r="AF28" s="657"/>
      <c r="AG28" s="658"/>
      <c r="AH28" s="661"/>
      <c r="AI28" s="662"/>
      <c r="AJ28" s="662"/>
      <c r="AK28" s="662"/>
      <c r="AL28" s="662"/>
      <c r="AM28" s="662"/>
      <c r="AN28" s="662"/>
      <c r="AO28" s="662"/>
      <c r="AP28" s="662"/>
      <c r="AQ28" s="662"/>
      <c r="AR28" s="713"/>
    </row>
    <row r="29" spans="1:44" s="26" customFormat="1" ht="19.5" customHeight="1" x14ac:dyDescent="0.15">
      <c r="A29" s="50"/>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row>
    <row r="30" spans="1:44" s="24" customFormat="1" ht="39" customHeight="1" x14ac:dyDescent="0.15">
      <c r="A30" s="47"/>
      <c r="B30" s="714" t="s">
        <v>1</v>
      </c>
      <c r="C30" s="714"/>
      <c r="D30" s="714"/>
      <c r="E30" s="714"/>
      <c r="F30" s="714"/>
      <c r="G30" s="714"/>
      <c r="H30" s="714"/>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4"/>
      <c r="AR30" s="714"/>
    </row>
    <row r="31" spans="1:44" s="21" customFormat="1" ht="28.5" customHeight="1" thickBot="1" x14ac:dyDescent="0.2">
      <c r="A31" s="53"/>
      <c r="B31" s="52" t="s">
        <v>2</v>
      </c>
      <c r="C31" s="30"/>
      <c r="D31" s="30"/>
      <c r="E31" s="30"/>
      <c r="F31" s="53"/>
      <c r="G31" s="31"/>
      <c r="H31" s="53"/>
      <c r="I31" s="31"/>
      <c r="J31" s="31"/>
      <c r="K31" s="31"/>
      <c r="L31" s="31"/>
      <c r="M31" s="31"/>
      <c r="N31" s="31"/>
      <c r="O31" s="31"/>
      <c r="P31" s="31"/>
      <c r="Q31" s="31"/>
      <c r="R31" s="31"/>
      <c r="S31" s="31"/>
      <c r="T31" s="31"/>
      <c r="U31" s="31"/>
      <c r="V31" s="31"/>
      <c r="W31" s="31"/>
      <c r="X31" s="31"/>
      <c r="Y31" s="31"/>
      <c r="Z31" s="31"/>
      <c r="AA31" s="32"/>
      <c r="AB31" s="54"/>
      <c r="AC31" s="54"/>
      <c r="AD31" s="20"/>
      <c r="AE31" s="20"/>
      <c r="AF31" s="20"/>
      <c r="AG31" s="20"/>
      <c r="AH31" s="20"/>
      <c r="AI31" s="20"/>
      <c r="AJ31" s="20"/>
      <c r="AK31" s="20"/>
      <c r="AL31" s="20"/>
      <c r="AM31" s="20"/>
      <c r="AN31" s="20"/>
      <c r="AO31" s="20"/>
      <c r="AP31" s="20"/>
      <c r="AQ31" s="20"/>
      <c r="AR31" s="20"/>
    </row>
    <row r="32" spans="1:44" s="21" customFormat="1" ht="25.5" customHeight="1" thickTop="1" x14ac:dyDescent="0.15">
      <c r="A32" s="53"/>
      <c r="B32" s="719" t="s">
        <v>3</v>
      </c>
      <c r="C32" s="720"/>
      <c r="D32" s="720"/>
      <c r="E32" s="721"/>
      <c r="F32" s="725" t="s">
        <v>4</v>
      </c>
      <c r="G32" s="726"/>
      <c r="H32" s="885"/>
      <c r="I32" s="885"/>
      <c r="J32" s="691" t="s">
        <v>5</v>
      </c>
      <c r="K32" s="691"/>
      <c r="L32" s="885"/>
      <c r="M32" s="885"/>
      <c r="N32" s="691" t="s">
        <v>6</v>
      </c>
      <c r="O32" s="695"/>
      <c r="P32" s="731" t="s">
        <v>7</v>
      </c>
      <c r="Q32" s="731"/>
      <c r="R32" s="733" t="s">
        <v>8</v>
      </c>
      <c r="S32" s="734"/>
      <c r="T32" s="885"/>
      <c r="U32" s="885"/>
      <c r="V32" s="691" t="s">
        <v>5</v>
      </c>
      <c r="W32" s="691"/>
      <c r="X32" s="885"/>
      <c r="Y32" s="885"/>
      <c r="Z32" s="691" t="s">
        <v>6</v>
      </c>
      <c r="AA32" s="695"/>
      <c r="AB32" s="53"/>
      <c r="AC32" s="37" t="s">
        <v>10</v>
      </c>
      <c r="AD32" s="41" t="s">
        <v>70</v>
      </c>
      <c r="AE32" s="55"/>
      <c r="AF32" s="56"/>
      <c r="AG32" s="55"/>
      <c r="AH32" s="55"/>
      <c r="AI32" s="55"/>
      <c r="AJ32" s="55"/>
      <c r="AK32" s="55"/>
      <c r="AL32" s="55"/>
      <c r="AM32" s="55"/>
      <c r="AN32" s="55"/>
      <c r="AO32" s="55"/>
      <c r="AP32" s="56"/>
      <c r="AQ32" s="55"/>
      <c r="AR32" s="57"/>
    </row>
    <row r="33" spans="1:44" s="21" customFormat="1" ht="35.25" customHeight="1" thickBot="1" x14ac:dyDescent="0.2">
      <c r="A33" s="53"/>
      <c r="B33" s="722"/>
      <c r="C33" s="723"/>
      <c r="D33" s="723"/>
      <c r="E33" s="724"/>
      <c r="F33" s="727"/>
      <c r="G33" s="728"/>
      <c r="H33" s="887"/>
      <c r="I33" s="887"/>
      <c r="J33" s="692"/>
      <c r="K33" s="692"/>
      <c r="L33" s="887"/>
      <c r="M33" s="887"/>
      <c r="N33" s="692"/>
      <c r="O33" s="696"/>
      <c r="P33" s="732"/>
      <c r="Q33" s="732"/>
      <c r="R33" s="735"/>
      <c r="S33" s="736"/>
      <c r="T33" s="887"/>
      <c r="U33" s="887"/>
      <c r="V33" s="692"/>
      <c r="W33" s="692"/>
      <c r="X33" s="887"/>
      <c r="Y33" s="887"/>
      <c r="Z33" s="692"/>
      <c r="AA33" s="696"/>
      <c r="AB33" s="53"/>
      <c r="AC33" s="38" t="s">
        <v>11</v>
      </c>
      <c r="AD33" s="715" t="s">
        <v>71</v>
      </c>
      <c r="AE33" s="715"/>
      <c r="AF33" s="715"/>
      <c r="AG33" s="715"/>
      <c r="AH33" s="715"/>
      <c r="AI33" s="715"/>
      <c r="AJ33" s="715"/>
      <c r="AK33" s="715"/>
      <c r="AL33" s="715"/>
      <c r="AM33" s="715"/>
      <c r="AN33" s="715"/>
      <c r="AO33" s="715"/>
      <c r="AP33" s="715"/>
      <c r="AQ33" s="715"/>
      <c r="AR33" s="716"/>
    </row>
    <row r="34" spans="1:44" s="21" customFormat="1" ht="10.5" customHeight="1" thickTop="1" x14ac:dyDescent="0.2">
      <c r="A34" s="53"/>
      <c r="B34" s="58"/>
      <c r="C34" s="58"/>
      <c r="D34" s="58"/>
      <c r="E34" s="58"/>
      <c r="F34" s="59"/>
      <c r="G34" s="59"/>
      <c r="H34" s="34"/>
      <c r="I34" s="59"/>
      <c r="J34" s="59"/>
      <c r="K34" s="59"/>
      <c r="L34" s="59"/>
      <c r="M34" s="59"/>
      <c r="N34" s="59"/>
      <c r="O34" s="59"/>
      <c r="P34" s="59"/>
      <c r="Q34" s="59"/>
      <c r="R34" s="59"/>
      <c r="S34" s="59"/>
      <c r="T34" s="59"/>
      <c r="U34" s="59"/>
      <c r="V34" s="59"/>
      <c r="W34" s="59"/>
      <c r="X34" s="54"/>
      <c r="Y34" s="54"/>
      <c r="Z34" s="31"/>
      <c r="AA34" s="32"/>
      <c r="AB34" s="54"/>
      <c r="AC34" s="39"/>
      <c r="AD34" s="715"/>
      <c r="AE34" s="715"/>
      <c r="AF34" s="715"/>
      <c r="AG34" s="715"/>
      <c r="AH34" s="715"/>
      <c r="AI34" s="715"/>
      <c r="AJ34" s="715"/>
      <c r="AK34" s="715"/>
      <c r="AL34" s="715"/>
      <c r="AM34" s="715"/>
      <c r="AN34" s="715"/>
      <c r="AO34" s="715"/>
      <c r="AP34" s="715"/>
      <c r="AQ34" s="715"/>
      <c r="AR34" s="716"/>
    </row>
    <row r="35" spans="1:44" s="29" customFormat="1" ht="25.5" customHeight="1" x14ac:dyDescent="0.15">
      <c r="A35" s="53"/>
      <c r="B35" s="52"/>
      <c r="C35" s="30"/>
      <c r="D35" s="30"/>
      <c r="E35" s="30"/>
      <c r="F35" s="31"/>
      <c r="G35" s="31"/>
      <c r="H35" s="31"/>
      <c r="I35" s="31"/>
      <c r="J35" s="31"/>
      <c r="K35" s="31"/>
      <c r="L35" s="31"/>
      <c r="M35" s="31"/>
      <c r="N35" s="31"/>
      <c r="O35" s="31"/>
      <c r="P35" s="31"/>
      <c r="Q35" s="31"/>
      <c r="R35" s="31"/>
      <c r="S35" s="31"/>
      <c r="T35" s="31"/>
      <c r="U35" s="31"/>
      <c r="V35" s="31"/>
      <c r="W35" s="32"/>
      <c r="X35" s="54"/>
      <c r="Y35" s="54"/>
      <c r="Z35" s="31"/>
      <c r="AA35" s="32"/>
      <c r="AB35" s="54"/>
      <c r="AC35" s="60"/>
      <c r="AD35" s="715"/>
      <c r="AE35" s="715"/>
      <c r="AF35" s="715"/>
      <c r="AG35" s="715"/>
      <c r="AH35" s="715"/>
      <c r="AI35" s="715"/>
      <c r="AJ35" s="715"/>
      <c r="AK35" s="715"/>
      <c r="AL35" s="715"/>
      <c r="AM35" s="715"/>
      <c r="AN35" s="715"/>
      <c r="AO35" s="715"/>
      <c r="AP35" s="715"/>
      <c r="AQ35" s="715"/>
      <c r="AR35" s="716"/>
    </row>
    <row r="36" spans="1:44" s="35" customFormat="1" ht="25.5" customHeight="1" thickBot="1" x14ac:dyDescent="0.2">
      <c r="A36" s="62"/>
      <c r="B36" s="61" t="s">
        <v>180</v>
      </c>
      <c r="C36" s="61"/>
      <c r="D36" s="61"/>
      <c r="E36" s="61"/>
      <c r="F36" s="61"/>
      <c r="G36" s="61"/>
      <c r="H36" s="61"/>
      <c r="I36" s="61"/>
      <c r="J36" s="61"/>
      <c r="K36" s="61"/>
      <c r="L36" s="61"/>
      <c r="M36" s="61"/>
      <c r="N36" s="61"/>
      <c r="O36" s="62"/>
      <c r="P36" s="61"/>
      <c r="Q36" s="61"/>
      <c r="R36" s="61"/>
      <c r="S36" s="61"/>
      <c r="T36" s="61"/>
      <c r="U36" s="48"/>
      <c r="V36" s="61"/>
      <c r="W36" s="61"/>
      <c r="X36" s="54"/>
      <c r="Y36" s="54"/>
      <c r="Z36" s="31"/>
      <c r="AA36" s="32"/>
      <c r="AB36" s="54"/>
      <c r="AC36" s="63"/>
      <c r="AD36" s="715"/>
      <c r="AE36" s="715"/>
      <c r="AF36" s="715"/>
      <c r="AG36" s="715"/>
      <c r="AH36" s="715"/>
      <c r="AI36" s="715"/>
      <c r="AJ36" s="715"/>
      <c r="AK36" s="715"/>
      <c r="AL36" s="715"/>
      <c r="AM36" s="715"/>
      <c r="AN36" s="715"/>
      <c r="AO36" s="715"/>
      <c r="AP36" s="715"/>
      <c r="AQ36" s="715"/>
      <c r="AR36" s="716"/>
    </row>
    <row r="37" spans="1:44" s="21" customFormat="1" ht="25.5" customHeight="1" thickTop="1" x14ac:dyDescent="0.15">
      <c r="A37" s="53"/>
      <c r="B37" s="719" t="s">
        <v>3</v>
      </c>
      <c r="C37" s="720"/>
      <c r="D37" s="720"/>
      <c r="E37" s="721"/>
      <c r="F37" s="725" t="s">
        <v>4</v>
      </c>
      <c r="G37" s="726"/>
      <c r="H37" s="884"/>
      <c r="I37" s="885"/>
      <c r="J37" s="691" t="s">
        <v>5</v>
      </c>
      <c r="K37" s="691"/>
      <c r="L37" s="885"/>
      <c r="M37" s="885"/>
      <c r="N37" s="691" t="s">
        <v>6</v>
      </c>
      <c r="O37" s="695"/>
      <c r="P37" s="731" t="s">
        <v>7</v>
      </c>
      <c r="Q37" s="731"/>
      <c r="R37" s="733" t="s">
        <v>8</v>
      </c>
      <c r="S37" s="734"/>
      <c r="T37" s="884"/>
      <c r="U37" s="885"/>
      <c r="V37" s="691" t="s">
        <v>5</v>
      </c>
      <c r="W37" s="691"/>
      <c r="X37" s="885"/>
      <c r="Y37" s="885"/>
      <c r="Z37" s="691" t="s">
        <v>6</v>
      </c>
      <c r="AA37" s="695"/>
      <c r="AB37" s="54"/>
      <c r="AC37" s="63"/>
      <c r="AD37" s="715"/>
      <c r="AE37" s="715"/>
      <c r="AF37" s="715"/>
      <c r="AG37" s="715"/>
      <c r="AH37" s="715"/>
      <c r="AI37" s="715"/>
      <c r="AJ37" s="715"/>
      <c r="AK37" s="715"/>
      <c r="AL37" s="715"/>
      <c r="AM37" s="715"/>
      <c r="AN37" s="715"/>
      <c r="AO37" s="715"/>
      <c r="AP37" s="715"/>
      <c r="AQ37" s="715"/>
      <c r="AR37" s="716"/>
    </row>
    <row r="38" spans="1:44" s="21" customFormat="1" ht="35.25" customHeight="1" thickBot="1" x14ac:dyDescent="0.2">
      <c r="A38" s="53"/>
      <c r="B38" s="722"/>
      <c r="C38" s="723"/>
      <c r="D38" s="723"/>
      <c r="E38" s="724"/>
      <c r="F38" s="727"/>
      <c r="G38" s="728"/>
      <c r="H38" s="886"/>
      <c r="I38" s="887"/>
      <c r="J38" s="692"/>
      <c r="K38" s="692"/>
      <c r="L38" s="887"/>
      <c r="M38" s="887"/>
      <c r="N38" s="692"/>
      <c r="O38" s="696"/>
      <c r="P38" s="732"/>
      <c r="Q38" s="732"/>
      <c r="R38" s="735"/>
      <c r="S38" s="736"/>
      <c r="T38" s="886"/>
      <c r="U38" s="887"/>
      <c r="V38" s="692"/>
      <c r="W38" s="692"/>
      <c r="X38" s="887"/>
      <c r="Y38" s="887"/>
      <c r="Z38" s="692"/>
      <c r="AA38" s="696"/>
      <c r="AB38" s="53"/>
      <c r="AC38" s="64"/>
      <c r="AD38" s="717"/>
      <c r="AE38" s="717"/>
      <c r="AF38" s="717"/>
      <c r="AG38" s="717"/>
      <c r="AH38" s="717"/>
      <c r="AI38" s="717"/>
      <c r="AJ38" s="717"/>
      <c r="AK38" s="717"/>
      <c r="AL38" s="717"/>
      <c r="AM38" s="717"/>
      <c r="AN38" s="717"/>
      <c r="AO38" s="717"/>
      <c r="AP38" s="717"/>
      <c r="AQ38" s="717"/>
      <c r="AR38" s="718"/>
    </row>
    <row r="39" spans="1:44" s="21" customFormat="1" ht="27" customHeight="1" thickTop="1" x14ac:dyDescent="0.15">
      <c r="A39" s="65"/>
      <c r="B39" s="33"/>
      <c r="C39" s="33"/>
      <c r="D39" s="33"/>
      <c r="E39" s="33"/>
      <c r="F39" s="29"/>
      <c r="G39" s="65"/>
      <c r="H39" s="34"/>
      <c r="I39" s="65"/>
      <c r="J39" s="65"/>
      <c r="K39" s="65"/>
      <c r="L39" s="65"/>
      <c r="M39" s="65"/>
      <c r="N39" s="65"/>
      <c r="O39" s="65"/>
      <c r="P39" s="36"/>
      <c r="Q39" s="33"/>
      <c r="R39" s="65"/>
      <c r="S39" s="65"/>
      <c r="T39" s="65"/>
      <c r="U39" s="65"/>
      <c r="V39" s="65"/>
      <c r="W39" s="65"/>
      <c r="X39" s="26"/>
      <c r="Y39" s="26"/>
      <c r="Z39" s="31"/>
      <c r="AA39" s="29"/>
      <c r="AB39" s="29"/>
      <c r="AC39" s="40"/>
      <c r="AD39" s="42"/>
      <c r="AE39" s="42"/>
      <c r="AF39" s="42"/>
      <c r="AG39" s="42"/>
      <c r="AH39" s="42"/>
      <c r="AI39" s="42"/>
      <c r="AJ39" s="42"/>
      <c r="AK39" s="42"/>
      <c r="AL39" s="42"/>
      <c r="AM39" s="42"/>
      <c r="AN39" s="42"/>
      <c r="AO39" s="42"/>
      <c r="AP39" s="42"/>
      <c r="AQ39" s="42"/>
      <c r="AR39" s="42"/>
    </row>
    <row r="40" spans="1:44" s="21" customFormat="1" ht="21" customHeight="1" x14ac:dyDescent="0.15">
      <c r="A40" s="65"/>
      <c r="B40" s="156"/>
      <c r="C40" s="155"/>
      <c r="D40" s="676" t="s">
        <v>183</v>
      </c>
      <c r="E40" s="676"/>
      <c r="F40" s="676"/>
      <c r="G40" s="676"/>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c r="AP40" s="676"/>
      <c r="AQ40" s="157"/>
      <c r="AR40" s="42"/>
    </row>
    <row r="41" spans="1:44" s="21" customFormat="1" ht="21" customHeight="1" x14ac:dyDescent="0.15">
      <c r="A41" s="65"/>
      <c r="B41" s="158"/>
      <c r="C41" s="154"/>
      <c r="D41" s="677"/>
      <c r="E41" s="677"/>
      <c r="F41" s="677"/>
      <c r="G41" s="677"/>
      <c r="H41" s="677"/>
      <c r="I41" s="677"/>
      <c r="J41" s="677"/>
      <c r="K41" s="677"/>
      <c r="L41" s="677"/>
      <c r="M41" s="677"/>
      <c r="N41" s="677"/>
      <c r="O41" s="677"/>
      <c r="P41" s="677"/>
      <c r="Q41" s="677"/>
      <c r="R41" s="677"/>
      <c r="S41" s="677"/>
      <c r="T41" s="677"/>
      <c r="U41" s="677"/>
      <c r="V41" s="677"/>
      <c r="W41" s="677"/>
      <c r="X41" s="677"/>
      <c r="Y41" s="677"/>
      <c r="Z41" s="677"/>
      <c r="AA41" s="677"/>
      <c r="AB41" s="677"/>
      <c r="AC41" s="677"/>
      <c r="AD41" s="677"/>
      <c r="AE41" s="677"/>
      <c r="AF41" s="677"/>
      <c r="AG41" s="677"/>
      <c r="AH41" s="677"/>
      <c r="AI41" s="677"/>
      <c r="AJ41" s="677"/>
      <c r="AK41" s="677"/>
      <c r="AL41" s="677"/>
      <c r="AM41" s="677"/>
      <c r="AN41" s="677"/>
      <c r="AO41" s="677"/>
      <c r="AP41" s="677"/>
      <c r="AQ41" s="159"/>
      <c r="AR41" s="42"/>
    </row>
    <row r="42" spans="1:44" s="21" customFormat="1" ht="21" customHeight="1" x14ac:dyDescent="0.15">
      <c r="A42" s="65"/>
      <c r="B42" s="158"/>
      <c r="C42" s="154"/>
      <c r="D42" s="677"/>
      <c r="E42" s="677"/>
      <c r="F42" s="677"/>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677"/>
      <c r="AI42" s="677"/>
      <c r="AJ42" s="677"/>
      <c r="AK42" s="677"/>
      <c r="AL42" s="677"/>
      <c r="AM42" s="677"/>
      <c r="AN42" s="677"/>
      <c r="AO42" s="677"/>
      <c r="AP42" s="677"/>
      <c r="AQ42" s="159"/>
      <c r="AR42" s="42"/>
    </row>
    <row r="43" spans="1:44" s="21" customFormat="1" ht="21" customHeight="1" x14ac:dyDescent="0.15">
      <c r="A43" s="65"/>
      <c r="B43" s="158"/>
      <c r="C43" s="154"/>
      <c r="D43" s="677"/>
      <c r="E43" s="677"/>
      <c r="F43" s="677"/>
      <c r="G43" s="677"/>
      <c r="H43" s="677"/>
      <c r="I43" s="677"/>
      <c r="J43" s="677"/>
      <c r="K43" s="677"/>
      <c r="L43" s="677"/>
      <c r="M43" s="677"/>
      <c r="N43" s="677"/>
      <c r="O43" s="677"/>
      <c r="P43" s="677"/>
      <c r="Q43" s="677"/>
      <c r="R43" s="677"/>
      <c r="S43" s="677"/>
      <c r="T43" s="677"/>
      <c r="U43" s="677"/>
      <c r="V43" s="677"/>
      <c r="W43" s="677"/>
      <c r="X43" s="677"/>
      <c r="Y43" s="677"/>
      <c r="Z43" s="677"/>
      <c r="AA43" s="677"/>
      <c r="AB43" s="677"/>
      <c r="AC43" s="677"/>
      <c r="AD43" s="677"/>
      <c r="AE43" s="677"/>
      <c r="AF43" s="677"/>
      <c r="AG43" s="677"/>
      <c r="AH43" s="677"/>
      <c r="AI43" s="677"/>
      <c r="AJ43" s="677"/>
      <c r="AK43" s="677"/>
      <c r="AL43" s="677"/>
      <c r="AM43" s="677"/>
      <c r="AN43" s="677"/>
      <c r="AO43" s="677"/>
      <c r="AP43" s="677"/>
      <c r="AQ43" s="159"/>
      <c r="AR43" s="42"/>
    </row>
    <row r="44" spans="1:44" s="21" customFormat="1" ht="21" customHeight="1" x14ac:dyDescent="0.15">
      <c r="A44" s="65"/>
      <c r="B44" s="158"/>
      <c r="C44" s="154"/>
      <c r="D44" s="677"/>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677"/>
      <c r="AD44" s="677"/>
      <c r="AE44" s="677"/>
      <c r="AF44" s="677"/>
      <c r="AG44" s="677"/>
      <c r="AH44" s="677"/>
      <c r="AI44" s="677"/>
      <c r="AJ44" s="677"/>
      <c r="AK44" s="677"/>
      <c r="AL44" s="677"/>
      <c r="AM44" s="677"/>
      <c r="AN44" s="677"/>
      <c r="AO44" s="677"/>
      <c r="AP44" s="677"/>
      <c r="AQ44" s="159"/>
      <c r="AR44" s="42"/>
    </row>
    <row r="45" spans="1:44" s="21" customFormat="1" ht="21" customHeight="1" x14ac:dyDescent="0.15">
      <c r="A45" s="65"/>
      <c r="B45" s="160"/>
      <c r="C45" s="154"/>
      <c r="D45" s="677"/>
      <c r="E45" s="677"/>
      <c r="F45" s="677"/>
      <c r="G45" s="677"/>
      <c r="H45" s="677"/>
      <c r="I45" s="677"/>
      <c r="J45" s="677"/>
      <c r="K45" s="677"/>
      <c r="L45" s="677"/>
      <c r="M45" s="677"/>
      <c r="N45" s="677"/>
      <c r="O45" s="677"/>
      <c r="P45" s="677"/>
      <c r="Q45" s="677"/>
      <c r="R45" s="677"/>
      <c r="S45" s="677"/>
      <c r="T45" s="677"/>
      <c r="U45" s="677"/>
      <c r="V45" s="677"/>
      <c r="W45" s="677"/>
      <c r="X45" s="677"/>
      <c r="Y45" s="677"/>
      <c r="Z45" s="677"/>
      <c r="AA45" s="677"/>
      <c r="AB45" s="677"/>
      <c r="AC45" s="677"/>
      <c r="AD45" s="677"/>
      <c r="AE45" s="677"/>
      <c r="AF45" s="677"/>
      <c r="AG45" s="677"/>
      <c r="AH45" s="677"/>
      <c r="AI45" s="677"/>
      <c r="AJ45" s="677"/>
      <c r="AK45" s="677"/>
      <c r="AL45" s="677"/>
      <c r="AM45" s="677"/>
      <c r="AN45" s="677"/>
      <c r="AO45" s="677"/>
      <c r="AP45" s="677"/>
      <c r="AQ45" s="161"/>
      <c r="AR45" s="42"/>
    </row>
    <row r="46" spans="1:44" s="21" customFormat="1" ht="12.75" customHeight="1" x14ac:dyDescent="0.15">
      <c r="A46" s="65"/>
      <c r="B46" s="160"/>
      <c r="C46" s="14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678"/>
      <c r="AP46" s="678"/>
      <c r="AQ46" s="161"/>
      <c r="AR46" s="42"/>
    </row>
    <row r="47" spans="1:44" ht="24.95" customHeight="1" x14ac:dyDescent="0.15">
      <c r="B47" s="162"/>
      <c r="C47" s="146"/>
      <c r="D47" s="685" t="s">
        <v>164</v>
      </c>
      <c r="E47" s="686"/>
      <c r="F47" s="686"/>
      <c r="G47" s="686"/>
      <c r="H47" s="686"/>
      <c r="I47" s="686"/>
      <c r="J47" s="686"/>
      <c r="K47" s="686"/>
      <c r="L47" s="687"/>
      <c r="M47" s="680" t="s">
        <v>165</v>
      </c>
      <c r="N47" s="686"/>
      <c r="O47" s="686"/>
      <c r="P47" s="686"/>
      <c r="Q47" s="685" t="s">
        <v>164</v>
      </c>
      <c r="R47" s="686"/>
      <c r="S47" s="686"/>
      <c r="T47" s="686"/>
      <c r="U47" s="686"/>
      <c r="V47" s="686"/>
      <c r="W47" s="686"/>
      <c r="X47" s="686"/>
      <c r="Y47" s="687"/>
      <c r="Z47" s="680" t="s">
        <v>165</v>
      </c>
      <c r="AA47" s="686"/>
      <c r="AB47" s="686"/>
      <c r="AC47" s="686"/>
      <c r="AD47" s="685" t="s">
        <v>164</v>
      </c>
      <c r="AE47" s="686"/>
      <c r="AF47" s="686"/>
      <c r="AG47" s="686"/>
      <c r="AH47" s="686"/>
      <c r="AI47" s="686"/>
      <c r="AJ47" s="686"/>
      <c r="AK47" s="686"/>
      <c r="AL47" s="687"/>
      <c r="AM47" s="680" t="s">
        <v>165</v>
      </c>
      <c r="AN47" s="686"/>
      <c r="AO47" s="686"/>
      <c r="AP47" s="687"/>
      <c r="AQ47" s="163"/>
    </row>
    <row r="48" spans="1:44" ht="24.95" customHeight="1" thickBot="1" x14ac:dyDescent="0.2">
      <c r="B48" s="162"/>
      <c r="C48" s="146"/>
      <c r="D48" s="688"/>
      <c r="E48" s="689"/>
      <c r="F48" s="689"/>
      <c r="G48" s="689"/>
      <c r="H48" s="689"/>
      <c r="I48" s="689"/>
      <c r="J48" s="689"/>
      <c r="K48" s="689"/>
      <c r="L48" s="690"/>
      <c r="M48" s="882"/>
      <c r="N48" s="882"/>
      <c r="O48" s="882"/>
      <c r="P48" s="882"/>
      <c r="Q48" s="688"/>
      <c r="R48" s="689"/>
      <c r="S48" s="689"/>
      <c r="T48" s="689"/>
      <c r="U48" s="689"/>
      <c r="V48" s="689"/>
      <c r="W48" s="689"/>
      <c r="X48" s="689"/>
      <c r="Y48" s="690"/>
      <c r="Z48" s="882"/>
      <c r="AA48" s="882"/>
      <c r="AB48" s="882"/>
      <c r="AC48" s="882"/>
      <c r="AD48" s="688"/>
      <c r="AE48" s="689"/>
      <c r="AF48" s="689"/>
      <c r="AG48" s="689"/>
      <c r="AH48" s="689"/>
      <c r="AI48" s="689"/>
      <c r="AJ48" s="689"/>
      <c r="AK48" s="689"/>
      <c r="AL48" s="690"/>
      <c r="AM48" s="882"/>
      <c r="AN48" s="882"/>
      <c r="AO48" s="882"/>
      <c r="AP48" s="883"/>
      <c r="AQ48" s="163"/>
    </row>
    <row r="49" spans="2:50" ht="10.9" customHeight="1" thickTop="1" x14ac:dyDescent="0.15">
      <c r="B49" s="162"/>
      <c r="C49" s="146"/>
      <c r="D49" s="575">
        <v>8</v>
      </c>
      <c r="E49" s="576"/>
      <c r="F49" s="576" t="s">
        <v>20</v>
      </c>
      <c r="G49" s="576">
        <v>2</v>
      </c>
      <c r="H49" s="576"/>
      <c r="I49" s="581" t="s">
        <v>14</v>
      </c>
      <c r="J49" s="584" t="s">
        <v>20</v>
      </c>
      <c r="K49" s="585"/>
      <c r="L49" s="586"/>
      <c r="M49" s="879"/>
      <c r="N49" s="880"/>
      <c r="O49" s="880"/>
      <c r="P49" s="881"/>
      <c r="Q49" s="569">
        <v>8</v>
      </c>
      <c r="R49" s="570"/>
      <c r="S49" s="570" t="s">
        <v>20</v>
      </c>
      <c r="T49" s="570">
        <v>16</v>
      </c>
      <c r="U49" s="570"/>
      <c r="V49" s="548" t="s">
        <v>14</v>
      </c>
      <c r="W49" s="551" t="s">
        <v>20</v>
      </c>
      <c r="X49" s="552"/>
      <c r="Y49" s="553"/>
      <c r="Z49" s="879"/>
      <c r="AA49" s="880"/>
      <c r="AB49" s="880"/>
      <c r="AC49" s="881"/>
      <c r="AD49" s="569">
        <v>8</v>
      </c>
      <c r="AE49" s="570"/>
      <c r="AF49" s="570" t="s">
        <v>20</v>
      </c>
      <c r="AG49" s="570">
        <v>30</v>
      </c>
      <c r="AH49" s="570"/>
      <c r="AI49" s="548" t="s">
        <v>14</v>
      </c>
      <c r="AJ49" s="551" t="s">
        <v>20</v>
      </c>
      <c r="AK49" s="552"/>
      <c r="AL49" s="553"/>
      <c r="AM49" s="879"/>
      <c r="AN49" s="880"/>
      <c r="AO49" s="880"/>
      <c r="AP49" s="881"/>
      <c r="AQ49" s="164"/>
      <c r="AR49" s="147"/>
      <c r="AS49" s="147"/>
      <c r="AT49" s="147"/>
      <c r="AU49" s="147"/>
      <c r="AV49" s="147"/>
      <c r="AW49" s="147"/>
      <c r="AX49" s="147"/>
    </row>
    <row r="50" spans="2:50" ht="10.9" customHeight="1" x14ac:dyDescent="0.15">
      <c r="B50" s="162"/>
      <c r="C50" s="146"/>
      <c r="D50" s="577"/>
      <c r="E50" s="578"/>
      <c r="F50" s="578"/>
      <c r="G50" s="578"/>
      <c r="H50" s="578"/>
      <c r="I50" s="582"/>
      <c r="J50" s="587"/>
      <c r="K50" s="588"/>
      <c r="L50" s="589"/>
      <c r="M50" s="870"/>
      <c r="N50" s="871"/>
      <c r="O50" s="871"/>
      <c r="P50" s="872"/>
      <c r="Q50" s="571"/>
      <c r="R50" s="572"/>
      <c r="S50" s="572"/>
      <c r="T50" s="572"/>
      <c r="U50" s="572"/>
      <c r="V50" s="549"/>
      <c r="W50" s="554"/>
      <c r="X50" s="555"/>
      <c r="Y50" s="556"/>
      <c r="Z50" s="870"/>
      <c r="AA50" s="871"/>
      <c r="AB50" s="871"/>
      <c r="AC50" s="872"/>
      <c r="AD50" s="571"/>
      <c r="AE50" s="572"/>
      <c r="AF50" s="572"/>
      <c r="AG50" s="572"/>
      <c r="AH50" s="572"/>
      <c r="AI50" s="549"/>
      <c r="AJ50" s="554"/>
      <c r="AK50" s="555"/>
      <c r="AL50" s="556"/>
      <c r="AM50" s="870"/>
      <c r="AN50" s="871"/>
      <c r="AO50" s="871"/>
      <c r="AP50" s="872"/>
      <c r="AQ50" s="164"/>
      <c r="AR50" s="147"/>
      <c r="AS50" s="147"/>
      <c r="AT50" s="147"/>
      <c r="AU50" s="147"/>
      <c r="AV50" s="147"/>
      <c r="AW50" s="147"/>
      <c r="AX50" s="147"/>
    </row>
    <row r="51" spans="2:50" ht="10.9" customHeight="1" x14ac:dyDescent="0.15">
      <c r="B51" s="162"/>
      <c r="C51" s="146"/>
      <c r="D51" s="577"/>
      <c r="E51" s="578"/>
      <c r="F51" s="578"/>
      <c r="G51" s="578"/>
      <c r="H51" s="578"/>
      <c r="I51" s="582"/>
      <c r="J51" s="587"/>
      <c r="K51" s="588"/>
      <c r="L51" s="589"/>
      <c r="M51" s="870"/>
      <c r="N51" s="871"/>
      <c r="O51" s="871"/>
      <c r="P51" s="872"/>
      <c r="Q51" s="571"/>
      <c r="R51" s="572"/>
      <c r="S51" s="572"/>
      <c r="T51" s="572"/>
      <c r="U51" s="572"/>
      <c r="V51" s="549"/>
      <c r="W51" s="554"/>
      <c r="X51" s="555"/>
      <c r="Y51" s="556"/>
      <c r="Z51" s="870"/>
      <c r="AA51" s="871"/>
      <c r="AB51" s="871"/>
      <c r="AC51" s="872"/>
      <c r="AD51" s="571"/>
      <c r="AE51" s="572"/>
      <c r="AF51" s="572"/>
      <c r="AG51" s="572"/>
      <c r="AH51" s="572"/>
      <c r="AI51" s="549"/>
      <c r="AJ51" s="554"/>
      <c r="AK51" s="555"/>
      <c r="AL51" s="556"/>
      <c r="AM51" s="870"/>
      <c r="AN51" s="871"/>
      <c r="AO51" s="871"/>
      <c r="AP51" s="872"/>
      <c r="AQ51" s="164"/>
      <c r="AR51" s="147"/>
      <c r="AS51" s="147"/>
      <c r="AT51" s="147"/>
      <c r="AU51" s="147"/>
      <c r="AV51" s="147"/>
      <c r="AW51" s="147"/>
      <c r="AX51" s="147"/>
    </row>
    <row r="52" spans="2:50" ht="10.9" customHeight="1" x14ac:dyDescent="0.15">
      <c r="B52" s="162"/>
      <c r="C52" s="146"/>
      <c r="D52" s="579"/>
      <c r="E52" s="580"/>
      <c r="F52" s="580"/>
      <c r="G52" s="580"/>
      <c r="H52" s="580"/>
      <c r="I52" s="583"/>
      <c r="J52" s="590"/>
      <c r="K52" s="591"/>
      <c r="L52" s="592"/>
      <c r="M52" s="876"/>
      <c r="N52" s="877"/>
      <c r="O52" s="877"/>
      <c r="P52" s="878"/>
      <c r="Q52" s="573"/>
      <c r="R52" s="574"/>
      <c r="S52" s="574"/>
      <c r="T52" s="574"/>
      <c r="U52" s="574"/>
      <c r="V52" s="550"/>
      <c r="W52" s="557"/>
      <c r="X52" s="558"/>
      <c r="Y52" s="559"/>
      <c r="Z52" s="876"/>
      <c r="AA52" s="877"/>
      <c r="AB52" s="877"/>
      <c r="AC52" s="878"/>
      <c r="AD52" s="573"/>
      <c r="AE52" s="574"/>
      <c r="AF52" s="574"/>
      <c r="AG52" s="574"/>
      <c r="AH52" s="574"/>
      <c r="AI52" s="550"/>
      <c r="AJ52" s="557"/>
      <c r="AK52" s="558"/>
      <c r="AL52" s="559"/>
      <c r="AM52" s="876"/>
      <c r="AN52" s="877"/>
      <c r="AO52" s="877"/>
      <c r="AP52" s="878"/>
      <c r="AQ52" s="164"/>
      <c r="AR52" s="147"/>
      <c r="AS52" s="147"/>
      <c r="AT52" s="147"/>
      <c r="AU52" s="147"/>
      <c r="AV52" s="147"/>
      <c r="AW52" s="147"/>
      <c r="AX52" s="147"/>
    </row>
    <row r="53" spans="2:50" ht="10.9" customHeight="1" x14ac:dyDescent="0.15">
      <c r="B53" s="162"/>
      <c r="C53" s="146"/>
      <c r="D53" s="575">
        <v>8</v>
      </c>
      <c r="E53" s="576"/>
      <c r="F53" s="576" t="s">
        <v>20</v>
      </c>
      <c r="G53" s="576">
        <v>3</v>
      </c>
      <c r="H53" s="576"/>
      <c r="I53" s="581" t="s">
        <v>14</v>
      </c>
      <c r="J53" s="584" t="s">
        <v>168</v>
      </c>
      <c r="K53" s="585"/>
      <c r="L53" s="586"/>
      <c r="M53" s="867"/>
      <c r="N53" s="868"/>
      <c r="O53" s="868"/>
      <c r="P53" s="869"/>
      <c r="Q53" s="569">
        <v>8</v>
      </c>
      <c r="R53" s="570"/>
      <c r="S53" s="570" t="s">
        <v>20</v>
      </c>
      <c r="T53" s="570">
        <v>17</v>
      </c>
      <c r="U53" s="570"/>
      <c r="V53" s="548" t="s">
        <v>14</v>
      </c>
      <c r="W53" s="551" t="s">
        <v>168</v>
      </c>
      <c r="X53" s="552"/>
      <c r="Y53" s="553"/>
      <c r="Z53" s="867"/>
      <c r="AA53" s="868"/>
      <c r="AB53" s="868"/>
      <c r="AC53" s="869"/>
      <c r="AD53" s="569">
        <v>8</v>
      </c>
      <c r="AE53" s="570"/>
      <c r="AF53" s="570" t="s">
        <v>20</v>
      </c>
      <c r="AG53" s="570">
        <v>31</v>
      </c>
      <c r="AH53" s="570"/>
      <c r="AI53" s="548" t="s">
        <v>14</v>
      </c>
      <c r="AJ53" s="551" t="s">
        <v>168</v>
      </c>
      <c r="AK53" s="552"/>
      <c r="AL53" s="553"/>
      <c r="AM53" s="867"/>
      <c r="AN53" s="868"/>
      <c r="AO53" s="868"/>
      <c r="AP53" s="869"/>
      <c r="AQ53" s="164"/>
      <c r="AR53" s="147"/>
      <c r="AS53" s="147"/>
      <c r="AT53" s="147"/>
      <c r="AU53" s="147"/>
      <c r="AV53" s="147"/>
      <c r="AW53" s="147"/>
      <c r="AX53" s="147"/>
    </row>
    <row r="54" spans="2:50" ht="10.9" customHeight="1" x14ac:dyDescent="0.15">
      <c r="B54" s="162"/>
      <c r="C54" s="146"/>
      <c r="D54" s="577"/>
      <c r="E54" s="578"/>
      <c r="F54" s="578"/>
      <c r="G54" s="578"/>
      <c r="H54" s="578"/>
      <c r="I54" s="582"/>
      <c r="J54" s="587"/>
      <c r="K54" s="588"/>
      <c r="L54" s="589"/>
      <c r="M54" s="870"/>
      <c r="N54" s="871"/>
      <c r="O54" s="871"/>
      <c r="P54" s="872"/>
      <c r="Q54" s="571"/>
      <c r="R54" s="572"/>
      <c r="S54" s="572"/>
      <c r="T54" s="572"/>
      <c r="U54" s="572"/>
      <c r="V54" s="549"/>
      <c r="W54" s="554"/>
      <c r="X54" s="555"/>
      <c r="Y54" s="556"/>
      <c r="Z54" s="870"/>
      <c r="AA54" s="871"/>
      <c r="AB54" s="871"/>
      <c r="AC54" s="872"/>
      <c r="AD54" s="571"/>
      <c r="AE54" s="572"/>
      <c r="AF54" s="572"/>
      <c r="AG54" s="572"/>
      <c r="AH54" s="572"/>
      <c r="AI54" s="549"/>
      <c r="AJ54" s="554"/>
      <c r="AK54" s="555"/>
      <c r="AL54" s="556"/>
      <c r="AM54" s="870"/>
      <c r="AN54" s="871"/>
      <c r="AO54" s="871"/>
      <c r="AP54" s="872"/>
      <c r="AQ54" s="164"/>
      <c r="AR54" s="147"/>
      <c r="AS54" s="147"/>
      <c r="AT54" s="147"/>
      <c r="AU54" s="147"/>
      <c r="AV54" s="147"/>
      <c r="AW54" s="147"/>
      <c r="AX54" s="147"/>
    </row>
    <row r="55" spans="2:50" ht="10.9" customHeight="1" x14ac:dyDescent="0.15">
      <c r="B55" s="162"/>
      <c r="C55" s="146"/>
      <c r="D55" s="577"/>
      <c r="E55" s="578"/>
      <c r="F55" s="578"/>
      <c r="G55" s="578"/>
      <c r="H55" s="578"/>
      <c r="I55" s="582"/>
      <c r="J55" s="587"/>
      <c r="K55" s="588"/>
      <c r="L55" s="589"/>
      <c r="M55" s="870"/>
      <c r="N55" s="871"/>
      <c r="O55" s="871"/>
      <c r="P55" s="872"/>
      <c r="Q55" s="571"/>
      <c r="R55" s="572"/>
      <c r="S55" s="572"/>
      <c r="T55" s="572"/>
      <c r="U55" s="572"/>
      <c r="V55" s="549"/>
      <c r="W55" s="554"/>
      <c r="X55" s="555"/>
      <c r="Y55" s="556"/>
      <c r="Z55" s="870"/>
      <c r="AA55" s="871"/>
      <c r="AB55" s="871"/>
      <c r="AC55" s="872"/>
      <c r="AD55" s="571"/>
      <c r="AE55" s="572"/>
      <c r="AF55" s="572"/>
      <c r="AG55" s="572"/>
      <c r="AH55" s="572"/>
      <c r="AI55" s="549"/>
      <c r="AJ55" s="554"/>
      <c r="AK55" s="555"/>
      <c r="AL55" s="556"/>
      <c r="AM55" s="870"/>
      <c r="AN55" s="871"/>
      <c r="AO55" s="871"/>
      <c r="AP55" s="872"/>
      <c r="AQ55" s="164"/>
      <c r="AR55" s="147"/>
      <c r="AS55" s="147"/>
      <c r="AT55" s="147"/>
      <c r="AU55" s="147"/>
      <c r="AV55" s="147"/>
      <c r="AW55" s="147"/>
      <c r="AX55" s="147"/>
    </row>
    <row r="56" spans="2:50" ht="10.9" customHeight="1" x14ac:dyDescent="0.15">
      <c r="B56" s="162"/>
      <c r="C56" s="146"/>
      <c r="D56" s="579"/>
      <c r="E56" s="580"/>
      <c r="F56" s="580"/>
      <c r="G56" s="580"/>
      <c r="H56" s="580"/>
      <c r="I56" s="583"/>
      <c r="J56" s="590"/>
      <c r="K56" s="591"/>
      <c r="L56" s="592"/>
      <c r="M56" s="876"/>
      <c r="N56" s="877"/>
      <c r="O56" s="877"/>
      <c r="P56" s="878"/>
      <c r="Q56" s="573"/>
      <c r="R56" s="574"/>
      <c r="S56" s="574"/>
      <c r="T56" s="574"/>
      <c r="U56" s="574"/>
      <c r="V56" s="550"/>
      <c r="W56" s="557"/>
      <c r="X56" s="558"/>
      <c r="Y56" s="559"/>
      <c r="Z56" s="876"/>
      <c r="AA56" s="877"/>
      <c r="AB56" s="877"/>
      <c r="AC56" s="878"/>
      <c r="AD56" s="573"/>
      <c r="AE56" s="574"/>
      <c r="AF56" s="574"/>
      <c r="AG56" s="574"/>
      <c r="AH56" s="574"/>
      <c r="AI56" s="550"/>
      <c r="AJ56" s="557"/>
      <c r="AK56" s="558"/>
      <c r="AL56" s="559"/>
      <c r="AM56" s="876"/>
      <c r="AN56" s="877"/>
      <c r="AO56" s="877"/>
      <c r="AP56" s="878"/>
      <c r="AQ56" s="164"/>
      <c r="AR56" s="147"/>
      <c r="AS56" s="147"/>
      <c r="AT56" s="147"/>
      <c r="AU56" s="147"/>
      <c r="AV56" s="147"/>
      <c r="AW56" s="147"/>
      <c r="AX56" s="147"/>
    </row>
    <row r="57" spans="2:50" ht="10.9" customHeight="1" x14ac:dyDescent="0.15">
      <c r="B57" s="162"/>
      <c r="C57" s="146"/>
      <c r="D57" s="575">
        <v>8</v>
      </c>
      <c r="E57" s="576"/>
      <c r="F57" s="576" t="s">
        <v>20</v>
      </c>
      <c r="G57" s="576">
        <v>4</v>
      </c>
      <c r="H57" s="576"/>
      <c r="I57" s="581" t="s">
        <v>14</v>
      </c>
      <c r="J57" s="584" t="s">
        <v>169</v>
      </c>
      <c r="K57" s="585"/>
      <c r="L57" s="586"/>
      <c r="M57" s="867"/>
      <c r="N57" s="868"/>
      <c r="O57" s="868"/>
      <c r="P57" s="869"/>
      <c r="Q57" s="569">
        <v>8</v>
      </c>
      <c r="R57" s="570"/>
      <c r="S57" s="570" t="s">
        <v>20</v>
      </c>
      <c r="T57" s="570">
        <v>18</v>
      </c>
      <c r="U57" s="570"/>
      <c r="V57" s="548" t="s">
        <v>14</v>
      </c>
      <c r="W57" s="551" t="s">
        <v>169</v>
      </c>
      <c r="X57" s="552"/>
      <c r="Y57" s="553"/>
      <c r="Z57" s="867"/>
      <c r="AA57" s="868"/>
      <c r="AB57" s="868"/>
      <c r="AC57" s="869"/>
      <c r="AD57" s="569">
        <v>9</v>
      </c>
      <c r="AE57" s="570"/>
      <c r="AF57" s="570" t="s">
        <v>20</v>
      </c>
      <c r="AG57" s="570">
        <v>1</v>
      </c>
      <c r="AH57" s="570"/>
      <c r="AI57" s="548" t="s">
        <v>14</v>
      </c>
      <c r="AJ57" s="551" t="s">
        <v>169</v>
      </c>
      <c r="AK57" s="552"/>
      <c r="AL57" s="553"/>
      <c r="AM57" s="867"/>
      <c r="AN57" s="868"/>
      <c r="AO57" s="868"/>
      <c r="AP57" s="869"/>
      <c r="AQ57" s="164"/>
      <c r="AR57" s="147"/>
      <c r="AS57" s="147"/>
      <c r="AT57" s="147"/>
      <c r="AU57" s="147"/>
      <c r="AV57" s="147"/>
      <c r="AW57" s="147"/>
      <c r="AX57" s="147"/>
    </row>
    <row r="58" spans="2:50" ht="10.9" customHeight="1" x14ac:dyDescent="0.15">
      <c r="B58" s="162"/>
      <c r="C58" s="146"/>
      <c r="D58" s="577"/>
      <c r="E58" s="578"/>
      <c r="F58" s="578"/>
      <c r="G58" s="578"/>
      <c r="H58" s="578"/>
      <c r="I58" s="582"/>
      <c r="J58" s="587"/>
      <c r="K58" s="588"/>
      <c r="L58" s="589"/>
      <c r="M58" s="870"/>
      <c r="N58" s="871"/>
      <c r="O58" s="871"/>
      <c r="P58" s="872"/>
      <c r="Q58" s="571"/>
      <c r="R58" s="572"/>
      <c r="S58" s="572"/>
      <c r="T58" s="572"/>
      <c r="U58" s="572"/>
      <c r="V58" s="549"/>
      <c r="W58" s="554"/>
      <c r="X58" s="555"/>
      <c r="Y58" s="556"/>
      <c r="Z58" s="870"/>
      <c r="AA58" s="871"/>
      <c r="AB58" s="871"/>
      <c r="AC58" s="872"/>
      <c r="AD58" s="571"/>
      <c r="AE58" s="572"/>
      <c r="AF58" s="572"/>
      <c r="AG58" s="572"/>
      <c r="AH58" s="572"/>
      <c r="AI58" s="549"/>
      <c r="AJ58" s="554"/>
      <c r="AK58" s="555"/>
      <c r="AL58" s="556"/>
      <c r="AM58" s="870"/>
      <c r="AN58" s="871"/>
      <c r="AO58" s="871"/>
      <c r="AP58" s="872"/>
      <c r="AQ58" s="164"/>
      <c r="AR58" s="147"/>
      <c r="AS58" s="147"/>
      <c r="AT58" s="147"/>
      <c r="AU58" s="147"/>
      <c r="AV58" s="147"/>
      <c r="AW58" s="147"/>
      <c r="AX58" s="147"/>
    </row>
    <row r="59" spans="2:50" ht="10.9" customHeight="1" x14ac:dyDescent="0.15">
      <c r="B59" s="162"/>
      <c r="C59" s="146"/>
      <c r="D59" s="577"/>
      <c r="E59" s="578"/>
      <c r="F59" s="578"/>
      <c r="G59" s="578"/>
      <c r="H59" s="578"/>
      <c r="I59" s="582"/>
      <c r="J59" s="587"/>
      <c r="K59" s="588"/>
      <c r="L59" s="589"/>
      <c r="M59" s="870"/>
      <c r="N59" s="871"/>
      <c r="O59" s="871"/>
      <c r="P59" s="872"/>
      <c r="Q59" s="571"/>
      <c r="R59" s="572"/>
      <c r="S59" s="572"/>
      <c r="T59" s="572"/>
      <c r="U59" s="572"/>
      <c r="V59" s="549"/>
      <c r="W59" s="554"/>
      <c r="X59" s="555"/>
      <c r="Y59" s="556"/>
      <c r="Z59" s="870"/>
      <c r="AA59" s="871"/>
      <c r="AB59" s="871"/>
      <c r="AC59" s="872"/>
      <c r="AD59" s="571"/>
      <c r="AE59" s="572"/>
      <c r="AF59" s="572"/>
      <c r="AG59" s="572"/>
      <c r="AH59" s="572"/>
      <c r="AI59" s="549"/>
      <c r="AJ59" s="554"/>
      <c r="AK59" s="555"/>
      <c r="AL59" s="556"/>
      <c r="AM59" s="870"/>
      <c r="AN59" s="871"/>
      <c r="AO59" s="871"/>
      <c r="AP59" s="872"/>
      <c r="AQ59" s="164"/>
      <c r="AR59" s="147"/>
      <c r="AS59" s="147"/>
      <c r="AT59" s="147"/>
      <c r="AU59" s="147"/>
      <c r="AV59" s="147"/>
      <c r="AW59" s="147"/>
      <c r="AX59" s="147"/>
    </row>
    <row r="60" spans="2:50" ht="10.9" customHeight="1" x14ac:dyDescent="0.15">
      <c r="B60" s="162"/>
      <c r="C60" s="146"/>
      <c r="D60" s="579"/>
      <c r="E60" s="580"/>
      <c r="F60" s="580"/>
      <c r="G60" s="580"/>
      <c r="H60" s="580"/>
      <c r="I60" s="583"/>
      <c r="J60" s="590"/>
      <c r="K60" s="591"/>
      <c r="L60" s="592"/>
      <c r="M60" s="876"/>
      <c r="N60" s="877"/>
      <c r="O60" s="877"/>
      <c r="P60" s="878"/>
      <c r="Q60" s="573"/>
      <c r="R60" s="574"/>
      <c r="S60" s="574"/>
      <c r="T60" s="574"/>
      <c r="U60" s="574"/>
      <c r="V60" s="550"/>
      <c r="W60" s="557"/>
      <c r="X60" s="558"/>
      <c r="Y60" s="559"/>
      <c r="Z60" s="876"/>
      <c r="AA60" s="877"/>
      <c r="AB60" s="877"/>
      <c r="AC60" s="878"/>
      <c r="AD60" s="573"/>
      <c r="AE60" s="574"/>
      <c r="AF60" s="574"/>
      <c r="AG60" s="574"/>
      <c r="AH60" s="574"/>
      <c r="AI60" s="550"/>
      <c r="AJ60" s="557"/>
      <c r="AK60" s="558"/>
      <c r="AL60" s="559"/>
      <c r="AM60" s="876"/>
      <c r="AN60" s="877"/>
      <c r="AO60" s="877"/>
      <c r="AP60" s="878"/>
      <c r="AQ60" s="164"/>
      <c r="AR60" s="147"/>
      <c r="AS60" s="147"/>
      <c r="AT60" s="147"/>
      <c r="AU60" s="147"/>
      <c r="AV60" s="147"/>
      <c r="AW60" s="147"/>
      <c r="AX60" s="147"/>
    </row>
    <row r="61" spans="2:50" ht="10.9" customHeight="1" x14ac:dyDescent="0.15">
      <c r="B61" s="162"/>
      <c r="C61" s="146"/>
      <c r="D61" s="575">
        <v>8</v>
      </c>
      <c r="E61" s="576"/>
      <c r="F61" s="576" t="s">
        <v>20</v>
      </c>
      <c r="G61" s="576">
        <v>5</v>
      </c>
      <c r="H61" s="576"/>
      <c r="I61" s="581" t="s">
        <v>14</v>
      </c>
      <c r="J61" s="584" t="s">
        <v>170</v>
      </c>
      <c r="K61" s="585"/>
      <c r="L61" s="586"/>
      <c r="M61" s="867"/>
      <c r="N61" s="868"/>
      <c r="O61" s="868"/>
      <c r="P61" s="869"/>
      <c r="Q61" s="569">
        <v>8</v>
      </c>
      <c r="R61" s="570"/>
      <c r="S61" s="570" t="s">
        <v>20</v>
      </c>
      <c r="T61" s="570">
        <v>19</v>
      </c>
      <c r="U61" s="570"/>
      <c r="V61" s="548" t="s">
        <v>14</v>
      </c>
      <c r="W61" s="551" t="s">
        <v>170</v>
      </c>
      <c r="X61" s="552"/>
      <c r="Y61" s="553"/>
      <c r="Z61" s="867"/>
      <c r="AA61" s="868"/>
      <c r="AB61" s="868"/>
      <c r="AC61" s="869"/>
      <c r="AD61" s="569">
        <v>9</v>
      </c>
      <c r="AE61" s="570"/>
      <c r="AF61" s="570" t="s">
        <v>20</v>
      </c>
      <c r="AG61" s="570">
        <v>2</v>
      </c>
      <c r="AH61" s="570"/>
      <c r="AI61" s="548" t="s">
        <v>14</v>
      </c>
      <c r="AJ61" s="551" t="s">
        <v>170</v>
      </c>
      <c r="AK61" s="552"/>
      <c r="AL61" s="553"/>
      <c r="AM61" s="867"/>
      <c r="AN61" s="868"/>
      <c r="AO61" s="868"/>
      <c r="AP61" s="869"/>
      <c r="AQ61" s="164"/>
      <c r="AR61" s="147"/>
      <c r="AS61" s="147"/>
      <c r="AT61" s="147"/>
      <c r="AU61" s="147"/>
      <c r="AV61" s="147"/>
      <c r="AW61" s="147"/>
      <c r="AX61" s="147"/>
    </row>
    <row r="62" spans="2:50" ht="10.9" customHeight="1" x14ac:dyDescent="0.15">
      <c r="B62" s="162"/>
      <c r="C62" s="146"/>
      <c r="D62" s="577"/>
      <c r="E62" s="578"/>
      <c r="F62" s="578"/>
      <c r="G62" s="578"/>
      <c r="H62" s="578"/>
      <c r="I62" s="582"/>
      <c r="J62" s="587"/>
      <c r="K62" s="588"/>
      <c r="L62" s="589"/>
      <c r="M62" s="870"/>
      <c r="N62" s="871"/>
      <c r="O62" s="871"/>
      <c r="P62" s="872"/>
      <c r="Q62" s="571"/>
      <c r="R62" s="572"/>
      <c r="S62" s="572"/>
      <c r="T62" s="572"/>
      <c r="U62" s="572"/>
      <c r="V62" s="549"/>
      <c r="W62" s="554"/>
      <c r="X62" s="555"/>
      <c r="Y62" s="556"/>
      <c r="Z62" s="870"/>
      <c r="AA62" s="871"/>
      <c r="AB62" s="871"/>
      <c r="AC62" s="872"/>
      <c r="AD62" s="571"/>
      <c r="AE62" s="572"/>
      <c r="AF62" s="572"/>
      <c r="AG62" s="572"/>
      <c r="AH62" s="572"/>
      <c r="AI62" s="549"/>
      <c r="AJ62" s="554"/>
      <c r="AK62" s="555"/>
      <c r="AL62" s="556"/>
      <c r="AM62" s="870"/>
      <c r="AN62" s="871"/>
      <c r="AO62" s="871"/>
      <c r="AP62" s="872"/>
      <c r="AQ62" s="164"/>
      <c r="AR62" s="147"/>
      <c r="AS62" s="147"/>
      <c r="AT62" s="147"/>
      <c r="AU62" s="147"/>
      <c r="AV62" s="147"/>
      <c r="AW62" s="147"/>
      <c r="AX62" s="147"/>
    </row>
    <row r="63" spans="2:50" ht="10.9" customHeight="1" x14ac:dyDescent="0.15">
      <c r="B63" s="162"/>
      <c r="C63" s="146"/>
      <c r="D63" s="577"/>
      <c r="E63" s="578"/>
      <c r="F63" s="578"/>
      <c r="G63" s="578"/>
      <c r="H63" s="578"/>
      <c r="I63" s="582"/>
      <c r="J63" s="587"/>
      <c r="K63" s="588"/>
      <c r="L63" s="589"/>
      <c r="M63" s="870"/>
      <c r="N63" s="871"/>
      <c r="O63" s="871"/>
      <c r="P63" s="872"/>
      <c r="Q63" s="571"/>
      <c r="R63" s="572"/>
      <c r="S63" s="572"/>
      <c r="T63" s="572"/>
      <c r="U63" s="572"/>
      <c r="V63" s="549"/>
      <c r="W63" s="554"/>
      <c r="X63" s="555"/>
      <c r="Y63" s="556"/>
      <c r="Z63" s="870"/>
      <c r="AA63" s="871"/>
      <c r="AB63" s="871"/>
      <c r="AC63" s="872"/>
      <c r="AD63" s="571"/>
      <c r="AE63" s="572"/>
      <c r="AF63" s="572"/>
      <c r="AG63" s="572"/>
      <c r="AH63" s="572"/>
      <c r="AI63" s="549"/>
      <c r="AJ63" s="554"/>
      <c r="AK63" s="555"/>
      <c r="AL63" s="556"/>
      <c r="AM63" s="870"/>
      <c r="AN63" s="871"/>
      <c r="AO63" s="871"/>
      <c r="AP63" s="872"/>
      <c r="AQ63" s="164"/>
      <c r="AR63" s="147"/>
      <c r="AS63" s="147"/>
      <c r="AT63" s="147"/>
      <c r="AU63" s="147"/>
      <c r="AV63" s="147"/>
      <c r="AW63" s="147"/>
      <c r="AX63" s="147"/>
    </row>
    <row r="64" spans="2:50" ht="10.9" customHeight="1" x14ac:dyDescent="0.15">
      <c r="B64" s="162"/>
      <c r="C64" s="146"/>
      <c r="D64" s="579"/>
      <c r="E64" s="580"/>
      <c r="F64" s="580"/>
      <c r="G64" s="580"/>
      <c r="H64" s="580"/>
      <c r="I64" s="583"/>
      <c r="J64" s="590"/>
      <c r="K64" s="591"/>
      <c r="L64" s="592"/>
      <c r="M64" s="876"/>
      <c r="N64" s="877"/>
      <c r="O64" s="877"/>
      <c r="P64" s="878"/>
      <c r="Q64" s="573"/>
      <c r="R64" s="574"/>
      <c r="S64" s="574"/>
      <c r="T64" s="574"/>
      <c r="U64" s="574"/>
      <c r="V64" s="550"/>
      <c r="W64" s="557"/>
      <c r="X64" s="558"/>
      <c r="Y64" s="559"/>
      <c r="Z64" s="876"/>
      <c r="AA64" s="877"/>
      <c r="AB64" s="877"/>
      <c r="AC64" s="878"/>
      <c r="AD64" s="573"/>
      <c r="AE64" s="574"/>
      <c r="AF64" s="574"/>
      <c r="AG64" s="574"/>
      <c r="AH64" s="574"/>
      <c r="AI64" s="550"/>
      <c r="AJ64" s="557"/>
      <c r="AK64" s="558"/>
      <c r="AL64" s="559"/>
      <c r="AM64" s="876"/>
      <c r="AN64" s="877"/>
      <c r="AO64" s="877"/>
      <c r="AP64" s="878"/>
      <c r="AQ64" s="164"/>
      <c r="AR64" s="147"/>
      <c r="AS64" s="147"/>
      <c r="AT64" s="147"/>
      <c r="AU64" s="147"/>
      <c r="AV64" s="147"/>
      <c r="AW64" s="147"/>
      <c r="AX64" s="147"/>
    </row>
    <row r="65" spans="2:50" ht="10.9" customHeight="1" x14ac:dyDescent="0.15">
      <c r="B65" s="162"/>
      <c r="C65" s="146"/>
      <c r="D65" s="575">
        <v>8</v>
      </c>
      <c r="E65" s="576"/>
      <c r="F65" s="576" t="s">
        <v>20</v>
      </c>
      <c r="G65" s="576">
        <v>6</v>
      </c>
      <c r="H65" s="576"/>
      <c r="I65" s="581" t="s">
        <v>14</v>
      </c>
      <c r="J65" s="584" t="s">
        <v>171</v>
      </c>
      <c r="K65" s="585"/>
      <c r="L65" s="586"/>
      <c r="M65" s="867"/>
      <c r="N65" s="868"/>
      <c r="O65" s="868"/>
      <c r="P65" s="869"/>
      <c r="Q65" s="569">
        <v>8</v>
      </c>
      <c r="R65" s="570"/>
      <c r="S65" s="570" t="s">
        <v>20</v>
      </c>
      <c r="T65" s="570">
        <v>20</v>
      </c>
      <c r="U65" s="570"/>
      <c r="V65" s="548" t="s">
        <v>14</v>
      </c>
      <c r="W65" s="551" t="s">
        <v>171</v>
      </c>
      <c r="X65" s="552"/>
      <c r="Y65" s="553"/>
      <c r="Z65" s="867"/>
      <c r="AA65" s="868"/>
      <c r="AB65" s="868"/>
      <c r="AC65" s="869"/>
      <c r="AD65" s="569">
        <v>9</v>
      </c>
      <c r="AE65" s="570"/>
      <c r="AF65" s="570" t="s">
        <v>20</v>
      </c>
      <c r="AG65" s="570">
        <v>3</v>
      </c>
      <c r="AH65" s="570"/>
      <c r="AI65" s="548" t="s">
        <v>14</v>
      </c>
      <c r="AJ65" s="551" t="s">
        <v>171</v>
      </c>
      <c r="AK65" s="552"/>
      <c r="AL65" s="553"/>
      <c r="AM65" s="867"/>
      <c r="AN65" s="868"/>
      <c r="AO65" s="868"/>
      <c r="AP65" s="869"/>
      <c r="AQ65" s="164"/>
      <c r="AR65" s="147"/>
      <c r="AS65" s="147"/>
      <c r="AT65" s="147"/>
      <c r="AU65" s="147"/>
      <c r="AV65" s="147"/>
      <c r="AW65" s="147"/>
      <c r="AX65" s="147"/>
    </row>
    <row r="66" spans="2:50" ht="10.9" customHeight="1" x14ac:dyDescent="0.15">
      <c r="B66" s="162"/>
      <c r="C66" s="146"/>
      <c r="D66" s="577"/>
      <c r="E66" s="578"/>
      <c r="F66" s="578"/>
      <c r="G66" s="578"/>
      <c r="H66" s="578"/>
      <c r="I66" s="582"/>
      <c r="J66" s="587"/>
      <c r="K66" s="588"/>
      <c r="L66" s="589"/>
      <c r="M66" s="870"/>
      <c r="N66" s="871"/>
      <c r="O66" s="871"/>
      <c r="P66" s="872"/>
      <c r="Q66" s="571"/>
      <c r="R66" s="572"/>
      <c r="S66" s="572"/>
      <c r="T66" s="572"/>
      <c r="U66" s="572"/>
      <c r="V66" s="549"/>
      <c r="W66" s="554"/>
      <c r="X66" s="555"/>
      <c r="Y66" s="556"/>
      <c r="Z66" s="870"/>
      <c r="AA66" s="871"/>
      <c r="AB66" s="871"/>
      <c r="AC66" s="872"/>
      <c r="AD66" s="571"/>
      <c r="AE66" s="572"/>
      <c r="AF66" s="572"/>
      <c r="AG66" s="572"/>
      <c r="AH66" s="572"/>
      <c r="AI66" s="549"/>
      <c r="AJ66" s="554"/>
      <c r="AK66" s="555"/>
      <c r="AL66" s="556"/>
      <c r="AM66" s="870"/>
      <c r="AN66" s="871"/>
      <c r="AO66" s="871"/>
      <c r="AP66" s="872"/>
      <c r="AQ66" s="164"/>
      <c r="AR66" s="147"/>
      <c r="AS66" s="147"/>
      <c r="AT66" s="147"/>
      <c r="AU66" s="147"/>
      <c r="AV66" s="147"/>
      <c r="AW66" s="147"/>
      <c r="AX66" s="147"/>
    </row>
    <row r="67" spans="2:50" ht="10.9" customHeight="1" x14ac:dyDescent="0.15">
      <c r="B67" s="162"/>
      <c r="C67" s="146"/>
      <c r="D67" s="577"/>
      <c r="E67" s="578"/>
      <c r="F67" s="578"/>
      <c r="G67" s="578"/>
      <c r="H67" s="578"/>
      <c r="I67" s="582"/>
      <c r="J67" s="587"/>
      <c r="K67" s="588"/>
      <c r="L67" s="589"/>
      <c r="M67" s="870"/>
      <c r="N67" s="871"/>
      <c r="O67" s="871"/>
      <c r="P67" s="872"/>
      <c r="Q67" s="571"/>
      <c r="R67" s="572"/>
      <c r="S67" s="572"/>
      <c r="T67" s="572"/>
      <c r="U67" s="572"/>
      <c r="V67" s="549"/>
      <c r="W67" s="554"/>
      <c r="X67" s="555"/>
      <c r="Y67" s="556"/>
      <c r="Z67" s="870"/>
      <c r="AA67" s="871"/>
      <c r="AB67" s="871"/>
      <c r="AC67" s="872"/>
      <c r="AD67" s="571"/>
      <c r="AE67" s="572"/>
      <c r="AF67" s="572"/>
      <c r="AG67" s="572"/>
      <c r="AH67" s="572"/>
      <c r="AI67" s="549"/>
      <c r="AJ67" s="554"/>
      <c r="AK67" s="555"/>
      <c r="AL67" s="556"/>
      <c r="AM67" s="870"/>
      <c r="AN67" s="871"/>
      <c r="AO67" s="871"/>
      <c r="AP67" s="872"/>
      <c r="AQ67" s="164"/>
      <c r="AR67" s="147"/>
      <c r="AS67" s="147"/>
      <c r="AT67" s="147"/>
      <c r="AU67" s="147"/>
      <c r="AV67" s="147"/>
      <c r="AW67" s="147"/>
      <c r="AX67" s="147"/>
    </row>
    <row r="68" spans="2:50" ht="10.9" customHeight="1" x14ac:dyDescent="0.15">
      <c r="B68" s="162"/>
      <c r="C68" s="146"/>
      <c r="D68" s="579"/>
      <c r="E68" s="580"/>
      <c r="F68" s="580"/>
      <c r="G68" s="580"/>
      <c r="H68" s="580"/>
      <c r="I68" s="583"/>
      <c r="J68" s="590"/>
      <c r="K68" s="591"/>
      <c r="L68" s="592"/>
      <c r="M68" s="876"/>
      <c r="N68" s="877"/>
      <c r="O68" s="877"/>
      <c r="P68" s="878"/>
      <c r="Q68" s="573"/>
      <c r="R68" s="574"/>
      <c r="S68" s="574"/>
      <c r="T68" s="574"/>
      <c r="U68" s="574"/>
      <c r="V68" s="550"/>
      <c r="W68" s="557"/>
      <c r="X68" s="558"/>
      <c r="Y68" s="559"/>
      <c r="Z68" s="876"/>
      <c r="AA68" s="877"/>
      <c r="AB68" s="877"/>
      <c r="AC68" s="878"/>
      <c r="AD68" s="573"/>
      <c r="AE68" s="574"/>
      <c r="AF68" s="574"/>
      <c r="AG68" s="574"/>
      <c r="AH68" s="574"/>
      <c r="AI68" s="550"/>
      <c r="AJ68" s="557"/>
      <c r="AK68" s="558"/>
      <c r="AL68" s="559"/>
      <c r="AM68" s="876"/>
      <c r="AN68" s="877"/>
      <c r="AO68" s="877"/>
      <c r="AP68" s="878"/>
      <c r="AQ68" s="164"/>
      <c r="AR68" s="147"/>
      <c r="AS68" s="147"/>
      <c r="AT68" s="147"/>
      <c r="AU68" s="147"/>
      <c r="AV68" s="147"/>
      <c r="AW68" s="147"/>
      <c r="AX68" s="147"/>
    </row>
    <row r="69" spans="2:50" ht="10.9" customHeight="1" x14ac:dyDescent="0.15">
      <c r="B69" s="162"/>
      <c r="C69" s="146"/>
      <c r="D69" s="575">
        <v>8</v>
      </c>
      <c r="E69" s="576"/>
      <c r="F69" s="576" t="s">
        <v>20</v>
      </c>
      <c r="G69" s="576">
        <v>7</v>
      </c>
      <c r="H69" s="576"/>
      <c r="I69" s="581" t="s">
        <v>14</v>
      </c>
      <c r="J69" s="584" t="s">
        <v>172</v>
      </c>
      <c r="K69" s="585"/>
      <c r="L69" s="586"/>
      <c r="M69" s="867"/>
      <c r="N69" s="868"/>
      <c r="O69" s="868"/>
      <c r="P69" s="869"/>
      <c r="Q69" s="569">
        <v>8</v>
      </c>
      <c r="R69" s="570"/>
      <c r="S69" s="570" t="s">
        <v>20</v>
      </c>
      <c r="T69" s="570">
        <v>21</v>
      </c>
      <c r="U69" s="570"/>
      <c r="V69" s="548" t="s">
        <v>14</v>
      </c>
      <c r="W69" s="551" t="s">
        <v>172</v>
      </c>
      <c r="X69" s="552"/>
      <c r="Y69" s="553"/>
      <c r="Z69" s="867"/>
      <c r="AA69" s="868"/>
      <c r="AB69" s="868"/>
      <c r="AC69" s="869"/>
      <c r="AD69" s="569">
        <v>9</v>
      </c>
      <c r="AE69" s="570"/>
      <c r="AF69" s="570" t="s">
        <v>20</v>
      </c>
      <c r="AG69" s="570">
        <v>4</v>
      </c>
      <c r="AH69" s="570"/>
      <c r="AI69" s="548" t="s">
        <v>14</v>
      </c>
      <c r="AJ69" s="551" t="s">
        <v>172</v>
      </c>
      <c r="AK69" s="552"/>
      <c r="AL69" s="553"/>
      <c r="AM69" s="867"/>
      <c r="AN69" s="868"/>
      <c r="AO69" s="868"/>
      <c r="AP69" s="869"/>
      <c r="AQ69" s="164"/>
      <c r="AR69" s="147"/>
      <c r="AS69" s="147"/>
      <c r="AT69" s="147"/>
      <c r="AU69" s="147"/>
      <c r="AV69" s="147"/>
      <c r="AW69" s="147"/>
      <c r="AX69" s="147"/>
    </row>
    <row r="70" spans="2:50" ht="10.9" customHeight="1" x14ac:dyDescent="0.15">
      <c r="B70" s="162"/>
      <c r="C70" s="146"/>
      <c r="D70" s="577"/>
      <c r="E70" s="578"/>
      <c r="F70" s="578"/>
      <c r="G70" s="578"/>
      <c r="H70" s="578"/>
      <c r="I70" s="582"/>
      <c r="J70" s="587"/>
      <c r="K70" s="588"/>
      <c r="L70" s="589"/>
      <c r="M70" s="870"/>
      <c r="N70" s="871"/>
      <c r="O70" s="871"/>
      <c r="P70" s="872"/>
      <c r="Q70" s="571"/>
      <c r="R70" s="572"/>
      <c r="S70" s="572"/>
      <c r="T70" s="572"/>
      <c r="U70" s="572"/>
      <c r="V70" s="549"/>
      <c r="W70" s="554"/>
      <c r="X70" s="555"/>
      <c r="Y70" s="556"/>
      <c r="Z70" s="870"/>
      <c r="AA70" s="871"/>
      <c r="AB70" s="871"/>
      <c r="AC70" s="872"/>
      <c r="AD70" s="571"/>
      <c r="AE70" s="572"/>
      <c r="AF70" s="572"/>
      <c r="AG70" s="572"/>
      <c r="AH70" s="572"/>
      <c r="AI70" s="549"/>
      <c r="AJ70" s="554"/>
      <c r="AK70" s="555"/>
      <c r="AL70" s="556"/>
      <c r="AM70" s="870"/>
      <c r="AN70" s="871"/>
      <c r="AO70" s="871"/>
      <c r="AP70" s="872"/>
      <c r="AQ70" s="164"/>
      <c r="AR70" s="147"/>
      <c r="AS70" s="147"/>
      <c r="AT70" s="147"/>
      <c r="AU70" s="147"/>
      <c r="AV70" s="147"/>
      <c r="AW70" s="147"/>
      <c r="AX70" s="147"/>
    </row>
    <row r="71" spans="2:50" ht="10.5" customHeight="1" x14ac:dyDescent="0.15">
      <c r="B71" s="162"/>
      <c r="C71" s="146"/>
      <c r="D71" s="577"/>
      <c r="E71" s="578"/>
      <c r="F71" s="578"/>
      <c r="G71" s="578"/>
      <c r="H71" s="578"/>
      <c r="I71" s="582"/>
      <c r="J71" s="587"/>
      <c r="K71" s="588"/>
      <c r="L71" s="589"/>
      <c r="M71" s="870"/>
      <c r="N71" s="871"/>
      <c r="O71" s="871"/>
      <c r="P71" s="872"/>
      <c r="Q71" s="571"/>
      <c r="R71" s="572"/>
      <c r="S71" s="572"/>
      <c r="T71" s="572"/>
      <c r="U71" s="572"/>
      <c r="V71" s="549"/>
      <c r="W71" s="554"/>
      <c r="X71" s="555"/>
      <c r="Y71" s="556"/>
      <c r="Z71" s="870"/>
      <c r="AA71" s="871"/>
      <c r="AB71" s="871"/>
      <c r="AC71" s="872"/>
      <c r="AD71" s="571"/>
      <c r="AE71" s="572"/>
      <c r="AF71" s="572"/>
      <c r="AG71" s="572"/>
      <c r="AH71" s="572"/>
      <c r="AI71" s="549"/>
      <c r="AJ71" s="554"/>
      <c r="AK71" s="555"/>
      <c r="AL71" s="556"/>
      <c r="AM71" s="870"/>
      <c r="AN71" s="871"/>
      <c r="AO71" s="871"/>
      <c r="AP71" s="872"/>
      <c r="AQ71" s="164"/>
      <c r="AR71" s="147"/>
      <c r="AS71" s="147"/>
      <c r="AT71" s="147"/>
      <c r="AU71" s="147"/>
      <c r="AV71" s="147"/>
      <c r="AW71" s="147"/>
      <c r="AX71" s="147"/>
    </row>
    <row r="72" spans="2:50" ht="10.5" customHeight="1" x14ac:dyDescent="0.15">
      <c r="B72" s="162"/>
      <c r="C72" s="146"/>
      <c r="D72" s="579"/>
      <c r="E72" s="580"/>
      <c r="F72" s="580"/>
      <c r="G72" s="580"/>
      <c r="H72" s="580"/>
      <c r="I72" s="583"/>
      <c r="J72" s="590"/>
      <c r="K72" s="591"/>
      <c r="L72" s="592"/>
      <c r="M72" s="876"/>
      <c r="N72" s="877"/>
      <c r="O72" s="877"/>
      <c r="P72" s="878"/>
      <c r="Q72" s="573"/>
      <c r="R72" s="574"/>
      <c r="S72" s="574"/>
      <c r="T72" s="574"/>
      <c r="U72" s="574"/>
      <c r="V72" s="550"/>
      <c r="W72" s="557"/>
      <c r="X72" s="558"/>
      <c r="Y72" s="559"/>
      <c r="Z72" s="876"/>
      <c r="AA72" s="877"/>
      <c r="AB72" s="877"/>
      <c r="AC72" s="878"/>
      <c r="AD72" s="573"/>
      <c r="AE72" s="574"/>
      <c r="AF72" s="574"/>
      <c r="AG72" s="574"/>
      <c r="AH72" s="574"/>
      <c r="AI72" s="550"/>
      <c r="AJ72" s="557"/>
      <c r="AK72" s="558"/>
      <c r="AL72" s="559"/>
      <c r="AM72" s="876"/>
      <c r="AN72" s="877"/>
      <c r="AO72" s="877"/>
      <c r="AP72" s="878"/>
      <c r="AQ72" s="164"/>
      <c r="AR72" s="147"/>
      <c r="AS72" s="147"/>
      <c r="AT72" s="147"/>
      <c r="AU72" s="147"/>
      <c r="AV72" s="147"/>
      <c r="AW72" s="147"/>
      <c r="AX72" s="147"/>
    </row>
    <row r="73" spans="2:50" ht="10.9" customHeight="1" x14ac:dyDescent="0.15">
      <c r="B73" s="162"/>
      <c r="C73" s="146"/>
      <c r="D73" s="575">
        <v>8</v>
      </c>
      <c r="E73" s="576"/>
      <c r="F73" s="576" t="s">
        <v>20</v>
      </c>
      <c r="G73" s="576">
        <v>8</v>
      </c>
      <c r="H73" s="576"/>
      <c r="I73" s="581" t="s">
        <v>14</v>
      </c>
      <c r="J73" s="584" t="s">
        <v>14</v>
      </c>
      <c r="K73" s="585"/>
      <c r="L73" s="586"/>
      <c r="M73" s="867"/>
      <c r="N73" s="868"/>
      <c r="O73" s="868"/>
      <c r="P73" s="869"/>
      <c r="Q73" s="569">
        <v>8</v>
      </c>
      <c r="R73" s="570"/>
      <c r="S73" s="570" t="s">
        <v>20</v>
      </c>
      <c r="T73" s="570">
        <v>22</v>
      </c>
      <c r="U73" s="570"/>
      <c r="V73" s="548" t="s">
        <v>14</v>
      </c>
      <c r="W73" s="551" t="s">
        <v>14</v>
      </c>
      <c r="X73" s="552"/>
      <c r="Y73" s="553"/>
      <c r="Z73" s="867"/>
      <c r="AA73" s="868"/>
      <c r="AB73" s="868"/>
      <c r="AC73" s="869"/>
      <c r="AD73" s="569">
        <v>9</v>
      </c>
      <c r="AE73" s="570"/>
      <c r="AF73" s="570" t="s">
        <v>20</v>
      </c>
      <c r="AG73" s="570">
        <v>5</v>
      </c>
      <c r="AH73" s="570"/>
      <c r="AI73" s="548" t="s">
        <v>14</v>
      </c>
      <c r="AJ73" s="551" t="s">
        <v>14</v>
      </c>
      <c r="AK73" s="552"/>
      <c r="AL73" s="553"/>
      <c r="AM73" s="867"/>
      <c r="AN73" s="868"/>
      <c r="AO73" s="868"/>
      <c r="AP73" s="869"/>
      <c r="AQ73" s="164"/>
      <c r="AR73" s="147"/>
      <c r="AS73" s="147"/>
      <c r="AT73" s="147"/>
      <c r="AU73" s="147"/>
      <c r="AV73" s="147"/>
      <c r="AW73" s="147"/>
      <c r="AX73" s="147"/>
    </row>
    <row r="74" spans="2:50" ht="10.9" customHeight="1" x14ac:dyDescent="0.15">
      <c r="B74" s="162"/>
      <c r="C74" s="146"/>
      <c r="D74" s="577"/>
      <c r="E74" s="578"/>
      <c r="F74" s="578"/>
      <c r="G74" s="578"/>
      <c r="H74" s="578"/>
      <c r="I74" s="582"/>
      <c r="J74" s="587"/>
      <c r="K74" s="588"/>
      <c r="L74" s="589"/>
      <c r="M74" s="870"/>
      <c r="N74" s="871"/>
      <c r="O74" s="871"/>
      <c r="P74" s="872"/>
      <c r="Q74" s="571"/>
      <c r="R74" s="572"/>
      <c r="S74" s="572"/>
      <c r="T74" s="572"/>
      <c r="U74" s="572"/>
      <c r="V74" s="549"/>
      <c r="W74" s="554"/>
      <c r="X74" s="555"/>
      <c r="Y74" s="556"/>
      <c r="Z74" s="870"/>
      <c r="AA74" s="871"/>
      <c r="AB74" s="871"/>
      <c r="AC74" s="872"/>
      <c r="AD74" s="571"/>
      <c r="AE74" s="572"/>
      <c r="AF74" s="572"/>
      <c r="AG74" s="572"/>
      <c r="AH74" s="572"/>
      <c r="AI74" s="549"/>
      <c r="AJ74" s="554"/>
      <c r="AK74" s="555"/>
      <c r="AL74" s="556"/>
      <c r="AM74" s="870"/>
      <c r="AN74" s="871"/>
      <c r="AO74" s="871"/>
      <c r="AP74" s="872"/>
      <c r="AQ74" s="164"/>
      <c r="AR74" s="147"/>
      <c r="AS74" s="147"/>
      <c r="AT74" s="147"/>
      <c r="AU74" s="147"/>
      <c r="AV74" s="147"/>
      <c r="AW74" s="147"/>
      <c r="AX74" s="147"/>
    </row>
    <row r="75" spans="2:50" ht="10.9" customHeight="1" x14ac:dyDescent="0.15">
      <c r="B75" s="162"/>
      <c r="C75" s="146"/>
      <c r="D75" s="577"/>
      <c r="E75" s="578"/>
      <c r="F75" s="578"/>
      <c r="G75" s="578"/>
      <c r="H75" s="578"/>
      <c r="I75" s="582"/>
      <c r="J75" s="587"/>
      <c r="K75" s="588"/>
      <c r="L75" s="589"/>
      <c r="M75" s="870"/>
      <c r="N75" s="871"/>
      <c r="O75" s="871"/>
      <c r="P75" s="872"/>
      <c r="Q75" s="571"/>
      <c r="R75" s="572"/>
      <c r="S75" s="572"/>
      <c r="T75" s="572"/>
      <c r="U75" s="572"/>
      <c r="V75" s="549"/>
      <c r="W75" s="554"/>
      <c r="X75" s="555"/>
      <c r="Y75" s="556"/>
      <c r="Z75" s="870"/>
      <c r="AA75" s="871"/>
      <c r="AB75" s="871"/>
      <c r="AC75" s="872"/>
      <c r="AD75" s="571"/>
      <c r="AE75" s="572"/>
      <c r="AF75" s="572"/>
      <c r="AG75" s="572"/>
      <c r="AH75" s="572"/>
      <c r="AI75" s="549"/>
      <c r="AJ75" s="554"/>
      <c r="AK75" s="555"/>
      <c r="AL75" s="556"/>
      <c r="AM75" s="870"/>
      <c r="AN75" s="871"/>
      <c r="AO75" s="871"/>
      <c r="AP75" s="872"/>
      <c r="AQ75" s="164"/>
      <c r="AR75" s="147"/>
      <c r="AS75" s="147"/>
      <c r="AT75" s="147"/>
      <c r="AU75" s="147"/>
      <c r="AV75" s="147"/>
      <c r="AW75" s="147"/>
      <c r="AX75" s="147"/>
    </row>
    <row r="76" spans="2:50" ht="10.9" customHeight="1" x14ac:dyDescent="0.15">
      <c r="B76" s="162"/>
      <c r="C76" s="146"/>
      <c r="D76" s="579"/>
      <c r="E76" s="580"/>
      <c r="F76" s="580"/>
      <c r="G76" s="580"/>
      <c r="H76" s="580"/>
      <c r="I76" s="583"/>
      <c r="J76" s="590"/>
      <c r="K76" s="591"/>
      <c r="L76" s="592"/>
      <c r="M76" s="876"/>
      <c r="N76" s="877"/>
      <c r="O76" s="877"/>
      <c r="P76" s="878"/>
      <c r="Q76" s="573"/>
      <c r="R76" s="574"/>
      <c r="S76" s="574"/>
      <c r="T76" s="574"/>
      <c r="U76" s="574"/>
      <c r="V76" s="550"/>
      <c r="W76" s="557"/>
      <c r="X76" s="558"/>
      <c r="Y76" s="559"/>
      <c r="Z76" s="876"/>
      <c r="AA76" s="877"/>
      <c r="AB76" s="877"/>
      <c r="AC76" s="878"/>
      <c r="AD76" s="573"/>
      <c r="AE76" s="574"/>
      <c r="AF76" s="574"/>
      <c r="AG76" s="574"/>
      <c r="AH76" s="574"/>
      <c r="AI76" s="550"/>
      <c r="AJ76" s="557"/>
      <c r="AK76" s="558"/>
      <c r="AL76" s="559"/>
      <c r="AM76" s="876"/>
      <c r="AN76" s="877"/>
      <c r="AO76" s="877"/>
      <c r="AP76" s="878"/>
      <c r="AQ76" s="164"/>
      <c r="AR76" s="147"/>
      <c r="AS76" s="147"/>
      <c r="AT76" s="147"/>
      <c r="AU76" s="147"/>
      <c r="AV76" s="147"/>
      <c r="AW76" s="147"/>
      <c r="AX76" s="147"/>
    </row>
    <row r="77" spans="2:50" ht="10.9" customHeight="1" x14ac:dyDescent="0.15">
      <c r="B77" s="162"/>
      <c r="C77" s="146"/>
      <c r="D77" s="575">
        <v>8</v>
      </c>
      <c r="E77" s="576"/>
      <c r="F77" s="576" t="s">
        <v>20</v>
      </c>
      <c r="G77" s="576">
        <v>9</v>
      </c>
      <c r="H77" s="576"/>
      <c r="I77" s="581" t="s">
        <v>14</v>
      </c>
      <c r="J77" s="584" t="s">
        <v>20</v>
      </c>
      <c r="K77" s="585"/>
      <c r="L77" s="586"/>
      <c r="M77" s="870"/>
      <c r="N77" s="871"/>
      <c r="O77" s="871"/>
      <c r="P77" s="872"/>
      <c r="Q77" s="571">
        <v>8</v>
      </c>
      <c r="R77" s="572"/>
      <c r="S77" s="572" t="s">
        <v>20</v>
      </c>
      <c r="T77" s="570">
        <v>23</v>
      </c>
      <c r="U77" s="570"/>
      <c r="V77" s="549" t="s">
        <v>14</v>
      </c>
      <c r="W77" s="554" t="s">
        <v>20</v>
      </c>
      <c r="X77" s="555"/>
      <c r="Y77" s="556"/>
      <c r="Z77" s="870"/>
      <c r="AA77" s="871"/>
      <c r="AB77" s="871"/>
      <c r="AC77" s="872"/>
      <c r="AD77" s="569">
        <v>9</v>
      </c>
      <c r="AE77" s="570"/>
      <c r="AF77" s="572" t="s">
        <v>20</v>
      </c>
      <c r="AG77" s="570">
        <v>6</v>
      </c>
      <c r="AH77" s="570"/>
      <c r="AI77" s="549" t="s">
        <v>14</v>
      </c>
      <c r="AJ77" s="554" t="s">
        <v>20</v>
      </c>
      <c r="AK77" s="555"/>
      <c r="AL77" s="556"/>
      <c r="AM77" s="870"/>
      <c r="AN77" s="871"/>
      <c r="AO77" s="871"/>
      <c r="AP77" s="872"/>
      <c r="AQ77" s="164"/>
      <c r="AR77" s="147"/>
      <c r="AS77" s="147"/>
      <c r="AT77" s="147"/>
      <c r="AU77" s="147"/>
      <c r="AV77" s="147"/>
      <c r="AW77" s="147"/>
      <c r="AX77" s="147"/>
    </row>
    <row r="78" spans="2:50" ht="10.9" customHeight="1" x14ac:dyDescent="0.15">
      <c r="B78" s="162"/>
      <c r="C78" s="146"/>
      <c r="D78" s="577"/>
      <c r="E78" s="578"/>
      <c r="F78" s="578"/>
      <c r="G78" s="578"/>
      <c r="H78" s="578"/>
      <c r="I78" s="582"/>
      <c r="J78" s="587"/>
      <c r="K78" s="588"/>
      <c r="L78" s="589"/>
      <c r="M78" s="870"/>
      <c r="N78" s="871"/>
      <c r="O78" s="871"/>
      <c r="P78" s="872"/>
      <c r="Q78" s="571"/>
      <c r="R78" s="572"/>
      <c r="S78" s="572"/>
      <c r="T78" s="572"/>
      <c r="U78" s="572"/>
      <c r="V78" s="549"/>
      <c r="W78" s="554"/>
      <c r="X78" s="555"/>
      <c r="Y78" s="556"/>
      <c r="Z78" s="870"/>
      <c r="AA78" s="871"/>
      <c r="AB78" s="871"/>
      <c r="AC78" s="872"/>
      <c r="AD78" s="571"/>
      <c r="AE78" s="572"/>
      <c r="AF78" s="572"/>
      <c r="AG78" s="572"/>
      <c r="AH78" s="572"/>
      <c r="AI78" s="549"/>
      <c r="AJ78" s="554"/>
      <c r="AK78" s="555"/>
      <c r="AL78" s="556"/>
      <c r="AM78" s="870"/>
      <c r="AN78" s="871"/>
      <c r="AO78" s="871"/>
      <c r="AP78" s="872"/>
      <c r="AQ78" s="164"/>
      <c r="AR78" s="147"/>
      <c r="AS78" s="147"/>
      <c r="AT78" s="147"/>
      <c r="AU78" s="147"/>
      <c r="AV78" s="147"/>
      <c r="AW78" s="147"/>
      <c r="AX78" s="147"/>
    </row>
    <row r="79" spans="2:50" ht="10.9" customHeight="1" x14ac:dyDescent="0.15">
      <c r="B79" s="162"/>
      <c r="C79" s="146"/>
      <c r="D79" s="577"/>
      <c r="E79" s="578"/>
      <c r="F79" s="578"/>
      <c r="G79" s="578"/>
      <c r="H79" s="578"/>
      <c r="I79" s="582"/>
      <c r="J79" s="587"/>
      <c r="K79" s="588"/>
      <c r="L79" s="589"/>
      <c r="M79" s="870"/>
      <c r="N79" s="871"/>
      <c r="O79" s="871"/>
      <c r="P79" s="872"/>
      <c r="Q79" s="571"/>
      <c r="R79" s="572"/>
      <c r="S79" s="572"/>
      <c r="T79" s="572"/>
      <c r="U79" s="572"/>
      <c r="V79" s="549"/>
      <c r="W79" s="554"/>
      <c r="X79" s="555"/>
      <c r="Y79" s="556"/>
      <c r="Z79" s="870"/>
      <c r="AA79" s="871"/>
      <c r="AB79" s="871"/>
      <c r="AC79" s="872"/>
      <c r="AD79" s="571"/>
      <c r="AE79" s="572"/>
      <c r="AF79" s="572"/>
      <c r="AG79" s="572"/>
      <c r="AH79" s="572"/>
      <c r="AI79" s="549"/>
      <c r="AJ79" s="554"/>
      <c r="AK79" s="555"/>
      <c r="AL79" s="556"/>
      <c r="AM79" s="870"/>
      <c r="AN79" s="871"/>
      <c r="AO79" s="871"/>
      <c r="AP79" s="872"/>
      <c r="AQ79" s="164"/>
      <c r="AR79" s="147"/>
      <c r="AS79" s="147"/>
      <c r="AT79" s="147"/>
      <c r="AU79" s="147"/>
      <c r="AV79" s="147"/>
      <c r="AW79" s="147"/>
      <c r="AX79" s="147"/>
    </row>
    <row r="80" spans="2:50" ht="10.9" customHeight="1" x14ac:dyDescent="0.15">
      <c r="B80" s="162"/>
      <c r="C80" s="146"/>
      <c r="D80" s="579"/>
      <c r="E80" s="580"/>
      <c r="F80" s="580"/>
      <c r="G80" s="580"/>
      <c r="H80" s="580"/>
      <c r="I80" s="583"/>
      <c r="J80" s="590"/>
      <c r="K80" s="591"/>
      <c r="L80" s="592"/>
      <c r="M80" s="876"/>
      <c r="N80" s="877"/>
      <c r="O80" s="877"/>
      <c r="P80" s="878"/>
      <c r="Q80" s="573"/>
      <c r="R80" s="574"/>
      <c r="S80" s="574"/>
      <c r="T80" s="574"/>
      <c r="U80" s="574"/>
      <c r="V80" s="550"/>
      <c r="W80" s="557"/>
      <c r="X80" s="558"/>
      <c r="Y80" s="559"/>
      <c r="Z80" s="876"/>
      <c r="AA80" s="877"/>
      <c r="AB80" s="877"/>
      <c r="AC80" s="878"/>
      <c r="AD80" s="573"/>
      <c r="AE80" s="574"/>
      <c r="AF80" s="574"/>
      <c r="AG80" s="574"/>
      <c r="AH80" s="574"/>
      <c r="AI80" s="550"/>
      <c r="AJ80" s="557"/>
      <c r="AK80" s="558"/>
      <c r="AL80" s="559"/>
      <c r="AM80" s="876"/>
      <c r="AN80" s="877"/>
      <c r="AO80" s="877"/>
      <c r="AP80" s="878"/>
      <c r="AQ80" s="164"/>
      <c r="AR80" s="147"/>
      <c r="AS80" s="147"/>
      <c r="AT80" s="147"/>
      <c r="AU80" s="147"/>
      <c r="AV80" s="147"/>
      <c r="AW80" s="147"/>
      <c r="AX80" s="147"/>
    </row>
    <row r="81" spans="2:50" ht="10.9" customHeight="1" x14ac:dyDescent="0.15">
      <c r="B81" s="162"/>
      <c r="C81" s="146"/>
      <c r="D81" s="575">
        <v>8</v>
      </c>
      <c r="E81" s="576"/>
      <c r="F81" s="576" t="s">
        <v>20</v>
      </c>
      <c r="G81" s="576">
        <v>10</v>
      </c>
      <c r="H81" s="576"/>
      <c r="I81" s="581" t="s">
        <v>14</v>
      </c>
      <c r="J81" s="584" t="s">
        <v>168</v>
      </c>
      <c r="K81" s="585"/>
      <c r="L81" s="586"/>
      <c r="M81" s="867"/>
      <c r="N81" s="868"/>
      <c r="O81" s="868"/>
      <c r="P81" s="869"/>
      <c r="Q81" s="569">
        <v>8</v>
      </c>
      <c r="R81" s="570"/>
      <c r="S81" s="570" t="s">
        <v>20</v>
      </c>
      <c r="T81" s="570">
        <v>24</v>
      </c>
      <c r="U81" s="570"/>
      <c r="V81" s="548" t="s">
        <v>14</v>
      </c>
      <c r="W81" s="551" t="s">
        <v>168</v>
      </c>
      <c r="X81" s="552"/>
      <c r="Y81" s="553"/>
      <c r="Z81" s="867"/>
      <c r="AA81" s="868"/>
      <c r="AB81" s="868"/>
      <c r="AC81" s="869"/>
      <c r="AD81" s="569">
        <v>9</v>
      </c>
      <c r="AE81" s="570"/>
      <c r="AF81" s="570" t="s">
        <v>20</v>
      </c>
      <c r="AG81" s="570">
        <v>7</v>
      </c>
      <c r="AH81" s="570"/>
      <c r="AI81" s="548" t="s">
        <v>14</v>
      </c>
      <c r="AJ81" s="551" t="s">
        <v>168</v>
      </c>
      <c r="AK81" s="552"/>
      <c r="AL81" s="553"/>
      <c r="AM81" s="867"/>
      <c r="AN81" s="868"/>
      <c r="AO81" s="868"/>
      <c r="AP81" s="869"/>
      <c r="AQ81" s="164"/>
      <c r="AR81" s="147"/>
      <c r="AS81" s="147"/>
      <c r="AT81" s="147"/>
      <c r="AU81" s="147"/>
      <c r="AV81" s="147"/>
      <c r="AW81" s="147"/>
      <c r="AX81" s="147"/>
    </row>
    <row r="82" spans="2:50" ht="10.9" customHeight="1" x14ac:dyDescent="0.15">
      <c r="B82" s="162"/>
      <c r="C82" s="146"/>
      <c r="D82" s="577"/>
      <c r="E82" s="578"/>
      <c r="F82" s="578"/>
      <c r="G82" s="578"/>
      <c r="H82" s="578"/>
      <c r="I82" s="582"/>
      <c r="J82" s="587"/>
      <c r="K82" s="588"/>
      <c r="L82" s="589"/>
      <c r="M82" s="870"/>
      <c r="N82" s="871"/>
      <c r="O82" s="871"/>
      <c r="P82" s="872"/>
      <c r="Q82" s="571"/>
      <c r="R82" s="572"/>
      <c r="S82" s="572"/>
      <c r="T82" s="572"/>
      <c r="U82" s="572"/>
      <c r="V82" s="549"/>
      <c r="W82" s="554"/>
      <c r="X82" s="555"/>
      <c r="Y82" s="556"/>
      <c r="Z82" s="870"/>
      <c r="AA82" s="871"/>
      <c r="AB82" s="871"/>
      <c r="AC82" s="872"/>
      <c r="AD82" s="571"/>
      <c r="AE82" s="572"/>
      <c r="AF82" s="572"/>
      <c r="AG82" s="572"/>
      <c r="AH82" s="572"/>
      <c r="AI82" s="549"/>
      <c r="AJ82" s="554"/>
      <c r="AK82" s="555"/>
      <c r="AL82" s="556"/>
      <c r="AM82" s="870"/>
      <c r="AN82" s="871"/>
      <c r="AO82" s="871"/>
      <c r="AP82" s="872"/>
      <c r="AQ82" s="164"/>
      <c r="AR82" s="147"/>
      <c r="AS82" s="147"/>
      <c r="AT82" s="147"/>
      <c r="AU82" s="147"/>
      <c r="AV82" s="147"/>
      <c r="AW82" s="147"/>
      <c r="AX82" s="147"/>
    </row>
    <row r="83" spans="2:50" ht="10.9" customHeight="1" x14ac:dyDescent="0.15">
      <c r="B83" s="162"/>
      <c r="C83" s="146"/>
      <c r="D83" s="577"/>
      <c r="E83" s="578"/>
      <c r="F83" s="578"/>
      <c r="G83" s="578"/>
      <c r="H83" s="578"/>
      <c r="I83" s="582"/>
      <c r="J83" s="587"/>
      <c r="K83" s="588"/>
      <c r="L83" s="589"/>
      <c r="M83" s="870"/>
      <c r="N83" s="871"/>
      <c r="O83" s="871"/>
      <c r="P83" s="872"/>
      <c r="Q83" s="571"/>
      <c r="R83" s="572"/>
      <c r="S83" s="572"/>
      <c r="T83" s="572"/>
      <c r="U83" s="572"/>
      <c r="V83" s="549"/>
      <c r="W83" s="554"/>
      <c r="X83" s="555"/>
      <c r="Y83" s="556"/>
      <c r="Z83" s="870"/>
      <c r="AA83" s="871"/>
      <c r="AB83" s="871"/>
      <c r="AC83" s="872"/>
      <c r="AD83" s="571"/>
      <c r="AE83" s="572"/>
      <c r="AF83" s="572"/>
      <c r="AG83" s="572"/>
      <c r="AH83" s="572"/>
      <c r="AI83" s="549"/>
      <c r="AJ83" s="554"/>
      <c r="AK83" s="555"/>
      <c r="AL83" s="556"/>
      <c r="AM83" s="870"/>
      <c r="AN83" s="871"/>
      <c r="AO83" s="871"/>
      <c r="AP83" s="872"/>
      <c r="AQ83" s="164"/>
      <c r="AR83" s="147"/>
      <c r="AS83" s="147"/>
      <c r="AT83" s="147"/>
      <c r="AU83" s="147"/>
      <c r="AV83" s="147"/>
      <c r="AW83" s="147"/>
      <c r="AX83" s="147"/>
    </row>
    <row r="84" spans="2:50" ht="10.9" customHeight="1" x14ac:dyDescent="0.15">
      <c r="B84" s="162"/>
      <c r="C84" s="146"/>
      <c r="D84" s="579"/>
      <c r="E84" s="580"/>
      <c r="F84" s="580"/>
      <c r="G84" s="580"/>
      <c r="H84" s="580"/>
      <c r="I84" s="583"/>
      <c r="J84" s="590"/>
      <c r="K84" s="591"/>
      <c r="L84" s="592"/>
      <c r="M84" s="876"/>
      <c r="N84" s="877"/>
      <c r="O84" s="877"/>
      <c r="P84" s="878"/>
      <c r="Q84" s="573"/>
      <c r="R84" s="574"/>
      <c r="S84" s="574"/>
      <c r="T84" s="574"/>
      <c r="U84" s="574"/>
      <c r="V84" s="550"/>
      <c r="W84" s="557"/>
      <c r="X84" s="558"/>
      <c r="Y84" s="559"/>
      <c r="Z84" s="876"/>
      <c r="AA84" s="877"/>
      <c r="AB84" s="877"/>
      <c r="AC84" s="878"/>
      <c r="AD84" s="573"/>
      <c r="AE84" s="574"/>
      <c r="AF84" s="574"/>
      <c r="AG84" s="574"/>
      <c r="AH84" s="574"/>
      <c r="AI84" s="550"/>
      <c r="AJ84" s="557"/>
      <c r="AK84" s="558"/>
      <c r="AL84" s="559"/>
      <c r="AM84" s="876"/>
      <c r="AN84" s="877"/>
      <c r="AO84" s="877"/>
      <c r="AP84" s="878"/>
      <c r="AQ84" s="164"/>
      <c r="AR84" s="147"/>
      <c r="AS84" s="147"/>
      <c r="AT84" s="147"/>
      <c r="AU84" s="147"/>
      <c r="AV84" s="147"/>
      <c r="AW84" s="147"/>
      <c r="AX84" s="147"/>
    </row>
    <row r="85" spans="2:50" ht="10.9" customHeight="1" x14ac:dyDescent="0.15">
      <c r="B85" s="162"/>
      <c r="C85" s="146"/>
      <c r="D85" s="575">
        <v>8</v>
      </c>
      <c r="E85" s="576"/>
      <c r="F85" s="576" t="s">
        <v>20</v>
      </c>
      <c r="G85" s="576">
        <v>11</v>
      </c>
      <c r="H85" s="576"/>
      <c r="I85" s="581" t="s">
        <v>14</v>
      </c>
      <c r="J85" s="584" t="s">
        <v>169</v>
      </c>
      <c r="K85" s="585"/>
      <c r="L85" s="586"/>
      <c r="M85" s="867"/>
      <c r="N85" s="868"/>
      <c r="O85" s="868"/>
      <c r="P85" s="869"/>
      <c r="Q85" s="569">
        <v>8</v>
      </c>
      <c r="R85" s="570"/>
      <c r="S85" s="570" t="s">
        <v>20</v>
      </c>
      <c r="T85" s="570">
        <v>25</v>
      </c>
      <c r="U85" s="570"/>
      <c r="V85" s="548" t="s">
        <v>14</v>
      </c>
      <c r="W85" s="551" t="s">
        <v>169</v>
      </c>
      <c r="X85" s="552"/>
      <c r="Y85" s="553"/>
      <c r="Z85" s="867"/>
      <c r="AA85" s="868"/>
      <c r="AB85" s="868"/>
      <c r="AC85" s="869"/>
      <c r="AD85" s="569">
        <v>9</v>
      </c>
      <c r="AE85" s="570"/>
      <c r="AF85" s="570" t="s">
        <v>20</v>
      </c>
      <c r="AG85" s="570">
        <v>8</v>
      </c>
      <c r="AH85" s="570"/>
      <c r="AI85" s="548" t="s">
        <v>14</v>
      </c>
      <c r="AJ85" s="551" t="s">
        <v>169</v>
      </c>
      <c r="AK85" s="552"/>
      <c r="AL85" s="553"/>
      <c r="AM85" s="867"/>
      <c r="AN85" s="868"/>
      <c r="AO85" s="868"/>
      <c r="AP85" s="869"/>
      <c r="AQ85" s="164"/>
      <c r="AR85" s="147"/>
      <c r="AS85" s="147"/>
      <c r="AT85" s="147"/>
      <c r="AU85" s="147"/>
      <c r="AV85" s="147"/>
      <c r="AW85" s="147"/>
      <c r="AX85" s="147"/>
    </row>
    <row r="86" spans="2:50" ht="10.9" customHeight="1" x14ac:dyDescent="0.15">
      <c r="B86" s="162"/>
      <c r="C86" s="146"/>
      <c r="D86" s="577"/>
      <c r="E86" s="578"/>
      <c r="F86" s="578"/>
      <c r="G86" s="578"/>
      <c r="H86" s="578"/>
      <c r="I86" s="582"/>
      <c r="J86" s="587"/>
      <c r="K86" s="588"/>
      <c r="L86" s="589"/>
      <c r="M86" s="870"/>
      <c r="N86" s="871"/>
      <c r="O86" s="871"/>
      <c r="P86" s="872"/>
      <c r="Q86" s="571"/>
      <c r="R86" s="572"/>
      <c r="S86" s="572"/>
      <c r="T86" s="572"/>
      <c r="U86" s="572"/>
      <c r="V86" s="549"/>
      <c r="W86" s="554"/>
      <c r="X86" s="555"/>
      <c r="Y86" s="556"/>
      <c r="Z86" s="870"/>
      <c r="AA86" s="871"/>
      <c r="AB86" s="871"/>
      <c r="AC86" s="872"/>
      <c r="AD86" s="571"/>
      <c r="AE86" s="572"/>
      <c r="AF86" s="572"/>
      <c r="AG86" s="572"/>
      <c r="AH86" s="572"/>
      <c r="AI86" s="549"/>
      <c r="AJ86" s="554"/>
      <c r="AK86" s="555"/>
      <c r="AL86" s="556"/>
      <c r="AM86" s="870"/>
      <c r="AN86" s="871"/>
      <c r="AO86" s="871"/>
      <c r="AP86" s="872"/>
      <c r="AQ86" s="164"/>
      <c r="AR86" s="147"/>
      <c r="AS86" s="147"/>
      <c r="AT86" s="147"/>
      <c r="AU86" s="147"/>
      <c r="AV86" s="147"/>
      <c r="AW86" s="147"/>
      <c r="AX86" s="147"/>
    </row>
    <row r="87" spans="2:50" ht="10.9" customHeight="1" x14ac:dyDescent="0.15">
      <c r="B87" s="162"/>
      <c r="C87" s="146"/>
      <c r="D87" s="577"/>
      <c r="E87" s="578"/>
      <c r="F87" s="578"/>
      <c r="G87" s="578"/>
      <c r="H87" s="578"/>
      <c r="I87" s="582"/>
      <c r="J87" s="587"/>
      <c r="K87" s="588"/>
      <c r="L87" s="589"/>
      <c r="M87" s="870"/>
      <c r="N87" s="871"/>
      <c r="O87" s="871"/>
      <c r="P87" s="872"/>
      <c r="Q87" s="571"/>
      <c r="R87" s="572"/>
      <c r="S87" s="572"/>
      <c r="T87" s="572"/>
      <c r="U87" s="572"/>
      <c r="V87" s="549"/>
      <c r="W87" s="554"/>
      <c r="X87" s="555"/>
      <c r="Y87" s="556"/>
      <c r="Z87" s="870"/>
      <c r="AA87" s="871"/>
      <c r="AB87" s="871"/>
      <c r="AC87" s="872"/>
      <c r="AD87" s="571"/>
      <c r="AE87" s="572"/>
      <c r="AF87" s="572"/>
      <c r="AG87" s="572"/>
      <c r="AH87" s="572"/>
      <c r="AI87" s="549"/>
      <c r="AJ87" s="554"/>
      <c r="AK87" s="555"/>
      <c r="AL87" s="556"/>
      <c r="AM87" s="870"/>
      <c r="AN87" s="871"/>
      <c r="AO87" s="871"/>
      <c r="AP87" s="872"/>
      <c r="AQ87" s="164"/>
      <c r="AR87" s="147"/>
      <c r="AS87" s="147"/>
      <c r="AT87" s="147"/>
      <c r="AU87" s="147"/>
      <c r="AV87" s="147"/>
      <c r="AW87" s="147"/>
      <c r="AX87" s="147"/>
    </row>
    <row r="88" spans="2:50" ht="10.9" customHeight="1" x14ac:dyDescent="0.15">
      <c r="B88" s="162"/>
      <c r="C88" s="146"/>
      <c r="D88" s="579"/>
      <c r="E88" s="580"/>
      <c r="F88" s="580"/>
      <c r="G88" s="580"/>
      <c r="H88" s="580"/>
      <c r="I88" s="583"/>
      <c r="J88" s="590"/>
      <c r="K88" s="591"/>
      <c r="L88" s="592"/>
      <c r="M88" s="876"/>
      <c r="N88" s="877"/>
      <c r="O88" s="877"/>
      <c r="P88" s="878"/>
      <c r="Q88" s="573"/>
      <c r="R88" s="574"/>
      <c r="S88" s="574"/>
      <c r="T88" s="574"/>
      <c r="U88" s="574"/>
      <c r="V88" s="550"/>
      <c r="W88" s="557"/>
      <c r="X88" s="558"/>
      <c r="Y88" s="559"/>
      <c r="Z88" s="876"/>
      <c r="AA88" s="877"/>
      <c r="AB88" s="877"/>
      <c r="AC88" s="878"/>
      <c r="AD88" s="573"/>
      <c r="AE88" s="574"/>
      <c r="AF88" s="574"/>
      <c r="AG88" s="574"/>
      <c r="AH88" s="574"/>
      <c r="AI88" s="550"/>
      <c r="AJ88" s="557"/>
      <c r="AK88" s="558"/>
      <c r="AL88" s="559"/>
      <c r="AM88" s="876"/>
      <c r="AN88" s="877"/>
      <c r="AO88" s="877"/>
      <c r="AP88" s="878"/>
      <c r="AQ88" s="164"/>
      <c r="AR88" s="147"/>
      <c r="AS88" s="147"/>
      <c r="AT88" s="147"/>
      <c r="AU88" s="147"/>
      <c r="AV88" s="147"/>
      <c r="AW88" s="147"/>
      <c r="AX88" s="147"/>
    </row>
    <row r="89" spans="2:50" ht="10.9" customHeight="1" x14ac:dyDescent="0.15">
      <c r="B89" s="162"/>
      <c r="C89" s="146"/>
      <c r="D89" s="575">
        <v>8</v>
      </c>
      <c r="E89" s="576"/>
      <c r="F89" s="576" t="s">
        <v>20</v>
      </c>
      <c r="G89" s="576">
        <v>12</v>
      </c>
      <c r="H89" s="576"/>
      <c r="I89" s="581" t="s">
        <v>14</v>
      </c>
      <c r="J89" s="584" t="s">
        <v>170</v>
      </c>
      <c r="K89" s="585"/>
      <c r="L89" s="586"/>
      <c r="M89" s="870"/>
      <c r="N89" s="871"/>
      <c r="O89" s="871"/>
      <c r="P89" s="872"/>
      <c r="Q89" s="569">
        <v>8</v>
      </c>
      <c r="R89" s="570"/>
      <c r="S89" s="570" t="s">
        <v>20</v>
      </c>
      <c r="T89" s="570">
        <v>26</v>
      </c>
      <c r="U89" s="570"/>
      <c r="V89" s="548" t="s">
        <v>14</v>
      </c>
      <c r="W89" s="551" t="s">
        <v>170</v>
      </c>
      <c r="X89" s="552"/>
      <c r="Y89" s="553"/>
      <c r="Z89" s="870"/>
      <c r="AA89" s="871"/>
      <c r="AB89" s="871"/>
      <c r="AC89" s="872"/>
      <c r="AD89" s="569">
        <v>9</v>
      </c>
      <c r="AE89" s="570"/>
      <c r="AF89" s="570" t="s">
        <v>20</v>
      </c>
      <c r="AG89" s="570">
        <v>9</v>
      </c>
      <c r="AH89" s="570"/>
      <c r="AI89" s="548" t="s">
        <v>14</v>
      </c>
      <c r="AJ89" s="551" t="s">
        <v>170</v>
      </c>
      <c r="AK89" s="552"/>
      <c r="AL89" s="553"/>
      <c r="AM89" s="870"/>
      <c r="AN89" s="871"/>
      <c r="AO89" s="871"/>
      <c r="AP89" s="872"/>
      <c r="AQ89" s="164"/>
      <c r="AR89" s="147"/>
      <c r="AS89" s="147"/>
      <c r="AT89" s="147"/>
      <c r="AU89" s="147"/>
      <c r="AV89" s="147"/>
      <c r="AW89" s="147"/>
      <c r="AX89" s="147"/>
    </row>
    <row r="90" spans="2:50" ht="10.9" customHeight="1" x14ac:dyDescent="0.15">
      <c r="B90" s="162"/>
      <c r="C90" s="146"/>
      <c r="D90" s="577"/>
      <c r="E90" s="578"/>
      <c r="F90" s="578"/>
      <c r="G90" s="578"/>
      <c r="H90" s="578"/>
      <c r="I90" s="582"/>
      <c r="J90" s="587"/>
      <c r="K90" s="588"/>
      <c r="L90" s="589"/>
      <c r="M90" s="870"/>
      <c r="N90" s="871"/>
      <c r="O90" s="871"/>
      <c r="P90" s="872"/>
      <c r="Q90" s="571"/>
      <c r="R90" s="572"/>
      <c r="S90" s="572"/>
      <c r="T90" s="572"/>
      <c r="U90" s="572"/>
      <c r="V90" s="549"/>
      <c r="W90" s="554"/>
      <c r="X90" s="555"/>
      <c r="Y90" s="556"/>
      <c r="Z90" s="870"/>
      <c r="AA90" s="871"/>
      <c r="AB90" s="871"/>
      <c r="AC90" s="872"/>
      <c r="AD90" s="571"/>
      <c r="AE90" s="572"/>
      <c r="AF90" s="572"/>
      <c r="AG90" s="572"/>
      <c r="AH90" s="572"/>
      <c r="AI90" s="549"/>
      <c r="AJ90" s="554"/>
      <c r="AK90" s="555"/>
      <c r="AL90" s="556"/>
      <c r="AM90" s="870"/>
      <c r="AN90" s="871"/>
      <c r="AO90" s="871"/>
      <c r="AP90" s="872"/>
      <c r="AQ90" s="164"/>
      <c r="AR90" s="147"/>
      <c r="AS90" s="147"/>
      <c r="AT90" s="147"/>
      <c r="AU90" s="147"/>
      <c r="AV90" s="147"/>
      <c r="AW90" s="147"/>
      <c r="AX90" s="147"/>
    </row>
    <row r="91" spans="2:50" ht="10.9" customHeight="1" x14ac:dyDescent="0.15">
      <c r="B91" s="162"/>
      <c r="C91" s="146"/>
      <c r="D91" s="577"/>
      <c r="E91" s="578"/>
      <c r="F91" s="578"/>
      <c r="G91" s="578"/>
      <c r="H91" s="578"/>
      <c r="I91" s="582"/>
      <c r="J91" s="587"/>
      <c r="K91" s="588"/>
      <c r="L91" s="589"/>
      <c r="M91" s="870"/>
      <c r="N91" s="871"/>
      <c r="O91" s="871"/>
      <c r="P91" s="872"/>
      <c r="Q91" s="571"/>
      <c r="R91" s="572"/>
      <c r="S91" s="572"/>
      <c r="T91" s="572"/>
      <c r="U91" s="572"/>
      <c r="V91" s="549"/>
      <c r="W91" s="554"/>
      <c r="X91" s="555"/>
      <c r="Y91" s="556"/>
      <c r="Z91" s="870"/>
      <c r="AA91" s="871"/>
      <c r="AB91" s="871"/>
      <c r="AC91" s="872"/>
      <c r="AD91" s="571"/>
      <c r="AE91" s="572"/>
      <c r="AF91" s="572"/>
      <c r="AG91" s="572"/>
      <c r="AH91" s="572"/>
      <c r="AI91" s="549"/>
      <c r="AJ91" s="554"/>
      <c r="AK91" s="555"/>
      <c r="AL91" s="556"/>
      <c r="AM91" s="870"/>
      <c r="AN91" s="871"/>
      <c r="AO91" s="871"/>
      <c r="AP91" s="872"/>
      <c r="AQ91" s="164"/>
      <c r="AR91" s="147"/>
      <c r="AS91" s="147"/>
      <c r="AT91" s="147"/>
      <c r="AU91" s="147"/>
      <c r="AV91" s="147"/>
      <c r="AW91" s="147"/>
      <c r="AX91" s="147"/>
    </row>
    <row r="92" spans="2:50" ht="10.9" customHeight="1" x14ac:dyDescent="0.15">
      <c r="B92" s="162"/>
      <c r="C92" s="146"/>
      <c r="D92" s="579"/>
      <c r="E92" s="580"/>
      <c r="F92" s="580"/>
      <c r="G92" s="580"/>
      <c r="H92" s="580"/>
      <c r="I92" s="583"/>
      <c r="J92" s="590"/>
      <c r="K92" s="591"/>
      <c r="L92" s="592"/>
      <c r="M92" s="876"/>
      <c r="N92" s="877"/>
      <c r="O92" s="877"/>
      <c r="P92" s="878"/>
      <c r="Q92" s="573"/>
      <c r="R92" s="574"/>
      <c r="S92" s="574"/>
      <c r="T92" s="574"/>
      <c r="U92" s="574"/>
      <c r="V92" s="550"/>
      <c r="W92" s="557"/>
      <c r="X92" s="558"/>
      <c r="Y92" s="559"/>
      <c r="Z92" s="876"/>
      <c r="AA92" s="877"/>
      <c r="AB92" s="877"/>
      <c r="AC92" s="878"/>
      <c r="AD92" s="573"/>
      <c r="AE92" s="574"/>
      <c r="AF92" s="574"/>
      <c r="AG92" s="574"/>
      <c r="AH92" s="574"/>
      <c r="AI92" s="550"/>
      <c r="AJ92" s="557"/>
      <c r="AK92" s="558"/>
      <c r="AL92" s="559"/>
      <c r="AM92" s="876"/>
      <c r="AN92" s="877"/>
      <c r="AO92" s="877"/>
      <c r="AP92" s="878"/>
      <c r="AQ92" s="164"/>
      <c r="AR92" s="147"/>
      <c r="AS92" s="147"/>
      <c r="AT92" s="147"/>
      <c r="AU92" s="147"/>
      <c r="AV92" s="147"/>
      <c r="AW92" s="147"/>
      <c r="AX92" s="147"/>
    </row>
    <row r="93" spans="2:50" ht="10.9" customHeight="1" x14ac:dyDescent="0.15">
      <c r="B93" s="162"/>
      <c r="C93" s="146"/>
      <c r="D93" s="575">
        <v>8</v>
      </c>
      <c r="E93" s="576"/>
      <c r="F93" s="576" t="s">
        <v>20</v>
      </c>
      <c r="G93" s="576">
        <v>13</v>
      </c>
      <c r="H93" s="576"/>
      <c r="I93" s="581" t="s">
        <v>14</v>
      </c>
      <c r="J93" s="584" t="s">
        <v>171</v>
      </c>
      <c r="K93" s="585"/>
      <c r="L93" s="586"/>
      <c r="M93" s="870"/>
      <c r="N93" s="871"/>
      <c r="O93" s="871"/>
      <c r="P93" s="872"/>
      <c r="Q93" s="571">
        <v>8</v>
      </c>
      <c r="R93" s="572"/>
      <c r="S93" s="572" t="s">
        <v>20</v>
      </c>
      <c r="T93" s="570">
        <v>27</v>
      </c>
      <c r="U93" s="570"/>
      <c r="V93" s="549" t="s">
        <v>14</v>
      </c>
      <c r="W93" s="554" t="s">
        <v>171</v>
      </c>
      <c r="X93" s="555"/>
      <c r="Y93" s="556"/>
      <c r="Z93" s="870"/>
      <c r="AA93" s="871"/>
      <c r="AB93" s="871"/>
      <c r="AC93" s="872"/>
      <c r="AD93" s="569">
        <v>9</v>
      </c>
      <c r="AE93" s="570"/>
      <c r="AF93" s="572" t="s">
        <v>20</v>
      </c>
      <c r="AG93" s="570">
        <v>10</v>
      </c>
      <c r="AH93" s="570"/>
      <c r="AI93" s="549" t="s">
        <v>14</v>
      </c>
      <c r="AJ93" s="554" t="s">
        <v>171</v>
      </c>
      <c r="AK93" s="555"/>
      <c r="AL93" s="556"/>
      <c r="AM93" s="870"/>
      <c r="AN93" s="871"/>
      <c r="AO93" s="871"/>
      <c r="AP93" s="872"/>
      <c r="AQ93" s="164"/>
      <c r="AR93" s="147"/>
      <c r="AS93" s="147"/>
      <c r="AT93" s="147"/>
      <c r="AU93" s="147"/>
      <c r="AV93" s="147"/>
      <c r="AW93" s="147"/>
      <c r="AX93" s="147"/>
    </row>
    <row r="94" spans="2:50" ht="10.9" customHeight="1" x14ac:dyDescent="0.15">
      <c r="B94" s="162"/>
      <c r="C94" s="146"/>
      <c r="D94" s="577"/>
      <c r="E94" s="578"/>
      <c r="F94" s="578"/>
      <c r="G94" s="578"/>
      <c r="H94" s="578"/>
      <c r="I94" s="582"/>
      <c r="J94" s="587"/>
      <c r="K94" s="588"/>
      <c r="L94" s="589"/>
      <c r="M94" s="870"/>
      <c r="N94" s="871"/>
      <c r="O94" s="871"/>
      <c r="P94" s="872"/>
      <c r="Q94" s="571"/>
      <c r="R94" s="572"/>
      <c r="S94" s="572"/>
      <c r="T94" s="572"/>
      <c r="U94" s="572"/>
      <c r="V94" s="549"/>
      <c r="W94" s="554"/>
      <c r="X94" s="555"/>
      <c r="Y94" s="556"/>
      <c r="Z94" s="870"/>
      <c r="AA94" s="871"/>
      <c r="AB94" s="871"/>
      <c r="AC94" s="872"/>
      <c r="AD94" s="571"/>
      <c r="AE94" s="572"/>
      <c r="AF94" s="572"/>
      <c r="AG94" s="572"/>
      <c r="AH94" s="572"/>
      <c r="AI94" s="549"/>
      <c r="AJ94" s="554"/>
      <c r="AK94" s="555"/>
      <c r="AL94" s="556"/>
      <c r="AM94" s="870"/>
      <c r="AN94" s="871"/>
      <c r="AO94" s="871"/>
      <c r="AP94" s="872"/>
      <c r="AQ94" s="164"/>
      <c r="AR94" s="147"/>
      <c r="AS94" s="147"/>
      <c r="AT94" s="147"/>
      <c r="AU94" s="147"/>
      <c r="AV94" s="147"/>
      <c r="AW94" s="147"/>
      <c r="AX94" s="147"/>
    </row>
    <row r="95" spans="2:50" ht="10.9" customHeight="1" x14ac:dyDescent="0.15">
      <c r="B95" s="162"/>
      <c r="C95" s="146"/>
      <c r="D95" s="577"/>
      <c r="E95" s="578"/>
      <c r="F95" s="578"/>
      <c r="G95" s="578"/>
      <c r="H95" s="578"/>
      <c r="I95" s="582"/>
      <c r="J95" s="587"/>
      <c r="K95" s="588"/>
      <c r="L95" s="589"/>
      <c r="M95" s="870"/>
      <c r="N95" s="871"/>
      <c r="O95" s="871"/>
      <c r="P95" s="872"/>
      <c r="Q95" s="571"/>
      <c r="R95" s="572"/>
      <c r="S95" s="572"/>
      <c r="T95" s="572"/>
      <c r="U95" s="572"/>
      <c r="V95" s="549"/>
      <c r="W95" s="554"/>
      <c r="X95" s="555"/>
      <c r="Y95" s="556"/>
      <c r="Z95" s="870"/>
      <c r="AA95" s="871"/>
      <c r="AB95" s="871"/>
      <c r="AC95" s="872"/>
      <c r="AD95" s="571"/>
      <c r="AE95" s="572"/>
      <c r="AF95" s="572"/>
      <c r="AG95" s="572"/>
      <c r="AH95" s="572"/>
      <c r="AI95" s="549"/>
      <c r="AJ95" s="554"/>
      <c r="AK95" s="555"/>
      <c r="AL95" s="556"/>
      <c r="AM95" s="870"/>
      <c r="AN95" s="871"/>
      <c r="AO95" s="871"/>
      <c r="AP95" s="872"/>
      <c r="AQ95" s="164"/>
      <c r="AR95" s="147"/>
      <c r="AS95" s="147"/>
      <c r="AT95" s="147"/>
      <c r="AU95" s="147"/>
      <c r="AV95" s="147"/>
      <c r="AW95" s="147"/>
      <c r="AX95" s="147"/>
    </row>
    <row r="96" spans="2:50" ht="10.9" customHeight="1" x14ac:dyDescent="0.15">
      <c r="B96" s="162"/>
      <c r="C96" s="146"/>
      <c r="D96" s="579"/>
      <c r="E96" s="580"/>
      <c r="F96" s="580"/>
      <c r="G96" s="580"/>
      <c r="H96" s="580"/>
      <c r="I96" s="583"/>
      <c r="J96" s="590"/>
      <c r="K96" s="591"/>
      <c r="L96" s="592"/>
      <c r="M96" s="876"/>
      <c r="N96" s="877"/>
      <c r="O96" s="877"/>
      <c r="P96" s="878"/>
      <c r="Q96" s="573"/>
      <c r="R96" s="574"/>
      <c r="S96" s="574"/>
      <c r="T96" s="574"/>
      <c r="U96" s="574"/>
      <c r="V96" s="550"/>
      <c r="W96" s="557"/>
      <c r="X96" s="558"/>
      <c r="Y96" s="559"/>
      <c r="Z96" s="876"/>
      <c r="AA96" s="877"/>
      <c r="AB96" s="877"/>
      <c r="AC96" s="878"/>
      <c r="AD96" s="573"/>
      <c r="AE96" s="574"/>
      <c r="AF96" s="574"/>
      <c r="AG96" s="574"/>
      <c r="AH96" s="574"/>
      <c r="AI96" s="550"/>
      <c r="AJ96" s="557"/>
      <c r="AK96" s="558"/>
      <c r="AL96" s="559"/>
      <c r="AM96" s="876"/>
      <c r="AN96" s="877"/>
      <c r="AO96" s="877"/>
      <c r="AP96" s="878"/>
      <c r="AQ96" s="164"/>
      <c r="AR96" s="147"/>
      <c r="AS96" s="147"/>
      <c r="AT96" s="147"/>
      <c r="AU96" s="147"/>
      <c r="AV96" s="147"/>
      <c r="AW96" s="147"/>
      <c r="AX96" s="147"/>
    </row>
    <row r="97" spans="2:50" ht="10.9" customHeight="1" x14ac:dyDescent="0.15">
      <c r="B97" s="162"/>
      <c r="C97" s="146"/>
      <c r="D97" s="575">
        <v>8</v>
      </c>
      <c r="E97" s="576"/>
      <c r="F97" s="576" t="s">
        <v>20</v>
      </c>
      <c r="G97" s="576">
        <v>14</v>
      </c>
      <c r="H97" s="576"/>
      <c r="I97" s="581" t="s">
        <v>14</v>
      </c>
      <c r="J97" s="584" t="s">
        <v>172</v>
      </c>
      <c r="K97" s="585"/>
      <c r="L97" s="586"/>
      <c r="M97" s="867"/>
      <c r="N97" s="868"/>
      <c r="O97" s="868"/>
      <c r="P97" s="869"/>
      <c r="Q97" s="569">
        <v>8</v>
      </c>
      <c r="R97" s="570"/>
      <c r="S97" s="570" t="s">
        <v>20</v>
      </c>
      <c r="T97" s="570">
        <v>28</v>
      </c>
      <c r="U97" s="570"/>
      <c r="V97" s="548" t="s">
        <v>14</v>
      </c>
      <c r="W97" s="551" t="s">
        <v>172</v>
      </c>
      <c r="X97" s="552"/>
      <c r="Y97" s="553"/>
      <c r="Z97" s="867"/>
      <c r="AA97" s="868"/>
      <c r="AB97" s="868"/>
      <c r="AC97" s="869"/>
      <c r="AD97" s="569">
        <v>9</v>
      </c>
      <c r="AE97" s="570"/>
      <c r="AF97" s="570" t="s">
        <v>20</v>
      </c>
      <c r="AG97" s="570">
        <v>11</v>
      </c>
      <c r="AH97" s="570"/>
      <c r="AI97" s="548" t="s">
        <v>14</v>
      </c>
      <c r="AJ97" s="551" t="s">
        <v>172</v>
      </c>
      <c r="AK97" s="552"/>
      <c r="AL97" s="553"/>
      <c r="AM97" s="867"/>
      <c r="AN97" s="868"/>
      <c r="AO97" s="868"/>
      <c r="AP97" s="869"/>
      <c r="AQ97" s="164"/>
      <c r="AR97" s="147"/>
      <c r="AS97" s="147"/>
      <c r="AT97" s="147"/>
      <c r="AU97" s="147"/>
      <c r="AV97" s="147"/>
      <c r="AW97" s="147"/>
      <c r="AX97" s="147"/>
    </row>
    <row r="98" spans="2:50" ht="10.9" customHeight="1" x14ac:dyDescent="0.15">
      <c r="B98" s="162"/>
      <c r="C98" s="146"/>
      <c r="D98" s="577"/>
      <c r="E98" s="578"/>
      <c r="F98" s="578"/>
      <c r="G98" s="578"/>
      <c r="H98" s="578"/>
      <c r="I98" s="582"/>
      <c r="J98" s="587"/>
      <c r="K98" s="588"/>
      <c r="L98" s="589"/>
      <c r="M98" s="870"/>
      <c r="N98" s="871"/>
      <c r="O98" s="871"/>
      <c r="P98" s="872"/>
      <c r="Q98" s="571"/>
      <c r="R98" s="572"/>
      <c r="S98" s="572"/>
      <c r="T98" s="572"/>
      <c r="U98" s="572"/>
      <c r="V98" s="549"/>
      <c r="W98" s="554"/>
      <c r="X98" s="555"/>
      <c r="Y98" s="556"/>
      <c r="Z98" s="870"/>
      <c r="AA98" s="871"/>
      <c r="AB98" s="871"/>
      <c r="AC98" s="872"/>
      <c r="AD98" s="571"/>
      <c r="AE98" s="572"/>
      <c r="AF98" s="572"/>
      <c r="AG98" s="572"/>
      <c r="AH98" s="572"/>
      <c r="AI98" s="549"/>
      <c r="AJ98" s="554"/>
      <c r="AK98" s="555"/>
      <c r="AL98" s="556"/>
      <c r="AM98" s="870"/>
      <c r="AN98" s="871"/>
      <c r="AO98" s="871"/>
      <c r="AP98" s="872"/>
      <c r="AQ98" s="164"/>
      <c r="AR98" s="147"/>
      <c r="AS98" s="147"/>
      <c r="AT98" s="147"/>
      <c r="AU98" s="147"/>
      <c r="AV98" s="147"/>
      <c r="AW98" s="147"/>
      <c r="AX98" s="147"/>
    </row>
    <row r="99" spans="2:50" ht="10.9" customHeight="1" x14ac:dyDescent="0.15">
      <c r="B99" s="162"/>
      <c r="C99" s="146"/>
      <c r="D99" s="577"/>
      <c r="E99" s="578"/>
      <c r="F99" s="578"/>
      <c r="G99" s="578"/>
      <c r="H99" s="578"/>
      <c r="I99" s="582"/>
      <c r="J99" s="587"/>
      <c r="K99" s="588"/>
      <c r="L99" s="589"/>
      <c r="M99" s="870"/>
      <c r="N99" s="871"/>
      <c r="O99" s="871"/>
      <c r="P99" s="872"/>
      <c r="Q99" s="571"/>
      <c r="R99" s="572"/>
      <c r="S99" s="572"/>
      <c r="T99" s="572"/>
      <c r="U99" s="572"/>
      <c r="V99" s="549"/>
      <c r="W99" s="554"/>
      <c r="X99" s="555"/>
      <c r="Y99" s="556"/>
      <c r="Z99" s="870"/>
      <c r="AA99" s="871"/>
      <c r="AB99" s="871"/>
      <c r="AC99" s="872"/>
      <c r="AD99" s="571"/>
      <c r="AE99" s="572"/>
      <c r="AF99" s="572"/>
      <c r="AG99" s="572"/>
      <c r="AH99" s="572"/>
      <c r="AI99" s="549"/>
      <c r="AJ99" s="554"/>
      <c r="AK99" s="555"/>
      <c r="AL99" s="556"/>
      <c r="AM99" s="870"/>
      <c r="AN99" s="871"/>
      <c r="AO99" s="871"/>
      <c r="AP99" s="872"/>
      <c r="AQ99" s="164"/>
      <c r="AR99" s="147"/>
      <c r="AS99" s="147"/>
      <c r="AT99" s="147"/>
      <c r="AU99" s="147"/>
      <c r="AV99" s="147"/>
      <c r="AW99" s="147"/>
      <c r="AX99" s="147"/>
    </row>
    <row r="100" spans="2:50" ht="10.9" customHeight="1" x14ac:dyDescent="0.15">
      <c r="B100" s="162"/>
      <c r="C100" s="146"/>
      <c r="D100" s="579"/>
      <c r="E100" s="580"/>
      <c r="F100" s="580"/>
      <c r="G100" s="580"/>
      <c r="H100" s="580"/>
      <c r="I100" s="583"/>
      <c r="J100" s="590"/>
      <c r="K100" s="591"/>
      <c r="L100" s="592"/>
      <c r="M100" s="876"/>
      <c r="N100" s="877"/>
      <c r="O100" s="877"/>
      <c r="P100" s="878"/>
      <c r="Q100" s="573"/>
      <c r="R100" s="574"/>
      <c r="S100" s="574"/>
      <c r="T100" s="574"/>
      <c r="U100" s="574"/>
      <c r="V100" s="550"/>
      <c r="W100" s="557"/>
      <c r="X100" s="558"/>
      <c r="Y100" s="559"/>
      <c r="Z100" s="876"/>
      <c r="AA100" s="877"/>
      <c r="AB100" s="877"/>
      <c r="AC100" s="878"/>
      <c r="AD100" s="573"/>
      <c r="AE100" s="574"/>
      <c r="AF100" s="574"/>
      <c r="AG100" s="574"/>
      <c r="AH100" s="574"/>
      <c r="AI100" s="550"/>
      <c r="AJ100" s="557"/>
      <c r="AK100" s="558"/>
      <c r="AL100" s="559"/>
      <c r="AM100" s="876"/>
      <c r="AN100" s="877"/>
      <c r="AO100" s="877"/>
      <c r="AP100" s="878"/>
      <c r="AQ100" s="164"/>
      <c r="AR100" s="147"/>
      <c r="AS100" s="147"/>
      <c r="AT100" s="147"/>
      <c r="AU100" s="147"/>
      <c r="AV100" s="147"/>
      <c r="AW100" s="147"/>
      <c r="AX100" s="147"/>
    </row>
    <row r="101" spans="2:50" ht="10.9" customHeight="1" x14ac:dyDescent="0.15">
      <c r="B101" s="162"/>
      <c r="C101" s="146"/>
      <c r="D101" s="575">
        <v>8</v>
      </c>
      <c r="E101" s="576"/>
      <c r="F101" s="576" t="s">
        <v>20</v>
      </c>
      <c r="G101" s="576">
        <v>15</v>
      </c>
      <c r="H101" s="576"/>
      <c r="I101" s="581" t="s">
        <v>14</v>
      </c>
      <c r="J101" s="584" t="s">
        <v>14</v>
      </c>
      <c r="K101" s="585"/>
      <c r="L101" s="586"/>
      <c r="M101" s="867"/>
      <c r="N101" s="868"/>
      <c r="O101" s="868"/>
      <c r="P101" s="869"/>
      <c r="Q101" s="569">
        <v>8</v>
      </c>
      <c r="R101" s="570"/>
      <c r="S101" s="570" t="s">
        <v>20</v>
      </c>
      <c r="T101" s="570">
        <v>29</v>
      </c>
      <c r="U101" s="570"/>
      <c r="V101" s="548" t="s">
        <v>14</v>
      </c>
      <c r="W101" s="551" t="s">
        <v>14</v>
      </c>
      <c r="X101" s="552"/>
      <c r="Y101" s="553"/>
      <c r="Z101" s="867"/>
      <c r="AA101" s="868"/>
      <c r="AB101" s="868"/>
      <c r="AC101" s="869"/>
      <c r="AD101" s="569">
        <v>9</v>
      </c>
      <c r="AE101" s="570"/>
      <c r="AF101" s="570" t="s">
        <v>20</v>
      </c>
      <c r="AG101" s="570">
        <v>12</v>
      </c>
      <c r="AH101" s="570"/>
      <c r="AI101" s="548" t="s">
        <v>14</v>
      </c>
      <c r="AJ101" s="551" t="s">
        <v>14</v>
      </c>
      <c r="AK101" s="552"/>
      <c r="AL101" s="553"/>
      <c r="AM101" s="867"/>
      <c r="AN101" s="868"/>
      <c r="AO101" s="868"/>
      <c r="AP101" s="869"/>
      <c r="AQ101" s="164"/>
      <c r="AR101" s="147"/>
      <c r="AS101" s="147"/>
      <c r="AT101" s="147"/>
      <c r="AU101" s="147"/>
      <c r="AV101" s="147"/>
      <c r="AW101" s="147"/>
      <c r="AX101" s="147"/>
    </row>
    <row r="102" spans="2:50" ht="10.9" customHeight="1" x14ac:dyDescent="0.15">
      <c r="B102" s="162"/>
      <c r="C102" s="146"/>
      <c r="D102" s="577"/>
      <c r="E102" s="578"/>
      <c r="F102" s="578"/>
      <c r="G102" s="578"/>
      <c r="H102" s="578"/>
      <c r="I102" s="582"/>
      <c r="J102" s="587"/>
      <c r="K102" s="588"/>
      <c r="L102" s="589"/>
      <c r="M102" s="870"/>
      <c r="N102" s="871"/>
      <c r="O102" s="871"/>
      <c r="P102" s="872"/>
      <c r="Q102" s="571"/>
      <c r="R102" s="572"/>
      <c r="S102" s="572"/>
      <c r="T102" s="572"/>
      <c r="U102" s="572"/>
      <c r="V102" s="549"/>
      <c r="W102" s="554"/>
      <c r="X102" s="555"/>
      <c r="Y102" s="556"/>
      <c r="Z102" s="870"/>
      <c r="AA102" s="871"/>
      <c r="AB102" s="871"/>
      <c r="AC102" s="872"/>
      <c r="AD102" s="571"/>
      <c r="AE102" s="572"/>
      <c r="AF102" s="572"/>
      <c r="AG102" s="572"/>
      <c r="AH102" s="572"/>
      <c r="AI102" s="549"/>
      <c r="AJ102" s="554"/>
      <c r="AK102" s="555"/>
      <c r="AL102" s="556"/>
      <c r="AM102" s="870"/>
      <c r="AN102" s="871"/>
      <c r="AO102" s="871"/>
      <c r="AP102" s="872"/>
      <c r="AQ102" s="164"/>
      <c r="AR102" s="147"/>
      <c r="AS102" s="147"/>
      <c r="AT102" s="147"/>
      <c r="AU102" s="147"/>
      <c r="AV102" s="147"/>
      <c r="AW102" s="147"/>
      <c r="AX102" s="147"/>
    </row>
    <row r="103" spans="2:50" ht="10.9" customHeight="1" x14ac:dyDescent="0.15">
      <c r="B103" s="162"/>
      <c r="C103" s="146"/>
      <c r="D103" s="577"/>
      <c r="E103" s="578"/>
      <c r="F103" s="578"/>
      <c r="G103" s="578"/>
      <c r="H103" s="578"/>
      <c r="I103" s="582"/>
      <c r="J103" s="587"/>
      <c r="K103" s="588"/>
      <c r="L103" s="589"/>
      <c r="M103" s="870"/>
      <c r="N103" s="871"/>
      <c r="O103" s="871"/>
      <c r="P103" s="872"/>
      <c r="Q103" s="571"/>
      <c r="R103" s="572"/>
      <c r="S103" s="572"/>
      <c r="T103" s="572"/>
      <c r="U103" s="572"/>
      <c r="V103" s="549"/>
      <c r="W103" s="554"/>
      <c r="X103" s="555"/>
      <c r="Y103" s="556"/>
      <c r="Z103" s="870"/>
      <c r="AA103" s="871"/>
      <c r="AB103" s="871"/>
      <c r="AC103" s="872"/>
      <c r="AD103" s="571"/>
      <c r="AE103" s="572"/>
      <c r="AF103" s="572"/>
      <c r="AG103" s="572"/>
      <c r="AH103" s="572"/>
      <c r="AI103" s="549"/>
      <c r="AJ103" s="554"/>
      <c r="AK103" s="555"/>
      <c r="AL103" s="556"/>
      <c r="AM103" s="870"/>
      <c r="AN103" s="871"/>
      <c r="AO103" s="871"/>
      <c r="AP103" s="872"/>
      <c r="AQ103" s="164"/>
      <c r="AR103" s="147"/>
      <c r="AS103" s="147"/>
      <c r="AT103" s="147"/>
      <c r="AU103" s="147"/>
      <c r="AV103" s="147"/>
      <c r="AW103" s="147"/>
      <c r="AX103" s="147"/>
    </row>
    <row r="104" spans="2:50" ht="10.9" customHeight="1" thickBot="1" x14ac:dyDescent="0.2">
      <c r="B104" s="162"/>
      <c r="C104" s="146"/>
      <c r="D104" s="579"/>
      <c r="E104" s="580"/>
      <c r="F104" s="580"/>
      <c r="G104" s="580"/>
      <c r="H104" s="580"/>
      <c r="I104" s="583"/>
      <c r="J104" s="590"/>
      <c r="K104" s="591"/>
      <c r="L104" s="592"/>
      <c r="M104" s="873"/>
      <c r="N104" s="874"/>
      <c r="O104" s="874"/>
      <c r="P104" s="875"/>
      <c r="Q104" s="573"/>
      <c r="R104" s="574"/>
      <c r="S104" s="574"/>
      <c r="T104" s="574"/>
      <c r="U104" s="574"/>
      <c r="V104" s="550"/>
      <c r="W104" s="557"/>
      <c r="X104" s="558"/>
      <c r="Y104" s="559"/>
      <c r="Z104" s="873"/>
      <c r="AA104" s="874"/>
      <c r="AB104" s="874"/>
      <c r="AC104" s="875"/>
      <c r="AD104" s="573"/>
      <c r="AE104" s="574"/>
      <c r="AF104" s="574"/>
      <c r="AG104" s="574"/>
      <c r="AH104" s="574"/>
      <c r="AI104" s="550"/>
      <c r="AJ104" s="557"/>
      <c r="AK104" s="558"/>
      <c r="AL104" s="559"/>
      <c r="AM104" s="873"/>
      <c r="AN104" s="874"/>
      <c r="AO104" s="874"/>
      <c r="AP104" s="875"/>
      <c r="AQ104" s="164"/>
      <c r="AR104" s="147"/>
      <c r="AS104" s="147"/>
      <c r="AT104" s="147"/>
      <c r="AU104" s="147"/>
      <c r="AV104" s="147"/>
      <c r="AW104" s="147"/>
      <c r="AX104" s="147"/>
    </row>
    <row r="105" spans="2:50" ht="10.9" customHeight="1" thickTop="1" x14ac:dyDescent="0.15">
      <c r="B105" s="165"/>
      <c r="C105" s="166"/>
      <c r="D105" s="167"/>
      <c r="E105" s="166"/>
      <c r="F105" s="166"/>
      <c r="G105" s="166"/>
      <c r="H105" s="166"/>
      <c r="I105" s="166"/>
      <c r="J105" s="166"/>
      <c r="K105" s="166"/>
      <c r="L105" s="168"/>
      <c r="M105" s="166"/>
      <c r="N105" s="169"/>
      <c r="O105" s="170"/>
      <c r="P105" s="170"/>
      <c r="Q105" s="170"/>
      <c r="R105" s="170"/>
      <c r="S105" s="169"/>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71"/>
    </row>
    <row r="106" spans="2:50" ht="10.9" customHeight="1" x14ac:dyDescent="0.15">
      <c r="L106" s="6"/>
      <c r="N106" s="7"/>
      <c r="O106" s="43"/>
      <c r="P106" s="43"/>
      <c r="Q106" s="43"/>
      <c r="R106" s="43"/>
      <c r="S106" s="7"/>
    </row>
    <row r="107" spans="2:50" ht="10.9" customHeight="1" x14ac:dyDescent="0.15">
      <c r="L107" s="6"/>
      <c r="N107" s="7"/>
      <c r="O107" s="43"/>
      <c r="P107" s="43"/>
      <c r="Q107" s="43"/>
      <c r="R107" s="43"/>
      <c r="S107" s="7"/>
    </row>
    <row r="108" spans="2:50" ht="10.9" customHeight="1" x14ac:dyDescent="0.15">
      <c r="L108" s="6"/>
      <c r="N108" s="7"/>
      <c r="O108" s="43"/>
      <c r="P108" s="43"/>
      <c r="Q108" s="43"/>
      <c r="R108" s="43"/>
      <c r="S108" s="7"/>
    </row>
    <row r="109" spans="2:50" ht="10.9" customHeight="1" x14ac:dyDescent="0.15">
      <c r="L109" s="6"/>
      <c r="N109" s="7"/>
      <c r="O109" s="43"/>
      <c r="P109" s="43"/>
      <c r="Q109" s="44"/>
      <c r="R109" s="44"/>
      <c r="S109" s="7"/>
    </row>
    <row r="110" spans="2:50" ht="10.9" customHeight="1" x14ac:dyDescent="0.15">
      <c r="L110" s="6"/>
      <c r="N110" s="7"/>
      <c r="O110" s="43"/>
      <c r="P110" s="43"/>
      <c r="Q110" s="44"/>
      <c r="R110" s="44"/>
      <c r="S110" s="7"/>
    </row>
    <row r="111" spans="2:50" ht="10.9" customHeight="1" x14ac:dyDescent="0.15">
      <c r="L111" s="6"/>
      <c r="N111" s="7"/>
      <c r="O111" s="43"/>
      <c r="P111" s="43"/>
      <c r="Q111" s="44"/>
      <c r="R111" s="44"/>
      <c r="S111" s="7"/>
    </row>
    <row r="112" spans="2:50" ht="10.5" customHeight="1" x14ac:dyDescent="0.15">
      <c r="L112" s="6"/>
      <c r="N112" s="7"/>
      <c r="O112" s="9"/>
      <c r="P112" s="4"/>
      <c r="Q112" s="7"/>
      <c r="R112" s="7"/>
      <c r="S112" s="7"/>
    </row>
    <row r="113" spans="12:18" ht="10.9" customHeight="1" x14ac:dyDescent="0.15">
      <c r="L113" s="5"/>
      <c r="O113" s="45"/>
      <c r="P113" s="45"/>
      <c r="Q113" s="46"/>
      <c r="R113" s="46"/>
    </row>
    <row r="114" spans="12:18" ht="10.9" customHeight="1" x14ac:dyDescent="0.15">
      <c r="L114" s="5"/>
      <c r="O114" s="45"/>
      <c r="P114" s="45"/>
      <c r="Q114" s="46"/>
      <c r="R114" s="46"/>
    </row>
    <row r="115" spans="12:18" ht="10.9" customHeight="1" x14ac:dyDescent="0.15">
      <c r="L115" s="5"/>
      <c r="O115" s="45"/>
      <c r="P115" s="45"/>
      <c r="Q115" s="46"/>
      <c r="R115" s="46"/>
    </row>
    <row r="116" spans="12:18" ht="10.9" customHeight="1" x14ac:dyDescent="0.15">
      <c r="L116" s="5"/>
      <c r="O116" s="45"/>
      <c r="P116" s="45"/>
      <c r="Q116" s="46"/>
      <c r="R116" s="46"/>
    </row>
    <row r="117" spans="12:18" ht="10.9" customHeight="1" x14ac:dyDescent="0.15">
      <c r="L117" s="5"/>
      <c r="O117" s="45"/>
      <c r="P117" s="45"/>
      <c r="Q117" s="46"/>
      <c r="R117" s="46"/>
    </row>
    <row r="118" spans="12:18" ht="10.9" customHeight="1" x14ac:dyDescent="0.15">
      <c r="L118" s="5"/>
      <c r="O118" s="45"/>
      <c r="P118" s="45"/>
      <c r="Q118" s="46"/>
      <c r="R118" s="46"/>
    </row>
    <row r="119" spans="12:18" ht="10.9" customHeight="1" x14ac:dyDescent="0.15">
      <c r="L119" s="5"/>
      <c r="O119" s="45"/>
      <c r="P119" s="45"/>
      <c r="Q119" s="46"/>
      <c r="R119" s="46"/>
    </row>
    <row r="120" spans="12:18" ht="10.9" customHeight="1" x14ac:dyDescent="0.15">
      <c r="L120" s="5"/>
      <c r="O120" s="45"/>
      <c r="P120" s="45"/>
      <c r="Q120" s="46"/>
      <c r="R120" s="46"/>
    </row>
    <row r="121" spans="12:18" ht="10.9" customHeight="1" x14ac:dyDescent="0.15">
      <c r="L121" s="5"/>
      <c r="O121" s="45"/>
      <c r="P121" s="45"/>
      <c r="Q121" s="46"/>
      <c r="R121" s="46"/>
    </row>
    <row r="122" spans="12:18" ht="10.9" customHeight="1" x14ac:dyDescent="0.15">
      <c r="L122" s="5"/>
      <c r="O122" s="45"/>
      <c r="P122" s="45"/>
      <c r="Q122" s="46"/>
      <c r="R122" s="46"/>
    </row>
    <row r="123" spans="12:18" ht="10.9" customHeight="1" x14ac:dyDescent="0.15">
      <c r="L123" s="5"/>
      <c r="O123" s="45"/>
      <c r="P123" s="45"/>
      <c r="Q123" s="46"/>
      <c r="R123" s="46"/>
    </row>
    <row r="124" spans="12:18" ht="10.9" customHeight="1" x14ac:dyDescent="0.15">
      <c r="L124" s="5"/>
      <c r="O124" s="45"/>
      <c r="P124" s="45"/>
      <c r="Q124" s="46"/>
      <c r="R124" s="46"/>
    </row>
    <row r="125" spans="12:18" ht="10.9" customHeight="1" x14ac:dyDescent="0.15">
      <c r="L125" s="5"/>
      <c r="O125" s="45"/>
      <c r="P125" s="45"/>
      <c r="Q125" s="46"/>
      <c r="R125" s="46"/>
    </row>
    <row r="126" spans="12:18" ht="10.9" customHeight="1" x14ac:dyDescent="0.15">
      <c r="L126" s="5"/>
      <c r="O126" s="45"/>
      <c r="P126" s="45"/>
      <c r="Q126" s="46"/>
      <c r="R126" s="46"/>
    </row>
    <row r="127" spans="12:18" ht="10.9" customHeight="1" x14ac:dyDescent="0.15">
      <c r="L127" s="5"/>
      <c r="O127" s="45"/>
      <c r="P127" s="45"/>
      <c r="Q127" s="46"/>
      <c r="R127" s="46"/>
    </row>
    <row r="128" spans="12:18" ht="10.9" customHeight="1" x14ac:dyDescent="0.15">
      <c r="L128" s="5"/>
      <c r="O128" s="45"/>
      <c r="P128" s="45"/>
      <c r="Q128" s="46"/>
      <c r="R128" s="46"/>
    </row>
    <row r="129" spans="12:18" ht="10.9" customHeight="1" x14ac:dyDescent="0.15">
      <c r="L129" s="5"/>
      <c r="O129" s="45"/>
      <c r="P129" s="45"/>
      <c r="Q129" s="45"/>
      <c r="R129" s="45"/>
    </row>
    <row r="130" spans="12:18" ht="10.9" customHeight="1" x14ac:dyDescent="0.15">
      <c r="L130" s="5"/>
      <c r="O130" s="45"/>
      <c r="P130" s="45"/>
      <c r="Q130" s="45"/>
      <c r="R130" s="45"/>
    </row>
    <row r="131" spans="12:18" ht="10.9" customHeight="1" x14ac:dyDescent="0.15">
      <c r="L131" s="5"/>
      <c r="O131" s="45"/>
      <c r="P131" s="45"/>
      <c r="Q131" s="45"/>
      <c r="R131" s="45"/>
    </row>
    <row r="132" spans="12:18" ht="10.9" customHeight="1" x14ac:dyDescent="0.15">
      <c r="L132" s="5"/>
      <c r="O132" s="45"/>
      <c r="P132" s="45"/>
      <c r="Q132" s="45"/>
      <c r="R132" s="45"/>
    </row>
    <row r="133" spans="12:18" ht="10.9" customHeight="1" x14ac:dyDescent="0.15">
      <c r="L133" s="5"/>
      <c r="O133" s="45"/>
      <c r="P133" s="45"/>
      <c r="Q133" s="45"/>
      <c r="R133" s="45"/>
    </row>
    <row r="134" spans="12:18" ht="10.9" customHeight="1" x14ac:dyDescent="0.15">
      <c r="L134" s="5"/>
      <c r="O134" s="45"/>
      <c r="P134" s="45"/>
      <c r="Q134" s="45"/>
      <c r="R134" s="45"/>
    </row>
    <row r="135" spans="12:18" ht="10.9" customHeight="1" x14ac:dyDescent="0.15">
      <c r="L135" s="5"/>
      <c r="O135" s="45"/>
      <c r="P135" s="45"/>
      <c r="Q135" s="45"/>
      <c r="R135" s="45"/>
    </row>
    <row r="136" spans="12:18" ht="10.9" customHeight="1" x14ac:dyDescent="0.15">
      <c r="L136" s="5"/>
      <c r="O136" s="45"/>
      <c r="P136" s="45"/>
      <c r="Q136" s="45"/>
      <c r="R136" s="45"/>
    </row>
    <row r="137" spans="12:18" ht="10.9" customHeight="1" x14ac:dyDescent="0.15">
      <c r="L137" s="5"/>
      <c r="O137" s="43"/>
      <c r="P137" s="43"/>
      <c r="Q137" s="44"/>
      <c r="R137" s="44"/>
    </row>
    <row r="138" spans="12:18" ht="10.9" customHeight="1" x14ac:dyDescent="0.15">
      <c r="L138" s="5"/>
      <c r="O138" s="43"/>
      <c r="P138" s="43"/>
      <c r="Q138" s="44"/>
      <c r="R138" s="44"/>
    </row>
    <row r="139" spans="12:18" ht="10.9" customHeight="1" x14ac:dyDescent="0.15">
      <c r="L139" s="5"/>
      <c r="O139" s="43"/>
      <c r="P139" s="43"/>
      <c r="Q139" s="44"/>
      <c r="R139" s="44"/>
    </row>
    <row r="140" spans="12:18" ht="10.9" customHeight="1" x14ac:dyDescent="0.15">
      <c r="L140" s="5"/>
      <c r="O140" s="43"/>
      <c r="P140" s="43"/>
      <c r="Q140" s="44"/>
      <c r="R140" s="44"/>
    </row>
    <row r="141" spans="12:18" ht="10.9" customHeight="1" x14ac:dyDescent="0.15">
      <c r="L141" s="5"/>
      <c r="O141" s="43"/>
      <c r="P141" s="43"/>
      <c r="Q141" s="44"/>
      <c r="R141" s="44"/>
    </row>
    <row r="142" spans="12:18" ht="10.9" customHeight="1" x14ac:dyDescent="0.15">
      <c r="L142" s="5"/>
      <c r="O142" s="43"/>
      <c r="P142" s="43"/>
      <c r="Q142" s="44"/>
      <c r="R142" s="44"/>
    </row>
    <row r="143" spans="12:18" ht="10.9" customHeight="1" x14ac:dyDescent="0.15">
      <c r="L143" s="5"/>
      <c r="O143" s="43"/>
      <c r="P143" s="43"/>
      <c r="Q143" s="44"/>
      <c r="R143" s="44"/>
    </row>
    <row r="144" spans="12:18" ht="10.9" customHeight="1" x14ac:dyDescent="0.15">
      <c r="L144" s="5"/>
      <c r="O144" s="43"/>
      <c r="P144" s="43"/>
      <c r="Q144" s="44"/>
      <c r="R144" s="44"/>
    </row>
    <row r="145" spans="12:18" ht="10.9" customHeight="1" x14ac:dyDescent="0.15">
      <c r="L145" s="5"/>
      <c r="O145" s="43"/>
      <c r="P145" s="43"/>
      <c r="Q145" s="44"/>
      <c r="R145" s="44"/>
    </row>
    <row r="146" spans="12:18" ht="10.9" customHeight="1" x14ac:dyDescent="0.15">
      <c r="L146" s="5"/>
      <c r="O146" s="43"/>
      <c r="P146" s="43"/>
      <c r="Q146" s="44"/>
      <c r="R146" s="44"/>
    </row>
    <row r="147" spans="12:18" ht="10.9" customHeight="1" x14ac:dyDescent="0.15">
      <c r="L147" s="5"/>
      <c r="O147" s="43"/>
      <c r="P147" s="43"/>
      <c r="Q147" s="44"/>
      <c r="R147" s="44"/>
    </row>
    <row r="148" spans="12:18" ht="10.9" customHeight="1" x14ac:dyDescent="0.15">
      <c r="L148" s="5"/>
      <c r="O148" s="43"/>
      <c r="P148" s="43"/>
      <c r="Q148" s="44"/>
      <c r="R148" s="44"/>
    </row>
    <row r="149" spans="12:18" ht="10.9" customHeight="1" x14ac:dyDescent="0.15">
      <c r="L149" s="5"/>
      <c r="O149" s="43"/>
      <c r="P149" s="43"/>
      <c r="Q149" s="44"/>
      <c r="R149" s="44"/>
    </row>
    <row r="150" spans="12:18" ht="10.9" customHeight="1" x14ac:dyDescent="0.15">
      <c r="L150" s="5"/>
      <c r="O150" s="43"/>
      <c r="P150" s="43"/>
      <c r="Q150" s="44"/>
      <c r="R150" s="44"/>
    </row>
    <row r="151" spans="12:18" ht="10.9" customHeight="1" x14ac:dyDescent="0.15">
      <c r="L151" s="5"/>
      <c r="O151" s="43"/>
      <c r="P151" s="43"/>
      <c r="Q151" s="44"/>
      <c r="R151" s="44"/>
    </row>
    <row r="152" spans="12:18" ht="10.9" customHeight="1" x14ac:dyDescent="0.15">
      <c r="L152" s="5"/>
      <c r="O152" s="43"/>
      <c r="P152" s="43"/>
      <c r="Q152" s="44"/>
      <c r="R152" s="44"/>
    </row>
    <row r="153" spans="12:18" ht="10.9" customHeight="1" x14ac:dyDescent="0.15">
      <c r="L153" s="5"/>
      <c r="O153" s="43"/>
      <c r="P153" s="43"/>
      <c r="Q153" s="44"/>
      <c r="R153" s="44"/>
    </row>
    <row r="154" spans="12:18" ht="10.9" customHeight="1" x14ac:dyDescent="0.15">
      <c r="L154" s="5"/>
      <c r="O154" s="43"/>
      <c r="P154" s="43"/>
      <c r="Q154" s="44"/>
      <c r="R154" s="44"/>
    </row>
    <row r="155" spans="12:18" ht="10.9" customHeight="1" x14ac:dyDescent="0.15">
      <c r="L155" s="5"/>
      <c r="O155" s="43"/>
      <c r="P155" s="43"/>
      <c r="Q155" s="44"/>
      <c r="R155" s="44"/>
    </row>
    <row r="156" spans="12:18" ht="10.9" customHeight="1" x14ac:dyDescent="0.15">
      <c r="L156" s="5"/>
      <c r="O156" s="43"/>
      <c r="P156" s="43"/>
      <c r="Q156" s="44"/>
      <c r="R156" s="44"/>
    </row>
    <row r="157" spans="12:18" ht="10.9" customHeight="1" x14ac:dyDescent="0.15">
      <c r="L157" s="5"/>
      <c r="O157" s="45"/>
      <c r="P157" s="45"/>
      <c r="Q157" s="45"/>
      <c r="R157" s="45"/>
    </row>
    <row r="158" spans="12:18" ht="10.9" customHeight="1" x14ac:dyDescent="0.15">
      <c r="L158" s="5"/>
      <c r="O158" s="45"/>
      <c r="P158" s="45"/>
      <c r="Q158" s="45"/>
      <c r="R158" s="45"/>
    </row>
    <row r="159" spans="12:18" ht="10.9" customHeight="1" x14ac:dyDescent="0.15">
      <c r="L159" s="5"/>
      <c r="O159" s="45"/>
      <c r="P159" s="45"/>
      <c r="Q159" s="45"/>
      <c r="R159" s="45"/>
    </row>
    <row r="160" spans="12:18" ht="10.9" customHeight="1" x14ac:dyDescent="0.15">
      <c r="L160" s="5"/>
      <c r="O160" s="45"/>
      <c r="P160" s="45"/>
      <c r="Q160" s="45"/>
      <c r="R160" s="45"/>
    </row>
    <row r="161" spans="12:18" ht="10.9" customHeight="1" x14ac:dyDescent="0.15">
      <c r="L161" s="5"/>
      <c r="O161" s="45"/>
      <c r="P161" s="45"/>
      <c r="Q161" s="45"/>
      <c r="R161" s="45"/>
    </row>
    <row r="162" spans="12:18" ht="10.9" customHeight="1" x14ac:dyDescent="0.15">
      <c r="L162" s="5"/>
      <c r="O162" s="45"/>
      <c r="P162" s="45"/>
      <c r="Q162" s="45"/>
      <c r="R162" s="45"/>
    </row>
    <row r="163" spans="12:18" ht="10.9" customHeight="1" x14ac:dyDescent="0.15">
      <c r="L163" s="5"/>
      <c r="O163" s="45"/>
      <c r="P163" s="45"/>
      <c r="Q163" s="45"/>
      <c r="R163" s="45"/>
    </row>
    <row r="164" spans="12:18" ht="10.9" customHeight="1" x14ac:dyDescent="0.15">
      <c r="L164" s="5"/>
      <c r="O164" s="45"/>
      <c r="P164" s="45"/>
      <c r="Q164" s="45"/>
      <c r="R164" s="45"/>
    </row>
    <row r="165" spans="12:18" ht="10.9" customHeight="1" x14ac:dyDescent="0.15">
      <c r="L165" s="5"/>
      <c r="O165" s="45"/>
      <c r="P165" s="45"/>
      <c r="Q165" s="46"/>
      <c r="R165" s="46"/>
    </row>
    <row r="166" spans="12:18" ht="10.9" customHeight="1" x14ac:dyDescent="0.15">
      <c r="L166" s="5"/>
      <c r="O166" s="45"/>
      <c r="P166" s="45"/>
      <c r="Q166" s="46"/>
      <c r="R166" s="46"/>
    </row>
    <row r="167" spans="12:18" ht="10.9" customHeight="1" x14ac:dyDescent="0.15">
      <c r="L167" s="5"/>
      <c r="O167" s="45"/>
      <c r="P167" s="45"/>
      <c r="Q167" s="46"/>
      <c r="R167" s="46"/>
    </row>
    <row r="168" spans="12:18" ht="10.9" customHeight="1" x14ac:dyDescent="0.15">
      <c r="L168" s="5"/>
      <c r="O168" s="45"/>
      <c r="P168" s="45"/>
      <c r="Q168" s="46"/>
      <c r="R168" s="46"/>
    </row>
    <row r="169" spans="12:18" ht="10.9" customHeight="1" x14ac:dyDescent="0.15">
      <c r="L169" s="5"/>
      <c r="O169" s="45"/>
      <c r="P169" s="45"/>
      <c r="Q169" s="46"/>
      <c r="R169" s="46"/>
    </row>
    <row r="170" spans="12:18" ht="10.9" customHeight="1" x14ac:dyDescent="0.15">
      <c r="L170" s="5"/>
      <c r="O170" s="45"/>
      <c r="P170" s="45"/>
      <c r="Q170" s="46"/>
      <c r="R170" s="46"/>
    </row>
    <row r="171" spans="12:18" ht="10.9" customHeight="1" x14ac:dyDescent="0.15">
      <c r="L171" s="5"/>
      <c r="O171" s="45"/>
      <c r="P171" s="45"/>
      <c r="Q171" s="46"/>
      <c r="R171" s="46"/>
    </row>
    <row r="172" spans="12:18" ht="10.9" customHeight="1" x14ac:dyDescent="0.15">
      <c r="L172" s="5"/>
      <c r="O172" s="45"/>
      <c r="P172" s="45"/>
      <c r="Q172" s="46"/>
      <c r="R172" s="46"/>
    </row>
    <row r="173" spans="12:18" ht="10.9" customHeight="1" x14ac:dyDescent="0.15">
      <c r="L173" s="5"/>
      <c r="O173" s="45"/>
      <c r="P173" s="45"/>
      <c r="Q173" s="46"/>
      <c r="R173" s="46"/>
    </row>
    <row r="174" spans="12:18" ht="10.9" customHeight="1" x14ac:dyDescent="0.15">
      <c r="L174" s="5"/>
      <c r="O174" s="45"/>
      <c r="P174" s="45"/>
      <c r="Q174" s="46"/>
      <c r="R174" s="46"/>
    </row>
    <row r="175" spans="12:18" ht="10.9" customHeight="1" x14ac:dyDescent="0.15">
      <c r="L175" s="5"/>
      <c r="O175" s="45"/>
      <c r="P175" s="45"/>
      <c r="Q175" s="46"/>
      <c r="R175" s="46"/>
    </row>
    <row r="176" spans="12:18" ht="10.9" customHeight="1" x14ac:dyDescent="0.15">
      <c r="L176" s="5"/>
      <c r="O176" s="45"/>
      <c r="P176" s="45"/>
      <c r="Q176" s="46"/>
      <c r="R176" s="46"/>
    </row>
    <row r="177" spans="12:18" ht="10.9" customHeight="1" x14ac:dyDescent="0.15">
      <c r="L177" s="5"/>
      <c r="O177" s="45"/>
      <c r="P177" s="45"/>
      <c r="Q177" s="46"/>
      <c r="R177" s="46"/>
    </row>
    <row r="178" spans="12:18" ht="10.9" customHeight="1" x14ac:dyDescent="0.15">
      <c r="L178" s="5"/>
      <c r="O178" s="45"/>
      <c r="P178" s="45"/>
      <c r="Q178" s="46"/>
      <c r="R178" s="46"/>
    </row>
    <row r="179" spans="12:18" ht="10.9" customHeight="1" x14ac:dyDescent="0.15">
      <c r="L179" s="5"/>
      <c r="O179" s="45"/>
      <c r="P179" s="45"/>
      <c r="Q179" s="46"/>
      <c r="R179" s="46"/>
    </row>
    <row r="180" spans="12:18" ht="10.9" customHeight="1" x14ac:dyDescent="0.15">
      <c r="L180" s="5"/>
      <c r="O180" s="45"/>
      <c r="P180" s="45"/>
      <c r="Q180" s="46"/>
      <c r="R180" s="46"/>
    </row>
    <row r="181" spans="12:18" ht="10.9" customHeight="1" x14ac:dyDescent="0.15">
      <c r="L181" s="5"/>
      <c r="O181" s="45"/>
      <c r="P181" s="45"/>
      <c r="Q181" s="46"/>
      <c r="R181" s="46"/>
    </row>
    <row r="182" spans="12:18" ht="10.9" customHeight="1" x14ac:dyDescent="0.15">
      <c r="L182" s="5"/>
      <c r="O182" s="45"/>
      <c r="P182" s="45"/>
      <c r="Q182" s="46"/>
      <c r="R182" s="46"/>
    </row>
    <row r="183" spans="12:18" ht="10.9" customHeight="1" x14ac:dyDescent="0.15">
      <c r="L183" s="5"/>
      <c r="O183" s="45"/>
      <c r="P183" s="45"/>
      <c r="Q183" s="46"/>
      <c r="R183" s="46"/>
    </row>
    <row r="184" spans="12:18" ht="10.9" customHeight="1" x14ac:dyDescent="0.15">
      <c r="L184" s="5"/>
      <c r="O184" s="45"/>
      <c r="P184" s="45"/>
      <c r="Q184" s="46"/>
      <c r="R184" s="46"/>
    </row>
    <row r="185" spans="12:18" ht="10.9" customHeight="1" x14ac:dyDescent="0.15">
      <c r="L185" s="5"/>
      <c r="O185" s="45"/>
      <c r="P185" s="45"/>
      <c r="Q185" s="45"/>
      <c r="R185" s="45"/>
    </row>
    <row r="186" spans="12:18" ht="10.9" customHeight="1" x14ac:dyDescent="0.15">
      <c r="L186" s="5"/>
      <c r="O186" s="45"/>
      <c r="P186" s="45"/>
      <c r="Q186" s="45"/>
      <c r="R186" s="45"/>
    </row>
    <row r="187" spans="12:18" ht="10.9" customHeight="1" x14ac:dyDescent="0.15">
      <c r="L187" s="5"/>
      <c r="O187" s="45"/>
      <c r="P187" s="45"/>
      <c r="Q187" s="45"/>
      <c r="R187" s="45"/>
    </row>
    <row r="188" spans="12:18" ht="10.9" customHeight="1" x14ac:dyDescent="0.15">
      <c r="L188" s="5"/>
      <c r="O188" s="45"/>
      <c r="P188" s="45"/>
      <c r="Q188" s="45"/>
      <c r="R188" s="45"/>
    </row>
    <row r="189" spans="12:18" ht="10.9" customHeight="1" x14ac:dyDescent="0.15">
      <c r="L189" s="5"/>
      <c r="O189" s="45"/>
      <c r="P189" s="45"/>
      <c r="Q189" s="45"/>
      <c r="R189" s="45"/>
    </row>
    <row r="190" spans="12:18" ht="10.9" customHeight="1" x14ac:dyDescent="0.15">
      <c r="L190" s="5"/>
      <c r="O190" s="45"/>
      <c r="P190" s="45"/>
      <c r="Q190" s="45"/>
      <c r="R190" s="45"/>
    </row>
    <row r="191" spans="12:18" ht="10.9" customHeight="1" x14ac:dyDescent="0.15">
      <c r="L191" s="5"/>
      <c r="O191" s="45"/>
      <c r="P191" s="45"/>
      <c r="Q191" s="45"/>
      <c r="R191" s="45"/>
    </row>
    <row r="192" spans="12:18" ht="10.9" customHeight="1" x14ac:dyDescent="0.15">
      <c r="L192" s="5"/>
      <c r="O192" s="45"/>
      <c r="P192" s="45"/>
      <c r="Q192" s="45"/>
      <c r="R192" s="45"/>
    </row>
    <row r="193" spans="23:23" x14ac:dyDescent="0.15">
      <c r="W193" s="11"/>
    </row>
  </sheetData>
  <mergeCells count="333">
    <mergeCell ref="V65:V68"/>
    <mergeCell ref="W65:Y68"/>
    <mergeCell ref="Z65:AC68"/>
    <mergeCell ref="AD65:AE68"/>
    <mergeCell ref="AF65:AF68"/>
    <mergeCell ref="AG65:AH68"/>
    <mergeCell ref="AI65:AI68"/>
    <mergeCell ref="AJ65:AL68"/>
    <mergeCell ref="AM65:AP68"/>
    <mergeCell ref="D65:E68"/>
    <mergeCell ref="F65:F68"/>
    <mergeCell ref="G65:H68"/>
    <mergeCell ref="I65:I68"/>
    <mergeCell ref="J65:L68"/>
    <mergeCell ref="M65:P68"/>
    <mergeCell ref="Q65:R68"/>
    <mergeCell ref="S65:S68"/>
    <mergeCell ref="T65:U68"/>
    <mergeCell ref="V61:V64"/>
    <mergeCell ref="W61:Y64"/>
    <mergeCell ref="Z61:AC64"/>
    <mergeCell ref="AD61:AE64"/>
    <mergeCell ref="AF61:AF64"/>
    <mergeCell ref="AG61:AH64"/>
    <mergeCell ref="AI61:AI64"/>
    <mergeCell ref="AJ61:AL64"/>
    <mergeCell ref="AM61:AP64"/>
    <mergeCell ref="D61:E64"/>
    <mergeCell ref="F61:F64"/>
    <mergeCell ref="G61:H64"/>
    <mergeCell ref="I61:I64"/>
    <mergeCell ref="J61:L64"/>
    <mergeCell ref="M61:P64"/>
    <mergeCell ref="Q61:R64"/>
    <mergeCell ref="S61:S64"/>
    <mergeCell ref="T61:U64"/>
    <mergeCell ref="V57:V60"/>
    <mergeCell ref="W57:Y60"/>
    <mergeCell ref="Z57:AC60"/>
    <mergeCell ref="AD57:AE60"/>
    <mergeCell ref="AF57:AF60"/>
    <mergeCell ref="AG57:AH60"/>
    <mergeCell ref="AI57:AI60"/>
    <mergeCell ref="AJ57:AL60"/>
    <mergeCell ref="AM57:AP60"/>
    <mergeCell ref="D57:E60"/>
    <mergeCell ref="F57:F60"/>
    <mergeCell ref="G57:H60"/>
    <mergeCell ref="I57:I60"/>
    <mergeCell ref="J57:L60"/>
    <mergeCell ref="M57:P60"/>
    <mergeCell ref="Q57:R60"/>
    <mergeCell ref="S57:S60"/>
    <mergeCell ref="T57:U60"/>
    <mergeCell ref="H18:Z18"/>
    <mergeCell ref="C19:G20"/>
    <mergeCell ref="A12:B16"/>
    <mergeCell ref="C12:G12"/>
    <mergeCell ref="H12:Z12"/>
    <mergeCell ref="C13:G14"/>
    <mergeCell ref="H13:Z14"/>
    <mergeCell ref="C15:G16"/>
    <mergeCell ref="C21:G22"/>
    <mergeCell ref="A6:K7"/>
    <mergeCell ref="L6:AM7"/>
    <mergeCell ref="A8:K9"/>
    <mergeCell ref="L8:AM9"/>
    <mergeCell ref="A2:H2"/>
    <mergeCell ref="I2:AJ2"/>
    <mergeCell ref="AK2:AR2"/>
    <mergeCell ref="A3:AR3"/>
    <mergeCell ref="H15:Z16"/>
    <mergeCell ref="AA15:AG16"/>
    <mergeCell ref="AH15:AP16"/>
    <mergeCell ref="AQ15:AR16"/>
    <mergeCell ref="AA12:AG14"/>
    <mergeCell ref="AH12:AR14"/>
    <mergeCell ref="A10:E10"/>
    <mergeCell ref="F10:Z10"/>
    <mergeCell ref="AA10:AE10"/>
    <mergeCell ref="AF10:AR10"/>
    <mergeCell ref="V37:W38"/>
    <mergeCell ref="X37:Y38"/>
    <mergeCell ref="AA18:AG20"/>
    <mergeCell ref="AH18:AR20"/>
    <mergeCell ref="H19:Z20"/>
    <mergeCell ref="H21:Z22"/>
    <mergeCell ref="AA21:AG22"/>
    <mergeCell ref="AH21:AP22"/>
    <mergeCell ref="AQ21:AR22"/>
    <mergeCell ref="B30:AR30"/>
    <mergeCell ref="A24:B28"/>
    <mergeCell ref="C24:G24"/>
    <mergeCell ref="H24:Z24"/>
    <mergeCell ref="C25:G26"/>
    <mergeCell ref="H25:Z26"/>
    <mergeCell ref="C27:G28"/>
    <mergeCell ref="AA24:AG26"/>
    <mergeCell ref="AH24:AR26"/>
    <mergeCell ref="H27:Z28"/>
    <mergeCell ref="AA27:AG28"/>
    <mergeCell ref="AH27:AP28"/>
    <mergeCell ref="AQ27:AR28"/>
    <mergeCell ref="A18:B22"/>
    <mergeCell ref="C18:G18"/>
    <mergeCell ref="V32:W33"/>
    <mergeCell ref="X32:Y33"/>
    <mergeCell ref="Z32:AA33"/>
    <mergeCell ref="B32:E33"/>
    <mergeCell ref="F32:G33"/>
    <mergeCell ref="H32:I33"/>
    <mergeCell ref="J32:K33"/>
    <mergeCell ref="L32:M33"/>
    <mergeCell ref="N32:O33"/>
    <mergeCell ref="H37:I38"/>
    <mergeCell ref="J37:K38"/>
    <mergeCell ref="L37:M38"/>
    <mergeCell ref="N37:O38"/>
    <mergeCell ref="P37:Q38"/>
    <mergeCell ref="R37:S38"/>
    <mergeCell ref="T37:U38"/>
    <mergeCell ref="P32:Q33"/>
    <mergeCell ref="R32:S33"/>
    <mergeCell ref="T32:U33"/>
    <mergeCell ref="S85:S88"/>
    <mergeCell ref="T85:U88"/>
    <mergeCell ref="I85:I88"/>
    <mergeCell ref="S81:S84"/>
    <mergeCell ref="T81:U84"/>
    <mergeCell ref="I81:I84"/>
    <mergeCell ref="S77:S80"/>
    <mergeCell ref="T77:U80"/>
    <mergeCell ref="AD77:AE80"/>
    <mergeCell ref="I77:I80"/>
    <mergeCell ref="AD85:AE88"/>
    <mergeCell ref="Z37:AA38"/>
    <mergeCell ref="AM47:AP48"/>
    <mergeCell ref="Z47:AC48"/>
    <mergeCell ref="M47:P48"/>
    <mergeCell ref="D47:L48"/>
    <mergeCell ref="Q47:Y48"/>
    <mergeCell ref="AD47:AL48"/>
    <mergeCell ref="D49:E52"/>
    <mergeCell ref="F49:F52"/>
    <mergeCell ref="G49:H52"/>
    <mergeCell ref="J49:L52"/>
    <mergeCell ref="M49:P52"/>
    <mergeCell ref="Q49:R52"/>
    <mergeCell ref="V49:V52"/>
    <mergeCell ref="W49:Y52"/>
    <mergeCell ref="T49:U52"/>
    <mergeCell ref="I49:I52"/>
    <mergeCell ref="AG49:AH52"/>
    <mergeCell ref="AI49:AI52"/>
    <mergeCell ref="AJ49:AL52"/>
    <mergeCell ref="AM49:AP52"/>
    <mergeCell ref="AD33:AR38"/>
    <mergeCell ref="B37:E38"/>
    <mergeCell ref="F37:G38"/>
    <mergeCell ref="D53:E56"/>
    <mergeCell ref="F53:F56"/>
    <mergeCell ref="G53:H56"/>
    <mergeCell ref="J53:L56"/>
    <mergeCell ref="M53:P56"/>
    <mergeCell ref="Q53:R56"/>
    <mergeCell ref="V53:V56"/>
    <mergeCell ref="W53:Y56"/>
    <mergeCell ref="Z53:AC56"/>
    <mergeCell ref="I53:I56"/>
    <mergeCell ref="S53:S56"/>
    <mergeCell ref="T53:U56"/>
    <mergeCell ref="AD53:AE56"/>
    <mergeCell ref="AF53:AF56"/>
    <mergeCell ref="AG53:AH56"/>
    <mergeCell ref="AI53:AI56"/>
    <mergeCell ref="AJ53:AL56"/>
    <mergeCell ref="AM53:AP56"/>
    <mergeCell ref="S49:S52"/>
    <mergeCell ref="J69:L72"/>
    <mergeCell ref="M69:P72"/>
    <mergeCell ref="Q69:R72"/>
    <mergeCell ref="V69:V72"/>
    <mergeCell ref="W69:Y72"/>
    <mergeCell ref="Z69:AC72"/>
    <mergeCell ref="Z49:AC52"/>
    <mergeCell ref="AD49:AE52"/>
    <mergeCell ref="AF49:AF52"/>
    <mergeCell ref="AD69:AE72"/>
    <mergeCell ref="AF69:AF72"/>
    <mergeCell ref="AG69:AH72"/>
    <mergeCell ref="AI69:AI72"/>
    <mergeCell ref="AJ69:AL72"/>
    <mergeCell ref="AM69:AP72"/>
    <mergeCell ref="S69:S72"/>
    <mergeCell ref="T69:U72"/>
    <mergeCell ref="AD73:AE76"/>
    <mergeCell ref="AF73:AF76"/>
    <mergeCell ref="AG73:AH76"/>
    <mergeCell ref="AI73:AI76"/>
    <mergeCell ref="AJ73:AL76"/>
    <mergeCell ref="AM73:AP76"/>
    <mergeCell ref="D69:E72"/>
    <mergeCell ref="F69:F72"/>
    <mergeCell ref="G69:H72"/>
    <mergeCell ref="D73:E76"/>
    <mergeCell ref="F73:F76"/>
    <mergeCell ref="G73:H76"/>
    <mergeCell ref="J73:L76"/>
    <mergeCell ref="M73:P76"/>
    <mergeCell ref="Q73:R76"/>
    <mergeCell ref="V73:V76"/>
    <mergeCell ref="W73:Y76"/>
    <mergeCell ref="Z73:AC76"/>
    <mergeCell ref="S73:S76"/>
    <mergeCell ref="T73:U76"/>
    <mergeCell ref="I73:I76"/>
    <mergeCell ref="I69:I72"/>
    <mergeCell ref="AJ81:AL84"/>
    <mergeCell ref="AM81:AP84"/>
    <mergeCell ref="D77:E80"/>
    <mergeCell ref="F77:F80"/>
    <mergeCell ref="G77:H80"/>
    <mergeCell ref="J77:L80"/>
    <mergeCell ref="M77:P80"/>
    <mergeCell ref="Q77:R80"/>
    <mergeCell ref="V77:V80"/>
    <mergeCell ref="W77:Y80"/>
    <mergeCell ref="Z77:AC80"/>
    <mergeCell ref="J81:L84"/>
    <mergeCell ref="M81:P84"/>
    <mergeCell ref="Q81:R84"/>
    <mergeCell ref="V81:V84"/>
    <mergeCell ref="W81:Y84"/>
    <mergeCell ref="Z81:AC84"/>
    <mergeCell ref="AD81:AE84"/>
    <mergeCell ref="AF81:AF84"/>
    <mergeCell ref="AG81:AH84"/>
    <mergeCell ref="AF85:AF88"/>
    <mergeCell ref="AG85:AH88"/>
    <mergeCell ref="AI85:AI88"/>
    <mergeCell ref="AJ85:AL88"/>
    <mergeCell ref="AM85:AP88"/>
    <mergeCell ref="D40:AP46"/>
    <mergeCell ref="D85:E88"/>
    <mergeCell ref="F85:F88"/>
    <mergeCell ref="G85:H88"/>
    <mergeCell ref="J85:L88"/>
    <mergeCell ref="M85:P88"/>
    <mergeCell ref="Q85:R88"/>
    <mergeCell ref="V85:V88"/>
    <mergeCell ref="W85:Y88"/>
    <mergeCell ref="Z85:AC88"/>
    <mergeCell ref="AF77:AF80"/>
    <mergeCell ref="AG77:AH80"/>
    <mergeCell ref="AI77:AI80"/>
    <mergeCell ref="AJ77:AL80"/>
    <mergeCell ref="AM77:AP80"/>
    <mergeCell ref="D81:E84"/>
    <mergeCell ref="F81:F84"/>
    <mergeCell ref="G81:H84"/>
    <mergeCell ref="AI81:AI84"/>
    <mergeCell ref="D89:E92"/>
    <mergeCell ref="F89:F92"/>
    <mergeCell ref="G89:H92"/>
    <mergeCell ref="I89:I92"/>
    <mergeCell ref="J89:L92"/>
    <mergeCell ref="M89:P92"/>
    <mergeCell ref="Q89:R92"/>
    <mergeCell ref="S89:S92"/>
    <mergeCell ref="T89:U92"/>
    <mergeCell ref="V89:V92"/>
    <mergeCell ref="W89:Y92"/>
    <mergeCell ref="Z89:AC92"/>
    <mergeCell ref="AD89:AE92"/>
    <mergeCell ref="AF89:AF92"/>
    <mergeCell ref="AG89:AH92"/>
    <mergeCell ref="AI89:AI92"/>
    <mergeCell ref="AJ89:AL92"/>
    <mergeCell ref="AM89:AP92"/>
    <mergeCell ref="D93:E96"/>
    <mergeCell ref="F93:F96"/>
    <mergeCell ref="G93:H96"/>
    <mergeCell ref="I93:I96"/>
    <mergeCell ref="J93:L96"/>
    <mergeCell ref="M93:P96"/>
    <mergeCell ref="Q93:R96"/>
    <mergeCell ref="S93:S96"/>
    <mergeCell ref="T93:U96"/>
    <mergeCell ref="V93:V96"/>
    <mergeCell ref="W93:Y96"/>
    <mergeCell ref="Z93:AC96"/>
    <mergeCell ref="AD93:AE96"/>
    <mergeCell ref="AF93:AF96"/>
    <mergeCell ref="AG93:AH96"/>
    <mergeCell ref="AI93:AI96"/>
    <mergeCell ref="AJ93:AL96"/>
    <mergeCell ref="AM93:AP96"/>
    <mergeCell ref="D97:E100"/>
    <mergeCell ref="F97:F100"/>
    <mergeCell ref="G97:H100"/>
    <mergeCell ref="I97:I100"/>
    <mergeCell ref="J97:L100"/>
    <mergeCell ref="M97:P100"/>
    <mergeCell ref="Q97:R100"/>
    <mergeCell ref="S97:S100"/>
    <mergeCell ref="T97:U100"/>
    <mergeCell ref="V97:V100"/>
    <mergeCell ref="W97:Y100"/>
    <mergeCell ref="Z97:AC100"/>
    <mergeCell ref="AD97:AE100"/>
    <mergeCell ref="AF97:AF100"/>
    <mergeCell ref="AG97:AH100"/>
    <mergeCell ref="AI97:AI100"/>
    <mergeCell ref="AJ97:AL100"/>
    <mergeCell ref="AM97:AP100"/>
    <mergeCell ref="D101:E104"/>
    <mergeCell ref="F101:F104"/>
    <mergeCell ref="G101:H104"/>
    <mergeCell ref="I101:I104"/>
    <mergeCell ref="J101:L104"/>
    <mergeCell ref="M101:P104"/>
    <mergeCell ref="Q101:R104"/>
    <mergeCell ref="S101:S104"/>
    <mergeCell ref="T101:U104"/>
    <mergeCell ref="V101:V104"/>
    <mergeCell ref="W101:Y104"/>
    <mergeCell ref="Z101:AC104"/>
    <mergeCell ref="AD101:AE104"/>
    <mergeCell ref="AF101:AF104"/>
    <mergeCell ref="AG101:AH104"/>
    <mergeCell ref="AI101:AI104"/>
    <mergeCell ref="AJ101:AL104"/>
    <mergeCell ref="AM101:AP104"/>
  </mergeCells>
  <phoneticPr fontId="4"/>
  <dataValidations count="3">
    <dataValidation type="whole" allowBlank="1" showInputMessage="1" showErrorMessage="1" sqref="L32:M33 X32:Y33 L37:M38 X37:Y38" xr:uid="{39275F80-7C1A-4109-A7E7-EACE78D8D048}">
      <formula1>0</formula1>
      <formula2>59</formula2>
    </dataValidation>
    <dataValidation type="list" allowBlank="1" showInputMessage="1" showErrorMessage="1" sqref="AH18 AH12 AH24" xr:uid="{3CBB06F8-DE19-4FAF-BA4D-895018831EEE}">
      <formula1>"化粧品販売,衣料品販売,家電販売,書店又は文房具販売,食品販売,医薬品・衛生用品販売,農機具販売,生活必需サービス提供店,その他"</formula1>
    </dataValidation>
    <dataValidation type="list" allowBlank="1" showInputMessage="1" showErrorMessage="1" sqref="M49:P104 Z49:AC104 AM49:AP104" xr:uid="{D6920DEB-673F-4E1C-A30C-732441F89F0A}">
      <formula1>"○,定,×,－"</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rowBreaks count="1" manualBreakCount="1">
    <brk id="38" max="4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DAB44-F22C-4EF5-B052-7C7DA3F66CC7}">
  <sheetPr>
    <pageSetUpPr fitToPage="1"/>
  </sheetPr>
  <dimension ref="B1:F38"/>
  <sheetViews>
    <sheetView view="pageBreakPreview" zoomScaleNormal="100" zoomScaleSheetLayoutView="100" workbookViewId="0"/>
  </sheetViews>
  <sheetFormatPr defaultColWidth="9" defaultRowHeight="18.75" x14ac:dyDescent="0.15"/>
  <cols>
    <col min="1" max="1" width="4.875" style="68" customWidth="1"/>
    <col min="2" max="2" width="3.5" style="66" customWidth="1"/>
    <col min="3" max="3" width="3.625" style="67" customWidth="1"/>
    <col min="4" max="4" width="14.375" style="67" customWidth="1"/>
    <col min="5" max="5" width="60.375" style="68" customWidth="1"/>
    <col min="6" max="6" width="10.625" style="68" customWidth="1"/>
    <col min="7" max="8" width="15.5" style="68" customWidth="1"/>
    <col min="9" max="16384" width="9" style="68"/>
  </cols>
  <sheetData>
    <row r="1" spans="2:6" ht="21.75" customHeight="1" x14ac:dyDescent="0.15">
      <c r="E1" s="900" t="s">
        <v>62</v>
      </c>
      <c r="F1" s="900"/>
    </row>
    <row r="2" spans="2:6" x14ac:dyDescent="0.15">
      <c r="B2" s="905" t="s">
        <v>78</v>
      </c>
      <c r="C2" s="905"/>
      <c r="D2" s="905"/>
      <c r="E2" s="905"/>
    </row>
    <row r="3" spans="2:6" x14ac:dyDescent="0.15">
      <c r="B3" s="84"/>
      <c r="C3" s="85"/>
      <c r="D3" s="85"/>
      <c r="E3" s="86"/>
    </row>
    <row r="4" spans="2:6" ht="55.5" customHeight="1" x14ac:dyDescent="0.15">
      <c r="B4" s="906" t="s">
        <v>333</v>
      </c>
      <c r="C4" s="906"/>
      <c r="D4" s="906"/>
      <c r="E4" s="906"/>
    </row>
    <row r="5" spans="2:6" ht="19.5" customHeight="1" x14ac:dyDescent="0.15">
      <c r="B5" s="907" t="s">
        <v>79</v>
      </c>
      <c r="C5" s="907"/>
      <c r="D5" s="907"/>
      <c r="E5" s="907"/>
    </row>
    <row r="6" spans="2:6" ht="28.5" customHeight="1" x14ac:dyDescent="0.15">
      <c r="B6" s="84" t="s">
        <v>80</v>
      </c>
      <c r="C6" s="901" t="s">
        <v>178</v>
      </c>
      <c r="D6" s="901"/>
      <c r="E6" s="901"/>
    </row>
    <row r="7" spans="2:6" ht="18.75" customHeight="1" x14ac:dyDescent="0.15">
      <c r="B7" s="84" t="s">
        <v>80</v>
      </c>
      <c r="C7" s="909" t="s">
        <v>81</v>
      </c>
      <c r="D7" s="909"/>
      <c r="E7" s="909"/>
    </row>
    <row r="8" spans="2:6" x14ac:dyDescent="0.15">
      <c r="B8" s="84"/>
      <c r="C8" s="85"/>
      <c r="D8" s="85"/>
      <c r="E8" s="86"/>
    </row>
    <row r="9" spans="2:6" s="69" customFormat="1" ht="26.25" customHeight="1" x14ac:dyDescent="0.15">
      <c r="B9" s="910" t="s">
        <v>82</v>
      </c>
      <c r="C9" s="913" t="s">
        <v>113</v>
      </c>
      <c r="D9" s="914"/>
      <c r="E9" s="915"/>
    </row>
    <row r="10" spans="2:6" ht="21" customHeight="1" x14ac:dyDescent="0.15">
      <c r="B10" s="911"/>
      <c r="C10" s="87" t="s">
        <v>83</v>
      </c>
      <c r="D10" s="916" t="s">
        <v>84</v>
      </c>
      <c r="E10" s="917"/>
    </row>
    <row r="11" spans="2:6" ht="21" customHeight="1" x14ac:dyDescent="0.15">
      <c r="B11" s="911"/>
      <c r="C11" s="87" t="s">
        <v>83</v>
      </c>
      <c r="D11" s="916" t="s">
        <v>85</v>
      </c>
      <c r="E11" s="917"/>
    </row>
    <row r="12" spans="2:6" ht="33.75" customHeight="1" x14ac:dyDescent="0.15">
      <c r="B12" s="912"/>
      <c r="C12" s="87" t="s">
        <v>83</v>
      </c>
      <c r="D12" s="916" t="s">
        <v>86</v>
      </c>
      <c r="E12" s="917"/>
    </row>
    <row r="13" spans="2:6" ht="33.75" customHeight="1" x14ac:dyDescent="0.15">
      <c r="B13" s="88" t="s">
        <v>181</v>
      </c>
      <c r="C13" s="172" t="s">
        <v>83</v>
      </c>
      <c r="D13" s="902" t="s">
        <v>87</v>
      </c>
      <c r="E13" s="903"/>
    </row>
    <row r="14" spans="2:6" x14ac:dyDescent="0.15">
      <c r="B14" s="84"/>
      <c r="C14" s="85"/>
      <c r="D14" s="85"/>
      <c r="E14" s="86"/>
    </row>
    <row r="15" spans="2:6" ht="42" customHeight="1" x14ac:dyDescent="0.15">
      <c r="B15" s="84" t="s">
        <v>80</v>
      </c>
      <c r="C15" s="901" t="s">
        <v>177</v>
      </c>
      <c r="D15" s="901"/>
      <c r="E15" s="901"/>
    </row>
    <row r="16" spans="2:6" ht="24.95" customHeight="1" x14ac:dyDescent="0.15">
      <c r="B16" s="84" t="s">
        <v>80</v>
      </c>
      <c r="C16" s="901" t="s">
        <v>88</v>
      </c>
      <c r="D16" s="904"/>
      <c r="E16" s="901"/>
    </row>
    <row r="17" spans="2:5" ht="37.5" customHeight="1" x14ac:dyDescent="0.15">
      <c r="B17" s="84" t="s">
        <v>80</v>
      </c>
      <c r="C17" s="901" t="s">
        <v>175</v>
      </c>
      <c r="D17" s="901"/>
      <c r="E17" s="901"/>
    </row>
    <row r="18" spans="2:5" ht="24.95" customHeight="1" x14ac:dyDescent="0.15">
      <c r="B18" s="84" t="s">
        <v>80</v>
      </c>
      <c r="C18" s="901" t="s">
        <v>176</v>
      </c>
      <c r="D18" s="904"/>
      <c r="E18" s="901"/>
    </row>
    <row r="19" spans="2:5" ht="37.5" customHeight="1" x14ac:dyDescent="0.15">
      <c r="B19" s="84" t="s">
        <v>80</v>
      </c>
      <c r="C19" s="901" t="s">
        <v>160</v>
      </c>
      <c r="D19" s="901"/>
      <c r="E19" s="901"/>
    </row>
    <row r="20" spans="2:5" ht="47.25" customHeight="1" x14ac:dyDescent="0.15">
      <c r="B20" s="149" t="s">
        <v>80</v>
      </c>
      <c r="C20" s="901" t="s">
        <v>179</v>
      </c>
      <c r="D20" s="901"/>
      <c r="E20" s="901"/>
    </row>
    <row r="21" spans="2:5" ht="37.5" customHeight="1" x14ac:dyDescent="0.15">
      <c r="B21" s="84" t="s">
        <v>80</v>
      </c>
      <c r="C21" s="901" t="s">
        <v>98</v>
      </c>
      <c r="D21" s="901"/>
      <c r="E21" s="901"/>
    </row>
    <row r="22" spans="2:5" ht="26.25" customHeight="1" x14ac:dyDescent="0.15">
      <c r="B22" s="84" t="s">
        <v>80</v>
      </c>
      <c r="C22" s="901" t="s">
        <v>89</v>
      </c>
      <c r="D22" s="901"/>
      <c r="E22" s="901"/>
    </row>
    <row r="23" spans="2:5" ht="38.25" customHeight="1" x14ac:dyDescent="0.15">
      <c r="B23" s="84" t="s">
        <v>80</v>
      </c>
      <c r="C23" s="901" t="s">
        <v>97</v>
      </c>
      <c r="D23" s="901"/>
      <c r="E23" s="901"/>
    </row>
    <row r="24" spans="2:5" ht="66" customHeight="1" x14ac:dyDescent="0.15">
      <c r="B24" s="84" t="s">
        <v>80</v>
      </c>
      <c r="C24" s="901" t="s">
        <v>90</v>
      </c>
      <c r="D24" s="901"/>
      <c r="E24" s="901"/>
    </row>
    <row r="25" spans="2:5" x14ac:dyDescent="0.15">
      <c r="B25" s="84"/>
      <c r="C25" s="86"/>
      <c r="D25" s="86"/>
      <c r="E25" s="89"/>
    </row>
    <row r="26" spans="2:5" x14ac:dyDescent="0.15">
      <c r="B26" s="86"/>
      <c r="C26" s="85"/>
      <c r="D26" s="85"/>
      <c r="E26" s="90" t="s">
        <v>91</v>
      </c>
    </row>
    <row r="27" spans="2:5" x14ac:dyDescent="0.15">
      <c r="B27" s="91" t="s">
        <v>92</v>
      </c>
      <c r="C27" s="85"/>
      <c r="D27" s="85"/>
      <c r="E27" s="86"/>
    </row>
    <row r="28" spans="2:5" x14ac:dyDescent="0.15">
      <c r="B28" s="85" t="s">
        <v>93</v>
      </c>
      <c r="C28" s="85"/>
      <c r="D28" s="85"/>
      <c r="E28" s="86"/>
    </row>
    <row r="29" spans="2:5" x14ac:dyDescent="0.15">
      <c r="B29" s="86"/>
      <c r="C29" s="85"/>
      <c r="D29" s="85"/>
      <c r="E29" s="85" t="s">
        <v>94</v>
      </c>
    </row>
    <row r="30" spans="2:5" x14ac:dyDescent="0.15">
      <c r="B30" s="86"/>
      <c r="C30" s="85"/>
      <c r="D30" s="85"/>
      <c r="E30" s="92" t="s">
        <v>114</v>
      </c>
    </row>
    <row r="31" spans="2:5" x14ac:dyDescent="0.15">
      <c r="B31" s="85"/>
      <c r="C31" s="85"/>
      <c r="D31" s="85"/>
      <c r="E31" s="86"/>
    </row>
    <row r="32" spans="2:5" x14ac:dyDescent="0.15">
      <c r="B32" s="85"/>
      <c r="C32" s="85"/>
      <c r="D32" s="85"/>
      <c r="E32" s="86"/>
    </row>
    <row r="33" spans="2:5" x14ac:dyDescent="0.15">
      <c r="B33" s="86"/>
      <c r="C33" s="85"/>
      <c r="D33" s="85"/>
      <c r="E33" s="92" t="s">
        <v>115</v>
      </c>
    </row>
    <row r="34" spans="2:5" x14ac:dyDescent="0.15">
      <c r="B34" s="86"/>
      <c r="C34" s="85"/>
      <c r="D34" s="85"/>
      <c r="E34" s="85"/>
    </row>
    <row r="35" spans="2:5" x14ac:dyDescent="0.15">
      <c r="B35" s="86"/>
      <c r="C35" s="85"/>
      <c r="D35" s="85"/>
      <c r="E35" s="85" t="s">
        <v>95</v>
      </c>
    </row>
    <row r="36" spans="2:5" x14ac:dyDescent="0.15">
      <c r="B36" s="86"/>
      <c r="C36" s="85"/>
      <c r="D36" s="85"/>
      <c r="E36" s="92" t="s">
        <v>116</v>
      </c>
    </row>
    <row r="37" spans="2:5" x14ac:dyDescent="0.15">
      <c r="B37" s="84"/>
      <c r="C37" s="85"/>
      <c r="D37" s="85"/>
      <c r="E37" s="86"/>
    </row>
    <row r="38" spans="2:5" x14ac:dyDescent="0.15">
      <c r="B38" s="908" t="s">
        <v>96</v>
      </c>
      <c r="C38" s="908"/>
      <c r="D38" s="908"/>
      <c r="E38" s="908"/>
    </row>
  </sheetData>
  <mergeCells count="23">
    <mergeCell ref="C24:E24"/>
    <mergeCell ref="B38:E38"/>
    <mergeCell ref="C7:E7"/>
    <mergeCell ref="B9:B12"/>
    <mergeCell ref="C9:E9"/>
    <mergeCell ref="C20:E20"/>
    <mergeCell ref="C22:E22"/>
    <mergeCell ref="D10:E10"/>
    <mergeCell ref="D11:E11"/>
    <mergeCell ref="D12:E12"/>
    <mergeCell ref="E1:F1"/>
    <mergeCell ref="C23:E23"/>
    <mergeCell ref="C21:E21"/>
    <mergeCell ref="D13:E13"/>
    <mergeCell ref="C15:E15"/>
    <mergeCell ref="C16:E16"/>
    <mergeCell ref="C17:E17"/>
    <mergeCell ref="C18:E18"/>
    <mergeCell ref="C19:E19"/>
    <mergeCell ref="B2:E2"/>
    <mergeCell ref="B4:E4"/>
    <mergeCell ref="B5:E5"/>
    <mergeCell ref="C6:E6"/>
  </mergeCells>
  <phoneticPr fontId="4"/>
  <printOptions horizontalCentered="1"/>
  <pageMargins left="0.62992125984251968" right="0.23622047244094491" top="0.74803149606299213" bottom="0.35433070866141736" header="0.31496062992125984" footer="0.11811023622047245"/>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0022D-65F1-48EE-BF6F-1153088EA272}">
  <sheetPr>
    <pageSetUpPr fitToPage="1"/>
  </sheetPr>
  <dimension ref="B1:E30"/>
  <sheetViews>
    <sheetView zoomScaleNormal="100" zoomScaleSheetLayoutView="100" workbookViewId="0">
      <selection activeCell="B1" sqref="B1:E1"/>
    </sheetView>
  </sheetViews>
  <sheetFormatPr defaultColWidth="8.875" defaultRowHeight="18.75" x14ac:dyDescent="0.15"/>
  <cols>
    <col min="1" max="1" width="2.875" style="175" customWidth="1"/>
    <col min="2" max="2" width="5.875" style="191" customWidth="1"/>
    <col min="3" max="3" width="5.875" style="175" customWidth="1"/>
    <col min="4" max="4" width="80.625" style="175" customWidth="1"/>
    <col min="5" max="16384" width="8.875" style="175"/>
  </cols>
  <sheetData>
    <row r="1" spans="2:5" s="173" customFormat="1" ht="24" x14ac:dyDescent="0.15">
      <c r="B1" s="927" t="s">
        <v>336</v>
      </c>
      <c r="C1" s="927"/>
      <c r="D1" s="927"/>
      <c r="E1" s="927"/>
    </row>
    <row r="2" spans="2:5" s="173" customFormat="1" ht="5.0999999999999996" customHeight="1" x14ac:dyDescent="0.15">
      <c r="B2" s="174"/>
      <c r="C2" s="174"/>
      <c r="D2" s="174"/>
    </row>
    <row r="3" spans="2:5" ht="33" customHeight="1" x14ac:dyDescent="0.15">
      <c r="B3" s="928" t="s">
        <v>184</v>
      </c>
      <c r="C3" s="928"/>
      <c r="D3" s="928"/>
      <c r="E3" s="928"/>
    </row>
    <row r="4" spans="2:5" ht="6" customHeight="1" x14ac:dyDescent="0.15">
      <c r="B4" s="176"/>
      <c r="C4" s="176"/>
      <c r="D4" s="176"/>
      <c r="E4" s="176"/>
    </row>
    <row r="5" spans="2:5" s="173" customFormat="1" ht="24" x14ac:dyDescent="0.15">
      <c r="B5" s="927" t="s">
        <v>185</v>
      </c>
      <c r="C5" s="927"/>
      <c r="D5" s="927"/>
      <c r="E5" s="927"/>
    </row>
    <row r="6" spans="2:5" s="173" customFormat="1" ht="5.0999999999999996" customHeight="1" thickBot="1" x14ac:dyDescent="0.2">
      <c r="B6" s="174"/>
      <c r="C6" s="174"/>
      <c r="D6" s="174"/>
    </row>
    <row r="7" spans="2:5" s="173" customFormat="1" ht="29.25" customHeight="1" thickBot="1" x14ac:dyDescent="0.2">
      <c r="B7" s="177" t="s">
        <v>186</v>
      </c>
      <c r="C7" s="178"/>
      <c r="D7" s="179" t="s">
        <v>187</v>
      </c>
    </row>
    <row r="8" spans="2:5" s="173" customFormat="1" ht="29.45" customHeight="1" x14ac:dyDescent="0.15">
      <c r="B8" s="180"/>
      <c r="C8" s="181" t="s">
        <v>82</v>
      </c>
      <c r="D8" s="182" t="s">
        <v>338</v>
      </c>
    </row>
    <row r="9" spans="2:5" s="173" customFormat="1" ht="25.5" x14ac:dyDescent="0.15">
      <c r="B9" s="183"/>
      <c r="C9" s="184" t="s">
        <v>182</v>
      </c>
      <c r="D9" s="185" t="s">
        <v>339</v>
      </c>
    </row>
    <row r="10" spans="2:5" s="173" customFormat="1" ht="29.45" customHeight="1" x14ac:dyDescent="0.15">
      <c r="B10" s="183"/>
      <c r="C10" s="184" t="s">
        <v>188</v>
      </c>
      <c r="D10" s="185" t="s">
        <v>189</v>
      </c>
    </row>
    <row r="11" spans="2:5" s="173" customFormat="1" ht="29.45" customHeight="1" x14ac:dyDescent="0.15">
      <c r="B11" s="183"/>
      <c r="C11" s="184" t="s">
        <v>190</v>
      </c>
      <c r="D11" s="186" t="s">
        <v>191</v>
      </c>
    </row>
    <row r="12" spans="2:5" s="173" customFormat="1" ht="24" customHeight="1" x14ac:dyDescent="0.15">
      <c r="B12" s="931"/>
      <c r="C12" s="929" t="s">
        <v>192</v>
      </c>
      <c r="D12" s="187" t="s">
        <v>193</v>
      </c>
    </row>
    <row r="13" spans="2:5" s="173" customFormat="1" ht="24" customHeight="1" x14ac:dyDescent="0.15">
      <c r="B13" s="932"/>
      <c r="C13" s="930"/>
      <c r="D13" s="188" t="s">
        <v>194</v>
      </c>
    </row>
    <row r="14" spans="2:5" s="173" customFormat="1" ht="24" customHeight="1" x14ac:dyDescent="0.15">
      <c r="B14" s="931"/>
      <c r="C14" s="929" t="s">
        <v>195</v>
      </c>
      <c r="D14" s="187" t="s">
        <v>196</v>
      </c>
    </row>
    <row r="15" spans="2:5" s="173" customFormat="1" ht="33.75" customHeight="1" x14ac:dyDescent="0.15">
      <c r="B15" s="932"/>
      <c r="C15" s="930"/>
      <c r="D15" s="188" t="s">
        <v>197</v>
      </c>
    </row>
    <row r="16" spans="2:5" s="173" customFormat="1" ht="24" customHeight="1" x14ac:dyDescent="0.15">
      <c r="B16" s="931"/>
      <c r="C16" s="929" t="s">
        <v>198</v>
      </c>
      <c r="D16" s="187" t="s">
        <v>199</v>
      </c>
    </row>
    <row r="17" spans="2:4" s="173" customFormat="1" ht="72" customHeight="1" x14ac:dyDescent="0.15">
      <c r="B17" s="932"/>
      <c r="C17" s="930"/>
      <c r="D17" s="199" t="s">
        <v>200</v>
      </c>
    </row>
    <row r="18" spans="2:4" ht="45.75" customHeight="1" x14ac:dyDescent="0.15">
      <c r="B18" s="918" t="s">
        <v>216</v>
      </c>
      <c r="C18" s="919"/>
      <c r="D18" s="920"/>
    </row>
    <row r="19" spans="2:4" s="192" customFormat="1" ht="24" customHeight="1" x14ac:dyDescent="0.15">
      <c r="B19" s="924" t="s">
        <v>201</v>
      </c>
      <c r="C19" s="921" t="s">
        <v>217</v>
      </c>
      <c r="D19" s="198" t="s">
        <v>202</v>
      </c>
    </row>
    <row r="20" spans="2:4" s="192" customFormat="1" ht="24" customHeight="1" x14ac:dyDescent="0.15">
      <c r="B20" s="926"/>
      <c r="C20" s="922"/>
      <c r="D20" s="196" t="s">
        <v>203</v>
      </c>
    </row>
    <row r="21" spans="2:4" s="192" customFormat="1" ht="24" customHeight="1" x14ac:dyDescent="0.15">
      <c r="B21" s="924"/>
      <c r="C21" s="921" t="s">
        <v>205</v>
      </c>
      <c r="D21" s="195" t="s">
        <v>204</v>
      </c>
    </row>
    <row r="22" spans="2:4" s="192" customFormat="1" ht="33.75" customHeight="1" x14ac:dyDescent="0.15">
      <c r="B22" s="926"/>
      <c r="C22" s="922"/>
      <c r="D22" s="196" t="s">
        <v>197</v>
      </c>
    </row>
    <row r="23" spans="2:4" s="192" customFormat="1" ht="45" customHeight="1" x14ac:dyDescent="0.15">
      <c r="B23" s="193"/>
      <c r="C23" s="194" t="s">
        <v>207</v>
      </c>
      <c r="D23" s="197" t="s">
        <v>206</v>
      </c>
    </row>
    <row r="24" spans="2:4" s="192" customFormat="1" ht="29.45" customHeight="1" x14ac:dyDescent="0.15">
      <c r="B24" s="193"/>
      <c r="C24" s="194" t="s">
        <v>209</v>
      </c>
      <c r="D24" s="197" t="s">
        <v>208</v>
      </c>
    </row>
    <row r="25" spans="2:4" s="192" customFormat="1" ht="29.45" customHeight="1" x14ac:dyDescent="0.15">
      <c r="B25" s="193"/>
      <c r="C25" s="194" t="s">
        <v>211</v>
      </c>
      <c r="D25" s="197" t="s">
        <v>210</v>
      </c>
    </row>
    <row r="26" spans="2:4" s="192" customFormat="1" ht="29.45" customHeight="1" x14ac:dyDescent="0.15">
      <c r="B26" s="200"/>
      <c r="C26" s="201" t="s">
        <v>218</v>
      </c>
      <c r="D26" s="202" t="s">
        <v>212</v>
      </c>
    </row>
    <row r="27" spans="2:4" s="192" customFormat="1" ht="24" customHeight="1" x14ac:dyDescent="0.15">
      <c r="B27" s="924"/>
      <c r="C27" s="923" t="s">
        <v>213</v>
      </c>
      <c r="D27" s="198" t="s">
        <v>214</v>
      </c>
    </row>
    <row r="28" spans="2:4" s="192" customFormat="1" ht="90" customHeight="1" x14ac:dyDescent="0.15">
      <c r="B28" s="925"/>
      <c r="C28" s="923"/>
      <c r="D28" s="204" t="s">
        <v>215</v>
      </c>
    </row>
    <row r="29" spans="2:4" ht="45.75" customHeight="1" x14ac:dyDescent="0.15">
      <c r="B29" s="918" t="s">
        <v>221</v>
      </c>
      <c r="C29" s="919"/>
      <c r="D29" s="920"/>
    </row>
    <row r="30" spans="2:4" s="173" customFormat="1" ht="39.75" thickBot="1" x14ac:dyDescent="0.2">
      <c r="B30" s="189"/>
      <c r="C30" s="190" t="s">
        <v>219</v>
      </c>
      <c r="D30" s="203" t="s">
        <v>220</v>
      </c>
    </row>
  </sheetData>
  <mergeCells count="17">
    <mergeCell ref="B1:E1"/>
    <mergeCell ref="B3:E3"/>
    <mergeCell ref="B5:E5"/>
    <mergeCell ref="B18:D18"/>
    <mergeCell ref="C12:C13"/>
    <mergeCell ref="C14:C15"/>
    <mergeCell ref="C16:C17"/>
    <mergeCell ref="B16:B17"/>
    <mergeCell ref="B14:B15"/>
    <mergeCell ref="B12:B13"/>
    <mergeCell ref="B29:D29"/>
    <mergeCell ref="C19:C20"/>
    <mergeCell ref="C21:C22"/>
    <mergeCell ref="C27:C28"/>
    <mergeCell ref="B27:B28"/>
    <mergeCell ref="B21:B22"/>
    <mergeCell ref="B19:B20"/>
  </mergeCells>
  <phoneticPr fontId="4"/>
  <printOptions horizontalCentered="1"/>
  <pageMargins left="0.62992125984251968" right="0.23622047244094491" top="0.74803149606299213" bottom="0.35433070866141736" header="0.31496062992125984" footer="0.11811023622047245"/>
  <pageSetup paperSize="9" scale="83"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0A530-1F38-4799-A903-B529DD00B6CD}">
  <sheetPr>
    <pageSetUpPr fitToPage="1"/>
  </sheetPr>
  <dimension ref="A1:BH415"/>
  <sheetViews>
    <sheetView showZeros="0" view="pageBreakPreview" zoomScale="55" zoomScaleNormal="100" zoomScaleSheetLayoutView="55" zoomScalePageLayoutView="40" workbookViewId="0">
      <selection activeCell="A2" sqref="A2:H2"/>
    </sheetView>
  </sheetViews>
  <sheetFormatPr defaultColWidth="9" defaultRowHeight="18.75" x14ac:dyDescent="0.15"/>
  <cols>
    <col min="1" max="3" width="4.125" style="1" customWidth="1"/>
    <col min="4" max="4" width="4.125" style="10" customWidth="1"/>
    <col min="5" max="5" width="4.125" style="1" customWidth="1"/>
    <col min="6" max="31" width="3.375" style="1" customWidth="1"/>
    <col min="32" max="43" width="3.625" style="1" customWidth="1"/>
    <col min="44" max="44" width="4" style="1" customWidth="1"/>
    <col min="45" max="45" width="2.375" style="1" customWidth="1"/>
    <col min="46" max="55" width="9" style="1" hidden="1" customWidth="1"/>
    <col min="56" max="16384" width="9" style="1"/>
  </cols>
  <sheetData>
    <row r="1" spans="1:59" ht="29.25" customHeight="1" x14ac:dyDescent="0.15">
      <c r="D1" s="2"/>
    </row>
    <row r="2" spans="1:59" ht="35.1" customHeight="1" x14ac:dyDescent="0.15">
      <c r="A2" s="1132" t="s">
        <v>223</v>
      </c>
      <c r="B2" s="1132"/>
      <c r="C2" s="1132"/>
      <c r="D2" s="1132"/>
      <c r="E2" s="1132"/>
      <c r="F2" s="1132"/>
      <c r="G2" s="1132"/>
      <c r="H2" s="1132"/>
      <c r="I2" s="603" t="s">
        <v>224</v>
      </c>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1133">
        <v>3</v>
      </c>
      <c r="AL2" s="1133"/>
      <c r="AM2" s="1133"/>
      <c r="AN2" s="1133"/>
      <c r="AO2" s="1133"/>
      <c r="AP2" s="1133"/>
      <c r="AQ2" s="1133"/>
      <c r="AR2" s="1133"/>
      <c r="AS2" s="1133"/>
      <c r="AT2" s="7"/>
      <c r="AU2" s="7"/>
      <c r="AV2" s="7"/>
      <c r="AW2" s="7"/>
      <c r="AX2" s="7"/>
      <c r="AY2" s="7"/>
      <c r="AZ2" s="7"/>
      <c r="BA2" s="7"/>
      <c r="BB2" s="7"/>
      <c r="BC2" s="7"/>
      <c r="BD2" s="207"/>
      <c r="BE2" s="207"/>
      <c r="BF2" s="208"/>
    </row>
    <row r="3" spans="1:59" ht="35.1" customHeight="1" x14ac:dyDescent="0.15">
      <c r="A3" s="603" t="s">
        <v>225</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c r="AS3" s="603"/>
      <c r="AT3" s="7"/>
      <c r="AU3" s="7"/>
      <c r="AV3" s="7"/>
      <c r="AW3" s="7"/>
      <c r="AX3" s="7"/>
      <c r="AY3" s="7"/>
      <c r="AZ3" s="7"/>
      <c r="BA3" s="7"/>
      <c r="BB3" s="7"/>
      <c r="BC3" s="7"/>
      <c r="BD3" s="207"/>
      <c r="BE3" s="207"/>
      <c r="BF3" s="208"/>
    </row>
    <row r="4" spans="1:59" ht="27.75" customHeight="1" thickBot="1" x14ac:dyDescent="0.2">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9"/>
      <c r="AT4" s="205"/>
      <c r="AU4" s="208"/>
      <c r="AV4" s="208"/>
      <c r="AW4" s="208"/>
      <c r="AX4" s="208"/>
      <c r="AY4" s="208"/>
      <c r="AZ4" s="208"/>
      <c r="BA4" s="208"/>
      <c r="BB4" s="208"/>
      <c r="BC4" s="208"/>
      <c r="BD4" s="208"/>
      <c r="BE4" s="208"/>
      <c r="BF4" s="208"/>
      <c r="BG4" s="208"/>
    </row>
    <row r="5" spans="1:59" ht="27.75" customHeight="1" x14ac:dyDescent="0.15">
      <c r="A5" s="1134" t="s">
        <v>226</v>
      </c>
      <c r="B5" s="1135"/>
      <c r="C5" s="1135"/>
      <c r="D5" s="1135"/>
      <c r="E5" s="1135"/>
      <c r="F5" s="1135"/>
      <c r="G5" s="1135"/>
      <c r="H5" s="1135"/>
      <c r="I5" s="1135"/>
      <c r="J5" s="1135"/>
      <c r="K5" s="1135"/>
      <c r="L5" s="1138" t="s">
        <v>227</v>
      </c>
      <c r="M5" s="1138"/>
      <c r="N5" s="1138"/>
      <c r="O5" s="1138"/>
      <c r="P5" s="1138"/>
      <c r="Q5" s="1138"/>
      <c r="R5" s="1138"/>
      <c r="S5" s="1138"/>
      <c r="T5" s="1138"/>
      <c r="U5" s="1140" t="s">
        <v>228</v>
      </c>
      <c r="V5" s="1140"/>
      <c r="W5" s="1140"/>
      <c r="X5" s="1140"/>
      <c r="Y5" s="1140"/>
      <c r="Z5" s="1140"/>
      <c r="AA5" s="1140"/>
      <c r="AB5" s="1140"/>
      <c r="AC5" s="1140"/>
      <c r="AD5" s="1140"/>
      <c r="AE5" s="1140"/>
      <c r="AF5" s="1140" t="s">
        <v>229</v>
      </c>
      <c r="AG5" s="1140"/>
      <c r="AH5" s="1140"/>
      <c r="AI5" s="1140"/>
      <c r="AJ5" s="1140"/>
      <c r="AK5" s="1140"/>
      <c r="AL5" s="1140"/>
      <c r="AM5" s="1140"/>
      <c r="AN5" s="1140"/>
      <c r="AO5" s="1140"/>
      <c r="AP5" s="1140"/>
      <c r="AQ5" s="1140"/>
      <c r="AR5" s="1140"/>
      <c r="AS5" s="1142"/>
      <c r="AT5" s="205"/>
      <c r="AU5" s="208"/>
      <c r="AV5" s="208"/>
      <c r="AW5" s="208"/>
      <c r="AX5" s="208"/>
      <c r="AY5" s="208"/>
      <c r="AZ5" s="208"/>
      <c r="BA5" s="208"/>
      <c r="BB5" s="208"/>
      <c r="BC5" s="208"/>
      <c r="BD5" s="208"/>
      <c r="BE5" s="208"/>
      <c r="BF5" s="208"/>
      <c r="BG5" s="208"/>
    </row>
    <row r="6" spans="1:59" ht="27.75" customHeight="1" x14ac:dyDescent="0.15">
      <c r="A6" s="1136"/>
      <c r="B6" s="1137"/>
      <c r="C6" s="1137"/>
      <c r="D6" s="1137"/>
      <c r="E6" s="1137"/>
      <c r="F6" s="1137"/>
      <c r="G6" s="1137"/>
      <c r="H6" s="1137"/>
      <c r="I6" s="1137"/>
      <c r="J6" s="1137"/>
      <c r="K6" s="1137"/>
      <c r="L6" s="1139"/>
      <c r="M6" s="1139"/>
      <c r="N6" s="1139"/>
      <c r="O6" s="1139"/>
      <c r="P6" s="1139"/>
      <c r="Q6" s="1139"/>
      <c r="R6" s="1139"/>
      <c r="S6" s="1139"/>
      <c r="T6" s="1139"/>
      <c r="U6" s="1141"/>
      <c r="V6" s="1141"/>
      <c r="W6" s="1141"/>
      <c r="X6" s="1141"/>
      <c r="Y6" s="1141"/>
      <c r="Z6" s="1141"/>
      <c r="AA6" s="1141"/>
      <c r="AB6" s="1141"/>
      <c r="AC6" s="1141"/>
      <c r="AD6" s="1141"/>
      <c r="AE6" s="1141"/>
      <c r="AF6" s="1141"/>
      <c r="AG6" s="1141"/>
      <c r="AH6" s="1141"/>
      <c r="AI6" s="1141"/>
      <c r="AJ6" s="1141"/>
      <c r="AK6" s="1141"/>
      <c r="AL6" s="1141"/>
      <c r="AM6" s="1141"/>
      <c r="AN6" s="1141"/>
      <c r="AO6" s="1141"/>
      <c r="AP6" s="1141"/>
      <c r="AQ6" s="1141"/>
      <c r="AR6" s="1141"/>
      <c r="AS6" s="1143"/>
      <c r="AT6" s="205"/>
      <c r="AU6" s="208"/>
      <c r="AV6" s="208"/>
      <c r="AW6" s="208"/>
      <c r="AX6" s="208"/>
      <c r="AY6" s="208"/>
      <c r="AZ6" s="208"/>
      <c r="BA6" s="208"/>
      <c r="BB6" s="208"/>
      <c r="BC6" s="208"/>
      <c r="BD6" s="208"/>
      <c r="BE6" s="208"/>
      <c r="BF6" s="208"/>
      <c r="BG6" s="210"/>
    </row>
    <row r="7" spans="1:59" ht="27.75" customHeight="1" x14ac:dyDescent="0.15">
      <c r="A7" s="1152"/>
      <c r="B7" s="1153"/>
      <c r="C7" s="1153"/>
      <c r="D7" s="1153"/>
      <c r="E7" s="1153"/>
      <c r="F7" s="1153"/>
      <c r="G7" s="1153"/>
      <c r="H7" s="1153"/>
      <c r="I7" s="1153"/>
      <c r="J7" s="1153"/>
      <c r="K7" s="1153"/>
      <c r="L7" s="1156"/>
      <c r="M7" s="1156"/>
      <c r="N7" s="1156"/>
      <c r="O7" s="1156"/>
      <c r="P7" s="1156"/>
      <c r="Q7" s="1156"/>
      <c r="R7" s="1156"/>
      <c r="S7" s="1156"/>
      <c r="T7" s="1156"/>
      <c r="U7" s="1156"/>
      <c r="V7" s="1156"/>
      <c r="W7" s="1156"/>
      <c r="X7" s="1156"/>
      <c r="Y7" s="1156"/>
      <c r="Z7" s="1156"/>
      <c r="AA7" s="1156"/>
      <c r="AB7" s="1156"/>
      <c r="AC7" s="1156"/>
      <c r="AD7" s="1156"/>
      <c r="AE7" s="1156"/>
      <c r="AF7" s="1156"/>
      <c r="AG7" s="1156"/>
      <c r="AH7" s="1156"/>
      <c r="AI7" s="1156"/>
      <c r="AJ7" s="1156"/>
      <c r="AK7" s="1156"/>
      <c r="AL7" s="1156"/>
      <c r="AM7" s="1156"/>
      <c r="AN7" s="1156"/>
      <c r="AO7" s="1156"/>
      <c r="AP7" s="1156"/>
      <c r="AQ7" s="1156"/>
      <c r="AR7" s="1156"/>
      <c r="AS7" s="1158"/>
      <c r="AT7" s="205"/>
      <c r="AU7" s="208"/>
      <c r="AV7" s="208"/>
      <c r="AW7" s="208"/>
      <c r="AX7" s="208"/>
      <c r="AY7" s="208"/>
      <c r="AZ7" s="208"/>
      <c r="BA7" s="208"/>
      <c r="BB7" s="208"/>
      <c r="BC7" s="208"/>
      <c r="BD7" s="208"/>
      <c r="BE7" s="208"/>
      <c r="BF7" s="208"/>
      <c r="BG7" s="208"/>
    </row>
    <row r="8" spans="1:59" ht="27.75" customHeight="1" thickBot="1" x14ac:dyDescent="0.2">
      <c r="A8" s="1154"/>
      <c r="B8" s="1155"/>
      <c r="C8" s="1155"/>
      <c r="D8" s="1155"/>
      <c r="E8" s="1155"/>
      <c r="F8" s="1155"/>
      <c r="G8" s="1155"/>
      <c r="H8" s="1155"/>
      <c r="I8" s="1155"/>
      <c r="J8" s="1155"/>
      <c r="K8" s="1155"/>
      <c r="L8" s="1157"/>
      <c r="M8" s="1157"/>
      <c r="N8" s="1157"/>
      <c r="O8" s="1157"/>
      <c r="P8" s="1157"/>
      <c r="Q8" s="1157"/>
      <c r="R8" s="1157"/>
      <c r="S8" s="1157"/>
      <c r="T8" s="1157"/>
      <c r="U8" s="1157"/>
      <c r="V8" s="1157"/>
      <c r="W8" s="1157"/>
      <c r="X8" s="1157"/>
      <c r="Y8" s="1157"/>
      <c r="Z8" s="1157"/>
      <c r="AA8" s="1157"/>
      <c r="AB8" s="1157"/>
      <c r="AC8" s="1157"/>
      <c r="AD8" s="1157"/>
      <c r="AE8" s="1157"/>
      <c r="AF8" s="1157"/>
      <c r="AG8" s="1157"/>
      <c r="AH8" s="1157"/>
      <c r="AI8" s="1157"/>
      <c r="AJ8" s="1157"/>
      <c r="AK8" s="1157"/>
      <c r="AL8" s="1157"/>
      <c r="AM8" s="1157"/>
      <c r="AN8" s="1157"/>
      <c r="AO8" s="1157"/>
      <c r="AP8" s="1157"/>
      <c r="AQ8" s="1157"/>
      <c r="AR8" s="1157"/>
      <c r="AS8" s="1159"/>
      <c r="AT8" s="205"/>
      <c r="AU8" s="208"/>
      <c r="AV8" s="208"/>
      <c r="AW8" s="208"/>
      <c r="AX8" s="208"/>
      <c r="AY8" s="208"/>
      <c r="AZ8" s="208"/>
      <c r="BA8" s="208"/>
      <c r="BB8" s="208"/>
      <c r="BC8" s="208"/>
      <c r="BD8" s="208"/>
      <c r="BE8" s="208"/>
      <c r="BF8" s="208"/>
      <c r="BG8" s="208"/>
    </row>
    <row r="9" spans="1:59" ht="27.75" customHeight="1" x14ac:dyDescent="0.15">
      <c r="A9" s="205"/>
      <c r="B9" s="1160" t="s">
        <v>230</v>
      </c>
      <c r="C9" s="1160"/>
      <c r="D9" s="1160"/>
      <c r="E9" s="1160"/>
      <c r="F9" s="1160"/>
      <c r="G9" s="1160"/>
      <c r="H9" s="1160"/>
      <c r="I9" s="1160"/>
      <c r="J9" s="1160"/>
      <c r="K9" s="1160"/>
      <c r="L9" s="1160"/>
      <c r="M9" s="1160"/>
      <c r="N9" s="1160"/>
      <c r="O9" s="1160"/>
      <c r="P9" s="1160"/>
      <c r="Q9" s="1160"/>
      <c r="R9" s="1160"/>
      <c r="S9" s="1160"/>
      <c r="T9" s="1160"/>
      <c r="U9" s="1160"/>
      <c r="V9" s="1160"/>
      <c r="W9" s="1160"/>
      <c r="X9" s="1160"/>
      <c r="Y9" s="1160"/>
      <c r="Z9" s="1160"/>
      <c r="AA9" s="1160"/>
      <c r="AB9" s="1160"/>
      <c r="AC9" s="1160"/>
      <c r="AD9" s="1160"/>
      <c r="AE9" s="1160"/>
      <c r="AF9" s="1160"/>
      <c r="AG9" s="1160"/>
      <c r="AH9" s="1160"/>
      <c r="AI9" s="1160"/>
      <c r="AJ9" s="1160"/>
      <c r="AK9" s="1160"/>
      <c r="AL9" s="1160"/>
      <c r="AM9" s="1160"/>
      <c r="AN9" s="1160"/>
      <c r="AO9" s="1160"/>
      <c r="AP9" s="1160"/>
      <c r="AQ9" s="1160"/>
      <c r="AR9" s="1160"/>
      <c r="AS9" s="1160"/>
      <c r="AT9" s="205"/>
      <c r="AU9" s="208"/>
      <c r="AV9" s="208"/>
      <c r="AW9" s="208"/>
      <c r="AX9" s="208"/>
      <c r="AY9" s="208"/>
      <c r="AZ9" s="208"/>
      <c r="BA9" s="208"/>
      <c r="BB9" s="208"/>
      <c r="BC9" s="208"/>
      <c r="BD9" s="208"/>
      <c r="BE9" s="208"/>
      <c r="BF9" s="208"/>
      <c r="BG9" s="208"/>
    </row>
    <row r="10" spans="1:59" ht="27.75" customHeight="1" thickBot="1" x14ac:dyDescent="0.2">
      <c r="A10" s="205"/>
      <c r="B10" s="205"/>
      <c r="C10" s="211"/>
      <c r="D10" s="211"/>
      <c r="E10" s="211"/>
      <c r="F10" s="211"/>
      <c r="G10" s="211"/>
      <c r="H10" s="211"/>
      <c r="I10" s="211"/>
      <c r="J10" s="211"/>
      <c r="K10" s="211"/>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05"/>
      <c r="AR10" s="205"/>
      <c r="AS10" s="209"/>
      <c r="AT10" s="205"/>
      <c r="AU10" s="208"/>
      <c r="AV10" s="208"/>
      <c r="AW10" s="208"/>
      <c r="AX10" s="208"/>
      <c r="AY10" s="208"/>
      <c r="AZ10" s="208"/>
      <c r="BA10" s="208"/>
      <c r="BB10" s="208"/>
      <c r="BC10" s="208"/>
      <c r="BD10" s="208"/>
      <c r="BE10" s="208"/>
      <c r="BF10" s="208"/>
      <c r="BG10" s="208"/>
    </row>
    <row r="11" spans="1:59" ht="48" customHeight="1" x14ac:dyDescent="0.15">
      <c r="A11" s="205"/>
      <c r="B11" s="205"/>
      <c r="C11" s="1161" t="s">
        <v>231</v>
      </c>
      <c r="D11" s="1162"/>
      <c r="E11" s="1162"/>
      <c r="F11" s="1162"/>
      <c r="G11" s="1162"/>
      <c r="H11" s="1162"/>
      <c r="I11" s="1162"/>
      <c r="J11" s="1162"/>
      <c r="K11" s="1162"/>
      <c r="L11" s="1162"/>
      <c r="M11" s="1162"/>
      <c r="N11" s="1162"/>
      <c r="O11" s="1162"/>
      <c r="P11" s="1162"/>
      <c r="Q11" s="1162"/>
      <c r="R11" s="1162"/>
      <c r="S11" s="1162"/>
      <c r="T11" s="1162"/>
      <c r="U11" s="1162"/>
      <c r="V11" s="1162"/>
      <c r="W11" s="1162"/>
      <c r="X11" s="1162"/>
      <c r="Y11" s="1162"/>
      <c r="Z11" s="1162"/>
      <c r="AA11" s="1162"/>
      <c r="AB11" s="1162"/>
      <c r="AC11" s="1162"/>
      <c r="AD11" s="1162"/>
      <c r="AE11" s="1162"/>
      <c r="AF11" s="1162"/>
      <c r="AG11" s="1162"/>
      <c r="AH11" s="1162"/>
      <c r="AI11" s="1162"/>
      <c r="AJ11" s="1162"/>
      <c r="AK11" s="1162"/>
      <c r="AL11" s="1162"/>
      <c r="AM11" s="1162"/>
      <c r="AN11" s="1162"/>
      <c r="AO11" s="1162"/>
      <c r="AP11" s="1163"/>
      <c r="AQ11" s="205"/>
      <c r="AR11" s="205"/>
      <c r="AS11" s="209"/>
      <c r="AT11" s="205"/>
      <c r="AU11" s="208"/>
      <c r="AV11" s="208"/>
      <c r="AW11" s="208"/>
      <c r="AX11" s="208"/>
      <c r="AY11" s="208"/>
      <c r="AZ11" s="208"/>
      <c r="BA11" s="208"/>
      <c r="BB11" s="208"/>
      <c r="BC11" s="208"/>
      <c r="BD11" s="208"/>
      <c r="BE11" s="208"/>
      <c r="BF11" s="208"/>
      <c r="BG11" s="208"/>
    </row>
    <row r="12" spans="1:59" ht="48" customHeight="1" x14ac:dyDescent="0.15">
      <c r="A12" s="205"/>
      <c r="B12" s="205"/>
      <c r="C12" s="1144" t="s">
        <v>26</v>
      </c>
      <c r="D12" s="1145"/>
      <c r="E12" s="1146" t="s">
        <v>232</v>
      </c>
      <c r="F12" s="1146"/>
      <c r="G12" s="1146"/>
      <c r="H12" s="1146"/>
      <c r="I12" s="1146"/>
      <c r="J12" s="1146"/>
      <c r="K12" s="1146"/>
      <c r="L12" s="1146"/>
      <c r="M12" s="1146"/>
      <c r="N12" s="1146"/>
      <c r="O12" s="1146"/>
      <c r="P12" s="1146"/>
      <c r="Q12" s="1146"/>
      <c r="R12" s="1146"/>
      <c r="S12" s="1146"/>
      <c r="T12" s="1146"/>
      <c r="U12" s="1146"/>
      <c r="V12" s="1146"/>
      <c r="W12" s="1146"/>
      <c r="X12" s="1146"/>
      <c r="Y12" s="1146"/>
      <c r="Z12" s="1146"/>
      <c r="AA12" s="1146"/>
      <c r="AB12" s="1146"/>
      <c r="AC12" s="1146"/>
      <c r="AD12" s="1146"/>
      <c r="AE12" s="1146"/>
      <c r="AF12" s="1146"/>
      <c r="AG12" s="1146"/>
      <c r="AH12" s="1146"/>
      <c r="AI12" s="1146"/>
      <c r="AJ12" s="1146"/>
      <c r="AK12" s="1146"/>
      <c r="AL12" s="1146"/>
      <c r="AM12" s="1146"/>
      <c r="AN12" s="1146"/>
      <c r="AO12" s="1146"/>
      <c r="AP12" s="1147"/>
      <c r="AQ12" s="205"/>
      <c r="AR12" s="205"/>
      <c r="AS12" s="209"/>
      <c r="AT12" s="205"/>
      <c r="AU12" s="208"/>
      <c r="AV12" s="208"/>
      <c r="AW12" s="208"/>
      <c r="AX12" s="208"/>
      <c r="AY12" s="208"/>
      <c r="AZ12" s="208"/>
      <c r="BA12" s="208"/>
      <c r="BB12" s="208"/>
      <c r="BC12" s="208"/>
      <c r="BD12" s="208"/>
      <c r="BE12" s="208"/>
      <c r="BF12" s="208"/>
      <c r="BG12" s="208"/>
    </row>
    <row r="13" spans="1:59" ht="48" customHeight="1" x14ac:dyDescent="0.15">
      <c r="A13" s="205"/>
      <c r="B13" s="205"/>
      <c r="C13" s="1144" t="s">
        <v>26</v>
      </c>
      <c r="D13" s="1145"/>
      <c r="E13" s="1146" t="s">
        <v>233</v>
      </c>
      <c r="F13" s="1146"/>
      <c r="G13" s="1146"/>
      <c r="H13" s="1146"/>
      <c r="I13" s="1146"/>
      <c r="J13" s="1146"/>
      <c r="K13" s="1146"/>
      <c r="L13" s="1146"/>
      <c r="M13" s="1146"/>
      <c r="N13" s="1146"/>
      <c r="O13" s="1146"/>
      <c r="P13" s="1146"/>
      <c r="Q13" s="1146"/>
      <c r="R13" s="1146"/>
      <c r="S13" s="1146"/>
      <c r="T13" s="1146"/>
      <c r="U13" s="1146"/>
      <c r="V13" s="1146"/>
      <c r="W13" s="1146"/>
      <c r="X13" s="1146"/>
      <c r="Y13" s="1146"/>
      <c r="Z13" s="1146"/>
      <c r="AA13" s="1146"/>
      <c r="AB13" s="1146"/>
      <c r="AC13" s="1146"/>
      <c r="AD13" s="1146"/>
      <c r="AE13" s="1146"/>
      <c r="AF13" s="1146"/>
      <c r="AG13" s="1146"/>
      <c r="AH13" s="1146"/>
      <c r="AI13" s="1146"/>
      <c r="AJ13" s="1146"/>
      <c r="AK13" s="1146"/>
      <c r="AL13" s="1146"/>
      <c r="AM13" s="1146"/>
      <c r="AN13" s="1146"/>
      <c r="AO13" s="1146"/>
      <c r="AP13" s="1147"/>
      <c r="AQ13" s="205"/>
      <c r="AR13" s="205"/>
      <c r="AS13" s="209"/>
      <c r="AT13" s="205"/>
      <c r="AU13" s="208"/>
      <c r="AV13" s="208"/>
      <c r="AW13" s="208"/>
      <c r="AX13" s="208"/>
      <c r="AY13" s="208"/>
      <c r="AZ13" s="208"/>
      <c r="BA13" s="208"/>
      <c r="BB13" s="208"/>
      <c r="BC13" s="208"/>
      <c r="BD13" s="208"/>
      <c r="BE13" s="208"/>
      <c r="BF13" s="208"/>
      <c r="BG13" s="208"/>
    </row>
    <row r="14" spans="1:59" ht="48" customHeight="1" thickBot="1" x14ac:dyDescent="0.2">
      <c r="A14" s="205"/>
      <c r="B14" s="205"/>
      <c r="C14" s="1148" t="s">
        <v>26</v>
      </c>
      <c r="D14" s="1149"/>
      <c r="E14" s="1150" t="s">
        <v>234</v>
      </c>
      <c r="F14" s="1150"/>
      <c r="G14" s="1150"/>
      <c r="H14" s="1150"/>
      <c r="I14" s="1150"/>
      <c r="J14" s="1150"/>
      <c r="K14" s="1150"/>
      <c r="L14" s="1150"/>
      <c r="M14" s="1150"/>
      <c r="N14" s="1150"/>
      <c r="O14" s="1150"/>
      <c r="P14" s="1150"/>
      <c r="Q14" s="1150"/>
      <c r="R14" s="1150"/>
      <c r="S14" s="1150"/>
      <c r="T14" s="1150"/>
      <c r="U14" s="1150"/>
      <c r="V14" s="1150"/>
      <c r="W14" s="1150"/>
      <c r="X14" s="1150"/>
      <c r="Y14" s="1150"/>
      <c r="Z14" s="1150"/>
      <c r="AA14" s="1150"/>
      <c r="AB14" s="1150"/>
      <c r="AC14" s="1150"/>
      <c r="AD14" s="1150"/>
      <c r="AE14" s="1150"/>
      <c r="AF14" s="1150"/>
      <c r="AG14" s="1150"/>
      <c r="AH14" s="1150"/>
      <c r="AI14" s="1150"/>
      <c r="AJ14" s="1150"/>
      <c r="AK14" s="1150"/>
      <c r="AL14" s="1150"/>
      <c r="AM14" s="1150"/>
      <c r="AN14" s="1150"/>
      <c r="AO14" s="1150"/>
      <c r="AP14" s="1151"/>
      <c r="AQ14" s="205"/>
      <c r="AR14" s="205"/>
      <c r="AS14" s="209"/>
      <c r="AT14" s="205"/>
      <c r="AU14" s="208"/>
      <c r="AV14" s="208"/>
      <c r="AW14" s="208"/>
      <c r="AX14" s="208"/>
      <c r="AY14" s="208"/>
      <c r="AZ14" s="208"/>
      <c r="BA14" s="208"/>
      <c r="BB14" s="208"/>
      <c r="BC14" s="208"/>
      <c r="BD14" s="208"/>
      <c r="BE14" s="208"/>
      <c r="BF14" s="208"/>
      <c r="BG14" s="208"/>
    </row>
    <row r="15" spans="1:59" ht="27.75" customHeight="1" x14ac:dyDescent="0.15">
      <c r="A15" s="205"/>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9"/>
      <c r="AT15" s="205"/>
      <c r="AU15" s="208"/>
      <c r="AV15" s="208"/>
      <c r="AW15" s="208"/>
      <c r="AX15" s="208"/>
      <c r="AY15" s="208"/>
      <c r="AZ15" s="208"/>
      <c r="BA15" s="208"/>
      <c r="BB15" s="208"/>
      <c r="BC15" s="208"/>
      <c r="BD15" s="208"/>
      <c r="BE15" s="208"/>
      <c r="BF15" s="208"/>
      <c r="BG15" s="208"/>
    </row>
    <row r="16" spans="1:59" s="220" customFormat="1" ht="28.5" customHeight="1" x14ac:dyDescent="0.15">
      <c r="A16" s="213" t="s">
        <v>235</v>
      </c>
      <c r="B16" s="214"/>
      <c r="C16" s="214"/>
      <c r="D16" s="215"/>
      <c r="E16" s="214"/>
      <c r="F16" s="214"/>
      <c r="G16" s="214"/>
      <c r="H16" s="214"/>
      <c r="I16" s="214"/>
      <c r="J16" s="214"/>
      <c r="K16" s="214"/>
      <c r="L16" s="214"/>
      <c r="M16" s="214"/>
      <c r="N16" s="214"/>
      <c r="O16" s="214"/>
      <c r="P16" s="214"/>
      <c r="Q16" s="214"/>
      <c r="R16" s="214"/>
      <c r="S16" s="214"/>
      <c r="T16" s="214"/>
      <c r="U16" s="214"/>
      <c r="V16" s="214"/>
      <c r="W16" s="214"/>
      <c r="X16" s="216"/>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7"/>
      <c r="AU16" s="217"/>
      <c r="AV16" s="217"/>
      <c r="AW16" s="217"/>
      <c r="AX16" s="217"/>
      <c r="AY16" s="217"/>
      <c r="AZ16" s="217"/>
      <c r="BA16" s="217"/>
      <c r="BB16" s="217"/>
      <c r="BC16" s="217"/>
      <c r="BD16" s="218"/>
      <c r="BE16" s="218"/>
      <c r="BF16" s="219"/>
    </row>
    <row r="17" spans="1:60" s="3" customFormat="1" ht="15" customHeight="1" x14ac:dyDescent="0.15">
      <c r="D17" s="221"/>
      <c r="U17" s="220"/>
      <c r="V17" s="220"/>
      <c r="W17" s="220"/>
      <c r="X17" s="222"/>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3"/>
      <c r="AU17" s="223"/>
      <c r="AV17" s="223"/>
      <c r="AW17" s="223"/>
      <c r="AX17" s="223"/>
      <c r="AY17" s="223"/>
      <c r="AZ17" s="223"/>
      <c r="BA17" s="223"/>
      <c r="BB17" s="223"/>
      <c r="BC17" s="223"/>
      <c r="BD17" s="224"/>
      <c r="BE17" s="224"/>
      <c r="BF17" s="225"/>
    </row>
    <row r="18" spans="1:60" s="227" customFormat="1" ht="4.5" customHeight="1" x14ac:dyDescent="0.15">
      <c r="A18" s="226"/>
      <c r="B18" s="226"/>
      <c r="C18" s="4"/>
      <c r="F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U18" s="217"/>
      <c r="AV18" s="217"/>
      <c r="AW18" s="217"/>
      <c r="AX18" s="217"/>
      <c r="AY18" s="217"/>
      <c r="AZ18" s="217"/>
      <c r="BA18" s="217"/>
      <c r="BB18" s="217"/>
      <c r="BC18" s="217"/>
      <c r="BD18" s="218"/>
      <c r="BE18" s="218"/>
      <c r="BF18" s="219"/>
    </row>
    <row r="19" spans="1:60" s="220" customFormat="1" ht="28.5" customHeight="1" x14ac:dyDescent="0.15">
      <c r="A19" s="228"/>
      <c r="B19" s="5" t="s">
        <v>236</v>
      </c>
      <c r="D19" s="229"/>
      <c r="X19" s="222"/>
      <c r="AT19" s="217"/>
      <c r="AU19" s="217"/>
      <c r="AV19" s="217"/>
      <c r="AW19" s="217"/>
      <c r="AX19" s="217"/>
      <c r="AY19" s="217"/>
      <c r="AZ19" s="217"/>
      <c r="BA19" s="217"/>
      <c r="BB19" s="217"/>
      <c r="BC19" s="217"/>
      <c r="BD19" s="218"/>
      <c r="BE19" s="218"/>
      <c r="BF19" s="219"/>
    </row>
    <row r="20" spans="1:60" s="220" customFormat="1" ht="28.5" customHeight="1" x14ac:dyDescent="0.15">
      <c r="A20" s="228"/>
      <c r="B20" s="5" t="s">
        <v>237</v>
      </c>
      <c r="D20" s="229"/>
      <c r="X20" s="222"/>
      <c r="AT20" s="230"/>
      <c r="AU20" s="230"/>
      <c r="AV20" s="230"/>
      <c r="AW20" s="230"/>
      <c r="AX20" s="230"/>
      <c r="AY20" s="230"/>
      <c r="AZ20" s="230"/>
      <c r="BA20" s="230"/>
      <c r="BB20" s="230"/>
      <c r="BC20" s="230"/>
      <c r="BD20" s="231"/>
      <c r="BE20" s="231"/>
    </row>
    <row r="21" spans="1:60" s="220" customFormat="1" ht="28.5" customHeight="1" x14ac:dyDescent="0.15">
      <c r="A21" s="228"/>
      <c r="B21" s="5" t="s">
        <v>238</v>
      </c>
      <c r="D21" s="229"/>
      <c r="X21" s="222"/>
      <c r="AT21" s="230"/>
      <c r="AU21" s="230"/>
      <c r="AV21" s="230"/>
      <c r="AW21" s="230"/>
      <c r="AX21" s="230"/>
      <c r="AY21" s="230"/>
      <c r="AZ21" s="230"/>
      <c r="BA21" s="230"/>
      <c r="BB21" s="230"/>
      <c r="BC21" s="230"/>
      <c r="BD21" s="231"/>
      <c r="BE21" s="231"/>
    </row>
    <row r="22" spans="1:60" s="220" customFormat="1" ht="39" customHeight="1" x14ac:dyDescent="0.15">
      <c r="A22" s="228"/>
      <c r="B22" s="1080" t="s">
        <v>1</v>
      </c>
      <c r="C22" s="1080"/>
      <c r="D22" s="1080"/>
      <c r="E22" s="1080"/>
      <c r="F22" s="1080"/>
      <c r="G22" s="1080"/>
      <c r="H22" s="1080"/>
      <c r="I22" s="1080"/>
      <c r="J22" s="1080"/>
      <c r="K22" s="1080"/>
      <c r="L22" s="1080"/>
      <c r="M22" s="1080"/>
      <c r="N22" s="1080"/>
      <c r="O22" s="1080"/>
      <c r="P22" s="1080"/>
      <c r="Q22" s="1080"/>
      <c r="R22" s="1080"/>
      <c r="S22" s="1080"/>
      <c r="T22" s="1080"/>
      <c r="U22" s="1080"/>
      <c r="V22" s="1080"/>
      <c r="W22" s="1080"/>
      <c r="X22" s="1080"/>
      <c r="Y22" s="1080"/>
      <c r="Z22" s="1080"/>
      <c r="AA22" s="1080"/>
      <c r="AB22" s="1080"/>
      <c r="AC22" s="1080"/>
      <c r="AD22" s="1080"/>
      <c r="AE22" s="1080"/>
      <c r="AF22" s="1080"/>
      <c r="AG22" s="1080"/>
      <c r="AH22" s="1080"/>
      <c r="AI22" s="1080"/>
      <c r="AJ22" s="1080"/>
      <c r="AK22" s="1080"/>
      <c r="AL22" s="1080"/>
      <c r="AM22" s="1080"/>
      <c r="AN22" s="1080"/>
      <c r="AO22" s="1080"/>
      <c r="AP22" s="1080"/>
      <c r="AQ22" s="1080"/>
      <c r="AR22" s="1080"/>
      <c r="AS22" s="1080"/>
      <c r="AT22" s="230"/>
      <c r="AU22" s="230"/>
      <c r="AV22" s="230"/>
      <c r="AW22" s="230"/>
      <c r="AX22" s="230"/>
      <c r="AY22" s="230"/>
      <c r="AZ22" s="230"/>
      <c r="BA22" s="230"/>
      <c r="BB22" s="230"/>
      <c r="BC22" s="230"/>
      <c r="BD22" s="231"/>
      <c r="BE22" s="231"/>
    </row>
    <row r="23" spans="1:60" s="220" customFormat="1" ht="28.5" customHeight="1" x14ac:dyDescent="0.15">
      <c r="A23" s="228"/>
      <c r="B23" s="5"/>
      <c r="D23" s="229"/>
      <c r="X23" s="222"/>
      <c r="AT23" s="230"/>
      <c r="AU23" s="230"/>
      <c r="AV23" s="230"/>
      <c r="AW23" s="230"/>
      <c r="AX23" s="230"/>
      <c r="AY23" s="230"/>
      <c r="AZ23" s="230"/>
      <c r="BA23" s="230"/>
      <c r="BB23" s="230"/>
      <c r="BC23" s="230"/>
      <c r="BD23" s="231"/>
      <c r="BE23" s="231"/>
    </row>
    <row r="24" spans="1:60" s="227" customFormat="1" ht="4.5" customHeight="1" x14ac:dyDescent="0.15">
      <c r="A24" s="226"/>
      <c r="B24" s="226"/>
      <c r="C24" s="4"/>
      <c r="F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U24" s="230"/>
      <c r="AV24" s="230"/>
      <c r="AW24" s="230"/>
      <c r="AX24" s="230"/>
      <c r="AY24" s="230"/>
      <c r="AZ24" s="230"/>
      <c r="BA24" s="230"/>
      <c r="BB24" s="230"/>
      <c r="BC24" s="230"/>
      <c r="BD24" s="231"/>
      <c r="BE24" s="231"/>
      <c r="BF24" s="220"/>
    </row>
    <row r="25" spans="1:60" ht="25.5" customHeight="1" x14ac:dyDescent="0.15">
      <c r="A25" s="1126" t="s">
        <v>239</v>
      </c>
      <c r="B25" s="1127"/>
      <c r="C25" s="1127"/>
      <c r="D25" s="1127"/>
      <c r="E25" s="1127"/>
      <c r="F25" s="1127"/>
      <c r="G25" s="1127"/>
      <c r="H25" s="1127"/>
      <c r="I25" s="1128"/>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146"/>
      <c r="AU25" s="146" t="s">
        <v>240</v>
      </c>
      <c r="AV25" s="230"/>
      <c r="AW25" s="230"/>
      <c r="AX25" s="230"/>
      <c r="AY25" s="230"/>
      <c r="AZ25" s="146"/>
      <c r="BA25" s="230"/>
      <c r="BB25" s="230"/>
      <c r="BC25" s="230"/>
      <c r="BD25" s="231"/>
      <c r="BE25" s="231"/>
      <c r="BF25" s="220"/>
    </row>
    <row r="26" spans="1:60" ht="17.25" customHeight="1" x14ac:dyDescent="0.15">
      <c r="A26" s="1129"/>
      <c r="B26" s="1130"/>
      <c r="C26" s="1130"/>
      <c r="D26" s="1130"/>
      <c r="E26" s="1130"/>
      <c r="F26" s="1130"/>
      <c r="G26" s="1130"/>
      <c r="H26" s="1130"/>
      <c r="I26" s="1131"/>
      <c r="J26" s="233"/>
      <c r="K26" s="233"/>
      <c r="L26" s="233"/>
      <c r="M26" s="233"/>
      <c r="N26" s="233"/>
      <c r="O26" s="233"/>
      <c r="P26" s="233"/>
      <c r="Q26" s="233"/>
      <c r="R26" s="233"/>
      <c r="S26" s="233"/>
      <c r="T26" s="233"/>
      <c r="U26" s="233"/>
      <c r="V26" s="233"/>
      <c r="W26" s="233"/>
      <c r="X26" s="234"/>
      <c r="Y26" s="234"/>
      <c r="Z26" s="234"/>
      <c r="AA26" s="234"/>
      <c r="AB26" s="234"/>
      <c r="AC26" s="234"/>
      <c r="AD26" s="234"/>
      <c r="AE26" s="235"/>
      <c r="AF26" s="234"/>
      <c r="AG26" s="234"/>
      <c r="AH26" s="234"/>
      <c r="AI26" s="234"/>
      <c r="AJ26" s="234"/>
      <c r="AK26" s="234"/>
      <c r="AL26" s="234"/>
      <c r="AM26" s="234"/>
      <c r="AN26" s="234"/>
      <c r="AO26" s="234"/>
      <c r="AP26" s="236"/>
      <c r="AQ26" s="236"/>
      <c r="AR26" s="236"/>
      <c r="AS26" s="236"/>
      <c r="AT26" s="146"/>
      <c r="AU26" s="146"/>
      <c r="AV26" s="146"/>
      <c r="AW26" s="146"/>
      <c r="AX26" s="146"/>
      <c r="AY26" s="146"/>
      <c r="AZ26" s="146"/>
      <c r="BA26" s="146"/>
      <c r="BB26" s="146"/>
      <c r="BC26" s="146"/>
      <c r="BD26" s="237"/>
      <c r="BE26" s="237"/>
      <c r="BF26" s="146"/>
    </row>
    <row r="27" spans="1:60" ht="28.5" customHeight="1" x14ac:dyDescent="0.15">
      <c r="A27" s="238"/>
      <c r="B27" s="239" t="s">
        <v>2</v>
      </c>
      <c r="C27" s="240"/>
      <c r="D27" s="240"/>
      <c r="E27" s="240"/>
      <c r="F27" s="146"/>
      <c r="G27" s="241"/>
      <c r="H27" s="146"/>
      <c r="I27" s="241"/>
      <c r="J27" s="241"/>
      <c r="K27" s="241"/>
      <c r="L27" s="241"/>
      <c r="M27" s="241"/>
      <c r="N27" s="241"/>
      <c r="O27" s="241"/>
      <c r="P27" s="241"/>
      <c r="Q27" s="241"/>
      <c r="R27" s="241"/>
      <c r="S27" s="241"/>
      <c r="T27" s="241"/>
      <c r="U27" s="241"/>
      <c r="V27" s="241"/>
      <c r="W27" s="241"/>
      <c r="X27" s="241"/>
      <c r="Y27" s="241"/>
      <c r="Z27" s="241"/>
      <c r="AA27" s="242"/>
      <c r="AB27" s="230"/>
      <c r="AC27" s="230"/>
      <c r="AD27" s="230"/>
      <c r="AE27" s="239" t="s">
        <v>241</v>
      </c>
      <c r="AF27" s="230"/>
      <c r="AG27" s="230"/>
      <c r="AH27" s="230"/>
      <c r="AI27" s="230"/>
      <c r="AJ27" s="230"/>
      <c r="AK27" s="230"/>
      <c r="AL27" s="230"/>
      <c r="AM27" s="230"/>
      <c r="AN27" s="230"/>
      <c r="AO27" s="230"/>
      <c r="AP27" s="230"/>
      <c r="AQ27" s="230"/>
      <c r="AR27" s="230"/>
      <c r="AS27" s="230"/>
      <c r="AT27" s="230"/>
      <c r="AU27" s="146"/>
      <c r="AV27" s="146"/>
      <c r="AW27" s="146" t="s">
        <v>242</v>
      </c>
      <c r="AX27" s="146"/>
      <c r="AY27" s="146"/>
      <c r="AZ27" s="146" t="s">
        <v>243</v>
      </c>
      <c r="BA27" s="146"/>
      <c r="BB27" s="146"/>
      <c r="BC27" s="146"/>
      <c r="BD27" s="146"/>
      <c r="BE27" s="237"/>
      <c r="BF27" s="237"/>
      <c r="BG27" s="237"/>
      <c r="BH27" s="237"/>
    </row>
    <row r="28" spans="1:60" ht="25.5" customHeight="1" x14ac:dyDescent="0.15">
      <c r="A28" s="238"/>
      <c r="B28" s="1029" t="s">
        <v>244</v>
      </c>
      <c r="C28" s="1091"/>
      <c r="D28" s="1091"/>
      <c r="E28" s="1092"/>
      <c r="F28" s="1122" t="s">
        <v>4</v>
      </c>
      <c r="G28" s="1122"/>
      <c r="H28" s="1117"/>
      <c r="I28" s="1117"/>
      <c r="J28" s="1110" t="s">
        <v>5</v>
      </c>
      <c r="K28" s="1110"/>
      <c r="L28" s="1117"/>
      <c r="M28" s="1117"/>
      <c r="N28" s="1110" t="s">
        <v>6</v>
      </c>
      <c r="O28" s="1112"/>
      <c r="P28" s="1123" t="s">
        <v>7</v>
      </c>
      <c r="Q28" s="1112"/>
      <c r="R28" s="1114" t="s">
        <v>8</v>
      </c>
      <c r="S28" s="1114"/>
      <c r="T28" s="1117"/>
      <c r="U28" s="1117"/>
      <c r="V28" s="1110" t="s">
        <v>5</v>
      </c>
      <c r="W28" s="1110"/>
      <c r="X28" s="1117"/>
      <c r="Y28" s="1117"/>
      <c r="Z28" s="1110" t="s">
        <v>6</v>
      </c>
      <c r="AA28" s="1112"/>
      <c r="AB28" s="146"/>
      <c r="AC28" s="146"/>
      <c r="AD28" s="146"/>
      <c r="AE28" s="1029" t="s">
        <v>245</v>
      </c>
      <c r="AF28" s="1021"/>
      <c r="AG28" s="1021"/>
      <c r="AH28" s="1021"/>
      <c r="AI28" s="1022"/>
      <c r="AJ28" s="1107">
        <f>ROUNDDOWN(AZ28/60,0)</f>
        <v>0</v>
      </c>
      <c r="AK28" s="1107"/>
      <c r="AL28" s="1124" t="s">
        <v>246</v>
      </c>
      <c r="AM28" s="1124"/>
      <c r="AN28" s="1107">
        <f>AZ28-AJ28*60</f>
        <v>0</v>
      </c>
      <c r="AO28" s="1107"/>
      <c r="AP28" s="1110" t="s">
        <v>6</v>
      </c>
      <c r="AQ28" s="1112"/>
      <c r="AR28" s="230"/>
      <c r="AS28" s="146"/>
      <c r="AT28" s="146"/>
      <c r="AU28" s="1102"/>
      <c r="AV28" s="1102" t="s">
        <v>247</v>
      </c>
      <c r="AW28" s="1105">
        <f>T28*60+X28</f>
        <v>0</v>
      </c>
      <c r="AX28" s="146"/>
      <c r="AY28" s="1102" t="s">
        <v>248</v>
      </c>
      <c r="AZ28" s="1105">
        <f>(T28*60+X28)-(H28*60+L28)</f>
        <v>0</v>
      </c>
      <c r="BA28" s="146"/>
      <c r="BB28" s="146"/>
      <c r="BC28" s="146"/>
      <c r="BD28" s="146"/>
      <c r="BE28" s="237"/>
      <c r="BF28" s="237"/>
      <c r="BG28" s="237"/>
      <c r="BH28" s="237"/>
    </row>
    <row r="29" spans="1:60" ht="35.25" customHeight="1" x14ac:dyDescent="0.15">
      <c r="A29" s="238"/>
      <c r="B29" s="1093"/>
      <c r="C29" s="1094"/>
      <c r="D29" s="1094"/>
      <c r="E29" s="1095"/>
      <c r="F29" s="1122"/>
      <c r="G29" s="1122"/>
      <c r="H29" s="1119"/>
      <c r="I29" s="1119"/>
      <c r="J29" s="1111"/>
      <c r="K29" s="1111"/>
      <c r="L29" s="1119"/>
      <c r="M29" s="1119"/>
      <c r="N29" s="1111"/>
      <c r="O29" s="1113"/>
      <c r="P29" s="1121"/>
      <c r="Q29" s="1113"/>
      <c r="R29" s="1115"/>
      <c r="S29" s="1115"/>
      <c r="T29" s="1119"/>
      <c r="U29" s="1119"/>
      <c r="V29" s="1111"/>
      <c r="W29" s="1111"/>
      <c r="X29" s="1119"/>
      <c r="Y29" s="1119"/>
      <c r="Z29" s="1111"/>
      <c r="AA29" s="1113"/>
      <c r="AB29" s="146"/>
      <c r="AC29" s="146"/>
      <c r="AD29" s="146"/>
      <c r="AE29" s="1033"/>
      <c r="AF29" s="1027"/>
      <c r="AG29" s="1027"/>
      <c r="AH29" s="1027"/>
      <c r="AI29" s="1028"/>
      <c r="AJ29" s="1109"/>
      <c r="AK29" s="1109"/>
      <c r="AL29" s="1125"/>
      <c r="AM29" s="1125"/>
      <c r="AN29" s="1109"/>
      <c r="AO29" s="1109"/>
      <c r="AP29" s="1111"/>
      <c r="AQ29" s="1113"/>
      <c r="AR29" s="230"/>
      <c r="AS29" s="146"/>
      <c r="AT29" s="146"/>
      <c r="AU29" s="1102"/>
      <c r="AV29" s="1102"/>
      <c r="AW29" s="1105"/>
      <c r="AX29" s="146"/>
      <c r="AY29" s="1102"/>
      <c r="AZ29" s="1105"/>
      <c r="BA29" s="146"/>
      <c r="BB29" s="146"/>
      <c r="BC29" s="146"/>
      <c r="BD29" s="146"/>
      <c r="BE29" s="237"/>
      <c r="BF29" s="237"/>
      <c r="BG29" s="237"/>
      <c r="BH29" s="237"/>
    </row>
    <row r="30" spans="1:60" ht="17.25" customHeight="1" x14ac:dyDescent="0.15">
      <c r="A30" s="238"/>
      <c r="B30" s="243"/>
      <c r="C30" s="243"/>
      <c r="D30" s="243"/>
      <c r="E30" s="243"/>
      <c r="F30" s="244"/>
      <c r="G30" s="244"/>
      <c r="H30" s="245"/>
      <c r="I30" s="244"/>
      <c r="J30" s="244"/>
      <c r="K30" s="244"/>
      <c r="L30" s="244"/>
      <c r="M30" s="244"/>
      <c r="N30" s="244"/>
      <c r="O30" s="244"/>
      <c r="P30" s="244"/>
      <c r="Q30" s="244"/>
      <c r="R30" s="244"/>
      <c r="S30" s="244"/>
      <c r="T30" s="244"/>
      <c r="U30" s="244"/>
      <c r="V30" s="244"/>
      <c r="W30" s="244"/>
      <c r="X30" s="230"/>
      <c r="Y30" s="230"/>
      <c r="Z30" s="241"/>
      <c r="AA30" s="242"/>
      <c r="AB30" s="230"/>
      <c r="AC30" s="230"/>
      <c r="AD30" s="230"/>
      <c r="AE30" s="230"/>
      <c r="AF30" s="230"/>
      <c r="AG30" s="230"/>
      <c r="AH30" s="230"/>
      <c r="AI30" s="230"/>
      <c r="AJ30" s="246" t="s">
        <v>249</v>
      </c>
      <c r="AK30" s="217"/>
      <c r="AL30" s="217"/>
      <c r="AM30" s="217"/>
      <c r="AN30" s="217"/>
      <c r="AO30" s="217"/>
      <c r="AP30" s="230"/>
      <c r="AQ30" s="230"/>
      <c r="AR30" s="230"/>
      <c r="AS30" s="146"/>
      <c r="AT30" s="146"/>
      <c r="AU30" s="146"/>
      <c r="AV30" s="146"/>
      <c r="AW30" s="146"/>
      <c r="AX30" s="146"/>
      <c r="AY30" s="146"/>
      <c r="AZ30" s="146"/>
      <c r="BA30" s="146"/>
      <c r="BB30" s="146"/>
      <c r="BC30" s="146"/>
      <c r="BD30" s="146"/>
      <c r="BE30" s="237"/>
      <c r="BF30" s="237"/>
      <c r="BG30" s="237"/>
      <c r="BH30" s="237"/>
    </row>
    <row r="31" spans="1:60" s="146" customFormat="1" ht="25.5" customHeight="1" x14ac:dyDescent="0.15">
      <c r="A31" s="238"/>
      <c r="B31" s="239"/>
      <c r="C31" s="240"/>
      <c r="D31" s="240"/>
      <c r="E31" s="240"/>
      <c r="F31" s="241"/>
      <c r="G31" s="241"/>
      <c r="H31" s="241"/>
      <c r="I31" s="241"/>
      <c r="J31" s="241"/>
      <c r="K31" s="241"/>
      <c r="L31" s="241"/>
      <c r="M31" s="241"/>
      <c r="N31" s="241"/>
      <c r="O31" s="241"/>
      <c r="P31" s="241"/>
      <c r="Q31" s="241"/>
      <c r="R31" s="241"/>
      <c r="S31" s="241"/>
      <c r="T31" s="241"/>
      <c r="U31" s="241"/>
      <c r="V31" s="241"/>
      <c r="W31" s="242"/>
      <c r="X31" s="230"/>
      <c r="Y31" s="230"/>
      <c r="Z31" s="241"/>
      <c r="AA31" s="242"/>
      <c r="AB31" s="230"/>
      <c r="AC31" s="230"/>
      <c r="AD31" s="230"/>
      <c r="AE31" s="230"/>
      <c r="AF31" s="230"/>
      <c r="AG31" s="230"/>
      <c r="AH31" s="230"/>
      <c r="AI31" s="230"/>
      <c r="AJ31" s="217"/>
      <c r="AK31" s="217"/>
      <c r="AL31" s="217"/>
      <c r="AM31" s="217"/>
      <c r="AN31" s="217"/>
      <c r="AO31" s="217"/>
      <c r="AP31" s="230"/>
      <c r="AQ31" s="230"/>
      <c r="AR31" s="230"/>
      <c r="AW31" s="247" t="s">
        <v>250</v>
      </c>
      <c r="AZ31" s="146" t="s">
        <v>251</v>
      </c>
      <c r="BC31" s="146" t="s">
        <v>252</v>
      </c>
      <c r="BE31" s="237"/>
      <c r="BF31" s="237"/>
      <c r="BG31" s="237"/>
      <c r="BH31" s="237"/>
    </row>
    <row r="32" spans="1:60" s="122" customFormat="1" ht="25.5" customHeight="1" x14ac:dyDescent="0.15">
      <c r="A32" s="248"/>
      <c r="B32" s="249" t="s">
        <v>180</v>
      </c>
      <c r="C32" s="249"/>
      <c r="D32" s="249"/>
      <c r="E32" s="249"/>
      <c r="F32" s="249"/>
      <c r="G32" s="249"/>
      <c r="H32" s="249"/>
      <c r="I32" s="249"/>
      <c r="J32" s="249"/>
      <c r="K32" s="249"/>
      <c r="L32" s="249"/>
      <c r="M32" s="249"/>
      <c r="N32" s="249"/>
      <c r="O32" s="247"/>
      <c r="P32" s="249"/>
      <c r="Q32" s="249"/>
      <c r="R32" s="249"/>
      <c r="S32" s="249"/>
      <c r="T32" s="249"/>
      <c r="U32" s="222"/>
      <c r="V32" s="249"/>
      <c r="W32" s="249"/>
      <c r="X32" s="230"/>
      <c r="Y32" s="230"/>
      <c r="Z32" s="241"/>
      <c r="AA32" s="242"/>
      <c r="AB32" s="230"/>
      <c r="AC32" s="230"/>
      <c r="AD32" s="230"/>
      <c r="AE32" s="239" t="s">
        <v>253</v>
      </c>
      <c r="AF32" s="247"/>
      <c r="AG32" s="244"/>
      <c r="AH32" s="244"/>
      <c r="AI32" s="244"/>
      <c r="AJ32" s="250"/>
      <c r="AK32" s="250"/>
      <c r="AL32" s="250"/>
      <c r="AM32" s="250"/>
      <c r="AN32" s="217"/>
      <c r="AO32" s="217"/>
      <c r="AP32" s="230"/>
      <c r="AQ32" s="146"/>
      <c r="AR32" s="230"/>
      <c r="AS32" s="146"/>
      <c r="AT32" s="146"/>
      <c r="AU32" s="247"/>
      <c r="AV32" s="247"/>
      <c r="AW32" s="247" t="s">
        <v>254</v>
      </c>
      <c r="AX32" s="247"/>
      <c r="AY32" s="247"/>
      <c r="AZ32" s="146" t="s">
        <v>255</v>
      </c>
      <c r="BA32" s="247"/>
      <c r="BB32" s="146"/>
      <c r="BC32" s="146" t="s">
        <v>256</v>
      </c>
      <c r="BD32" s="247"/>
      <c r="BE32" s="237"/>
      <c r="BF32" s="251"/>
      <c r="BG32" s="251"/>
      <c r="BH32" s="251"/>
    </row>
    <row r="33" spans="1:60" ht="25.5" customHeight="1" x14ac:dyDescent="0.15">
      <c r="A33" s="238"/>
      <c r="B33" s="1029" t="s">
        <v>244</v>
      </c>
      <c r="C33" s="1091"/>
      <c r="D33" s="1091"/>
      <c r="E33" s="1092"/>
      <c r="F33" s="1122" t="s">
        <v>4</v>
      </c>
      <c r="G33" s="1122"/>
      <c r="H33" s="1117"/>
      <c r="I33" s="1117"/>
      <c r="J33" s="1110" t="s">
        <v>5</v>
      </c>
      <c r="K33" s="1110"/>
      <c r="L33" s="1117"/>
      <c r="M33" s="1117"/>
      <c r="N33" s="1110" t="s">
        <v>6</v>
      </c>
      <c r="O33" s="1112"/>
      <c r="P33" s="1123" t="s">
        <v>7</v>
      </c>
      <c r="Q33" s="1112"/>
      <c r="R33" s="1114" t="s">
        <v>8</v>
      </c>
      <c r="S33" s="1114"/>
      <c r="T33" s="1116"/>
      <c r="U33" s="1117"/>
      <c r="V33" s="1110" t="s">
        <v>5</v>
      </c>
      <c r="W33" s="1110"/>
      <c r="X33" s="1117"/>
      <c r="Y33" s="1117"/>
      <c r="Z33" s="1110" t="s">
        <v>6</v>
      </c>
      <c r="AA33" s="1112"/>
      <c r="AB33" s="230"/>
      <c r="AC33" s="230"/>
      <c r="AD33" s="230"/>
      <c r="AE33" s="1120" t="s">
        <v>257</v>
      </c>
      <c r="AF33" s="1110"/>
      <c r="AG33" s="1110"/>
      <c r="AH33" s="1110"/>
      <c r="AI33" s="1112"/>
      <c r="AJ33" s="1106">
        <f>ROUNDDOWN(AW38/60,0)</f>
        <v>0</v>
      </c>
      <c r="AK33" s="1107"/>
      <c r="AL33" s="1110" t="s">
        <v>5</v>
      </c>
      <c r="AM33" s="1110"/>
      <c r="AN33" s="1107">
        <f>AW38-AJ33*60</f>
        <v>0</v>
      </c>
      <c r="AO33" s="1107"/>
      <c r="AP33" s="1110" t="s">
        <v>6</v>
      </c>
      <c r="AQ33" s="1112"/>
      <c r="AR33" s="230"/>
      <c r="AS33" s="252"/>
      <c r="AT33" s="252"/>
      <c r="AU33" s="146"/>
      <c r="AV33" s="1102" t="s">
        <v>181</v>
      </c>
      <c r="AW33" s="1105">
        <f>IF(AZ33&lt;=BC33,BC33,AW28)</f>
        <v>1200</v>
      </c>
      <c r="AX33" s="882"/>
      <c r="AY33" s="1102" t="s">
        <v>258</v>
      </c>
      <c r="AZ33" s="1105">
        <f>T33*60+X33</f>
        <v>0</v>
      </c>
      <c r="BA33" s="882"/>
      <c r="BB33" s="1102" t="s">
        <v>259</v>
      </c>
      <c r="BC33" s="1105">
        <f>IF(C41="☑",21*60,20*60)</f>
        <v>1200</v>
      </c>
      <c r="BD33" s="146"/>
      <c r="BE33" s="237"/>
      <c r="BF33" s="237"/>
      <c r="BG33" s="237"/>
      <c r="BH33" s="237"/>
    </row>
    <row r="34" spans="1:60" ht="35.25" customHeight="1" x14ac:dyDescent="0.15">
      <c r="A34" s="238"/>
      <c r="B34" s="1093"/>
      <c r="C34" s="1094"/>
      <c r="D34" s="1094"/>
      <c r="E34" s="1095"/>
      <c r="F34" s="1122"/>
      <c r="G34" s="1122"/>
      <c r="H34" s="1119"/>
      <c r="I34" s="1119"/>
      <c r="J34" s="1111"/>
      <c r="K34" s="1111"/>
      <c r="L34" s="1119"/>
      <c r="M34" s="1119"/>
      <c r="N34" s="1111"/>
      <c r="O34" s="1113"/>
      <c r="P34" s="1121"/>
      <c r="Q34" s="1113"/>
      <c r="R34" s="1115"/>
      <c r="S34" s="1115"/>
      <c r="T34" s="1118"/>
      <c r="U34" s="1119"/>
      <c r="V34" s="1111"/>
      <c r="W34" s="1111"/>
      <c r="X34" s="1119"/>
      <c r="Y34" s="1119"/>
      <c r="Z34" s="1111"/>
      <c r="AA34" s="1113"/>
      <c r="AB34" s="146"/>
      <c r="AC34" s="146"/>
      <c r="AD34" s="146"/>
      <c r="AE34" s="1121"/>
      <c r="AF34" s="1111"/>
      <c r="AG34" s="1111"/>
      <c r="AH34" s="1111"/>
      <c r="AI34" s="1113"/>
      <c r="AJ34" s="1108"/>
      <c r="AK34" s="1109"/>
      <c r="AL34" s="1111"/>
      <c r="AM34" s="1111"/>
      <c r="AN34" s="1109"/>
      <c r="AO34" s="1109"/>
      <c r="AP34" s="1111"/>
      <c r="AQ34" s="1113"/>
      <c r="AR34" s="230"/>
      <c r="AS34" s="252"/>
      <c r="AT34" s="252"/>
      <c r="AU34" s="146"/>
      <c r="AV34" s="1102"/>
      <c r="AW34" s="1105"/>
      <c r="AX34" s="882"/>
      <c r="AY34" s="1102"/>
      <c r="AZ34" s="1105"/>
      <c r="BA34" s="882"/>
      <c r="BB34" s="1102"/>
      <c r="BC34" s="1105"/>
      <c r="BD34" s="146"/>
      <c r="BE34" s="237"/>
      <c r="BF34" s="237"/>
      <c r="BG34" s="237"/>
      <c r="BH34" s="237"/>
    </row>
    <row r="35" spans="1:60" ht="17.25" customHeight="1" x14ac:dyDescent="0.15">
      <c r="A35" s="253"/>
      <c r="B35" s="243"/>
      <c r="C35" s="243"/>
      <c r="D35" s="243"/>
      <c r="E35" s="243"/>
      <c r="F35" s="146"/>
      <c r="G35" s="243"/>
      <c r="H35" s="245"/>
      <c r="I35" s="243"/>
      <c r="J35" s="243"/>
      <c r="K35" s="243"/>
      <c r="L35" s="243"/>
      <c r="M35" s="243"/>
      <c r="N35" s="243"/>
      <c r="O35" s="243"/>
      <c r="P35" s="254"/>
      <c r="Q35" s="243"/>
      <c r="R35" s="243"/>
      <c r="S35" s="243"/>
      <c r="T35" s="243"/>
      <c r="U35" s="243"/>
      <c r="V35" s="243"/>
      <c r="W35" s="243"/>
      <c r="X35" s="230"/>
      <c r="Y35" s="230"/>
      <c r="Z35" s="241"/>
      <c r="AA35" s="146"/>
      <c r="AB35" s="146"/>
      <c r="AC35" s="146"/>
      <c r="AD35" s="146"/>
      <c r="AE35" s="146"/>
      <c r="AF35" s="146"/>
      <c r="AG35" s="146"/>
      <c r="AH35" s="146"/>
      <c r="AI35" s="146"/>
      <c r="AJ35" s="255" t="s">
        <v>249</v>
      </c>
      <c r="AK35" s="146"/>
      <c r="AL35" s="146"/>
      <c r="AM35" s="146"/>
      <c r="AN35" s="146"/>
      <c r="AO35" s="146"/>
      <c r="AP35" s="146"/>
      <c r="AQ35" s="146"/>
      <c r="AR35" s="146"/>
      <c r="AS35" s="146"/>
      <c r="AT35" s="146"/>
      <c r="AU35" s="146"/>
      <c r="AV35" s="146"/>
      <c r="AW35" s="146"/>
      <c r="AX35" s="146"/>
      <c r="AY35" s="146"/>
      <c r="AZ35" s="6" t="s">
        <v>260</v>
      </c>
      <c r="BA35" s="146"/>
      <c r="BB35" s="146"/>
      <c r="BC35" s="146"/>
      <c r="BD35" s="146"/>
      <c r="BE35" s="237"/>
      <c r="BF35" s="237"/>
      <c r="BG35" s="237"/>
      <c r="BH35" s="237"/>
    </row>
    <row r="36" spans="1:60" ht="25.5" customHeight="1" x14ac:dyDescent="0.2">
      <c r="A36" s="253"/>
      <c r="B36" s="146"/>
      <c r="C36" s="1085" t="s">
        <v>261</v>
      </c>
      <c r="D36" s="1086"/>
      <c r="E36" s="1086"/>
      <c r="F36" s="1086"/>
      <c r="G36" s="1086"/>
      <c r="H36" s="1086"/>
      <c r="I36" s="1086"/>
      <c r="J36" s="1086"/>
      <c r="K36" s="1086"/>
      <c r="L36" s="1086"/>
      <c r="M36" s="1086"/>
      <c r="N36" s="1086"/>
      <c r="O36" s="1086"/>
      <c r="P36" s="1086"/>
      <c r="Q36" s="1086"/>
      <c r="R36" s="1086"/>
      <c r="S36" s="1086"/>
      <c r="T36" s="1086"/>
      <c r="U36" s="1086"/>
      <c r="V36" s="1086"/>
      <c r="W36" s="1086"/>
      <c r="X36" s="1086"/>
      <c r="Y36" s="1086"/>
      <c r="Z36" s="1086"/>
      <c r="AA36" s="1086"/>
      <c r="AB36" s="1087"/>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256" t="s">
        <v>262</v>
      </c>
      <c r="BA36" s="146"/>
      <c r="BB36" s="146"/>
      <c r="BC36" s="146"/>
      <c r="BD36" s="146"/>
      <c r="BE36" s="237"/>
      <c r="BF36" s="237"/>
      <c r="BG36" s="237"/>
      <c r="BH36" s="237"/>
    </row>
    <row r="37" spans="1:60" ht="25.5" customHeight="1" x14ac:dyDescent="0.15">
      <c r="A37" s="253"/>
      <c r="B37" s="146"/>
      <c r="C37" s="1088"/>
      <c r="D37" s="1089"/>
      <c r="E37" s="1089"/>
      <c r="F37" s="1089"/>
      <c r="G37" s="1089"/>
      <c r="H37" s="1089"/>
      <c r="I37" s="1089"/>
      <c r="J37" s="1089"/>
      <c r="K37" s="1089"/>
      <c r="L37" s="1089"/>
      <c r="M37" s="1089"/>
      <c r="N37" s="1089"/>
      <c r="O37" s="1089"/>
      <c r="P37" s="1089"/>
      <c r="Q37" s="1089"/>
      <c r="R37" s="1089"/>
      <c r="S37" s="1089"/>
      <c r="T37" s="1089"/>
      <c r="U37" s="1089"/>
      <c r="V37" s="1089"/>
      <c r="W37" s="1089"/>
      <c r="X37" s="1089"/>
      <c r="Y37" s="1089"/>
      <c r="Z37" s="1089"/>
      <c r="AA37" s="1089"/>
      <c r="AB37" s="1090"/>
      <c r="AD37" s="146"/>
      <c r="AE37" s="239" t="s">
        <v>263</v>
      </c>
      <c r="AF37" s="146"/>
      <c r="AG37" s="146"/>
      <c r="AH37" s="146"/>
      <c r="AI37" s="146"/>
      <c r="AJ37" s="146"/>
      <c r="AK37" s="146"/>
      <c r="AL37" s="146"/>
      <c r="AM37" s="146"/>
      <c r="AN37" s="146"/>
      <c r="AO37" s="146"/>
      <c r="AP37" s="146"/>
      <c r="AQ37" s="146"/>
      <c r="AR37" s="146"/>
      <c r="AS37" s="146"/>
      <c r="AT37" s="146"/>
      <c r="AU37" s="146"/>
      <c r="AV37" s="146"/>
      <c r="AW37" s="146" t="s">
        <v>264</v>
      </c>
      <c r="AX37" s="146"/>
      <c r="AY37" s="146"/>
      <c r="AZ37" s="146" t="s">
        <v>265</v>
      </c>
      <c r="BA37" s="257"/>
      <c r="BB37" s="146"/>
      <c r="BC37" s="146"/>
      <c r="BD37" s="146"/>
      <c r="BE37" s="237"/>
      <c r="BF37" s="237"/>
      <c r="BG37" s="237"/>
      <c r="BH37" s="237"/>
    </row>
    <row r="38" spans="1:60" s="122" customFormat="1" ht="25.5" customHeight="1" x14ac:dyDescent="0.15">
      <c r="A38" s="253"/>
      <c r="B38" s="146"/>
      <c r="C38" s="1088"/>
      <c r="D38" s="1089"/>
      <c r="E38" s="1089"/>
      <c r="F38" s="1089"/>
      <c r="G38" s="1089"/>
      <c r="H38" s="1089"/>
      <c r="I38" s="1089"/>
      <c r="J38" s="1089"/>
      <c r="K38" s="1089"/>
      <c r="L38" s="1089"/>
      <c r="M38" s="1089"/>
      <c r="N38" s="1089"/>
      <c r="O38" s="1089"/>
      <c r="P38" s="1089"/>
      <c r="Q38" s="1089"/>
      <c r="R38" s="1089"/>
      <c r="S38" s="1089"/>
      <c r="T38" s="1089"/>
      <c r="U38" s="1089"/>
      <c r="V38" s="1089"/>
      <c r="W38" s="1089"/>
      <c r="X38" s="1089"/>
      <c r="Y38" s="1089"/>
      <c r="Z38" s="1089"/>
      <c r="AA38" s="1089"/>
      <c r="AB38" s="1090"/>
      <c r="AC38" s="1"/>
      <c r="AD38" s="146"/>
      <c r="AE38" s="1029" t="s">
        <v>266</v>
      </c>
      <c r="AF38" s="1091"/>
      <c r="AG38" s="1091"/>
      <c r="AH38" s="1091"/>
      <c r="AI38" s="1091"/>
      <c r="AJ38" s="1091"/>
      <c r="AK38" s="1092"/>
      <c r="AL38" s="1096">
        <f>IF(AZ28=0,0,ROUNDUP(AW38/AZ28,3))</f>
        <v>0</v>
      </c>
      <c r="AM38" s="1097"/>
      <c r="AN38" s="1097"/>
      <c r="AO38" s="1097"/>
      <c r="AP38" s="1097"/>
      <c r="AQ38" s="1098"/>
      <c r="AR38" s="146"/>
      <c r="AS38" s="146"/>
      <c r="AT38" s="146"/>
      <c r="AU38" s="247"/>
      <c r="AV38" s="1102" t="s">
        <v>267</v>
      </c>
      <c r="AW38" s="1103">
        <f>IF(AW28-AW33&gt;0,IF(AW28-AW33&gt;AZ28,AZ28,AW28-AW33),0)</f>
        <v>0</v>
      </c>
      <c r="AX38" s="1104" t="s">
        <v>268</v>
      </c>
      <c r="AY38" s="1104"/>
      <c r="AZ38" s="257"/>
      <c r="BA38" s="257"/>
      <c r="BB38" s="247"/>
      <c r="BC38" s="247"/>
      <c r="BD38" s="247"/>
      <c r="BE38" s="251"/>
      <c r="BF38" s="251"/>
      <c r="BG38" s="251"/>
      <c r="BH38" s="251"/>
    </row>
    <row r="39" spans="1:60" ht="35.25" customHeight="1" x14ac:dyDescent="0.15">
      <c r="A39" s="253"/>
      <c r="B39" s="146"/>
      <c r="C39" s="1088"/>
      <c r="D39" s="1089"/>
      <c r="E39" s="1089"/>
      <c r="F39" s="1089"/>
      <c r="G39" s="1089"/>
      <c r="H39" s="1089"/>
      <c r="I39" s="1089"/>
      <c r="J39" s="1089"/>
      <c r="K39" s="1089"/>
      <c r="L39" s="1089"/>
      <c r="M39" s="1089"/>
      <c r="N39" s="1089"/>
      <c r="O39" s="1089"/>
      <c r="P39" s="1089"/>
      <c r="Q39" s="1089"/>
      <c r="R39" s="1089"/>
      <c r="S39" s="1089"/>
      <c r="T39" s="1089"/>
      <c r="U39" s="1089"/>
      <c r="V39" s="1089"/>
      <c r="W39" s="1089"/>
      <c r="X39" s="1089"/>
      <c r="Y39" s="1089"/>
      <c r="Z39" s="1089"/>
      <c r="AA39" s="1089"/>
      <c r="AB39" s="1090"/>
      <c r="AD39" s="146"/>
      <c r="AE39" s="1093"/>
      <c r="AF39" s="1094"/>
      <c r="AG39" s="1094"/>
      <c r="AH39" s="1094"/>
      <c r="AI39" s="1094"/>
      <c r="AJ39" s="1094"/>
      <c r="AK39" s="1095"/>
      <c r="AL39" s="1099"/>
      <c r="AM39" s="1100"/>
      <c r="AN39" s="1100"/>
      <c r="AO39" s="1100"/>
      <c r="AP39" s="1100"/>
      <c r="AQ39" s="1101"/>
      <c r="AR39" s="146"/>
      <c r="AS39" s="146"/>
      <c r="AT39" s="146"/>
      <c r="AU39" s="1102"/>
      <c r="AV39" s="1102"/>
      <c r="AW39" s="1103"/>
      <c r="AX39" s="1104"/>
      <c r="AY39" s="1104"/>
      <c r="AZ39" s="146"/>
      <c r="BA39" s="146"/>
      <c r="BB39" s="146"/>
      <c r="BC39" s="146"/>
      <c r="BD39" s="146"/>
      <c r="BE39" s="237"/>
      <c r="BF39" s="237"/>
      <c r="BG39" s="237"/>
      <c r="BH39" s="237"/>
    </row>
    <row r="40" spans="1:60" ht="25.5" customHeight="1" x14ac:dyDescent="0.15">
      <c r="A40" s="253"/>
      <c r="B40" s="146"/>
      <c r="C40" s="1088"/>
      <c r="D40" s="1089"/>
      <c r="E40" s="1089"/>
      <c r="F40" s="1089"/>
      <c r="G40" s="1089"/>
      <c r="H40" s="1089"/>
      <c r="I40" s="1089"/>
      <c r="J40" s="1089"/>
      <c r="K40" s="1089"/>
      <c r="L40" s="1089"/>
      <c r="M40" s="1089"/>
      <c r="N40" s="1089"/>
      <c r="O40" s="1089"/>
      <c r="P40" s="1089"/>
      <c r="Q40" s="1089"/>
      <c r="R40" s="1089"/>
      <c r="S40" s="1089"/>
      <c r="T40" s="1089"/>
      <c r="U40" s="1089"/>
      <c r="V40" s="1089"/>
      <c r="W40" s="1089"/>
      <c r="X40" s="1089"/>
      <c r="Y40" s="1089"/>
      <c r="Z40" s="1089"/>
      <c r="AA40" s="1089"/>
      <c r="AB40" s="1090"/>
      <c r="AD40" s="146"/>
      <c r="AE40" s="146"/>
      <c r="AF40" s="146"/>
      <c r="AG40" s="146"/>
      <c r="AH40" s="146"/>
      <c r="AI40" s="146"/>
      <c r="AJ40" s="146"/>
      <c r="AK40" s="255" t="s">
        <v>249</v>
      </c>
      <c r="AL40" s="146"/>
      <c r="AM40" s="230"/>
      <c r="AN40" s="230"/>
      <c r="AO40" s="230"/>
      <c r="AP40" s="146"/>
      <c r="AQ40" s="146"/>
      <c r="AR40" s="146"/>
      <c r="AS40" s="146"/>
      <c r="AT40" s="146"/>
      <c r="AU40" s="1102"/>
      <c r="AV40" s="146"/>
      <c r="AW40" s="146"/>
      <c r="AX40" s="146"/>
      <c r="AY40" s="146"/>
      <c r="AZ40" s="146"/>
      <c r="BA40" s="146"/>
      <c r="BB40" s="146"/>
      <c r="BC40" s="146"/>
      <c r="BD40" s="146"/>
      <c r="BE40" s="237"/>
      <c r="BF40" s="237"/>
      <c r="BG40" s="237"/>
      <c r="BH40" s="237"/>
    </row>
    <row r="41" spans="1:60" ht="25.5" customHeight="1" x14ac:dyDescent="0.15">
      <c r="A41" s="253"/>
      <c r="B41" s="146"/>
      <c r="C41" s="1063" t="s">
        <v>26</v>
      </c>
      <c r="D41" s="1064"/>
      <c r="E41" s="1065" t="s">
        <v>269</v>
      </c>
      <c r="F41" s="1065"/>
      <c r="G41" s="1065"/>
      <c r="H41" s="1065"/>
      <c r="I41" s="1065"/>
      <c r="J41" s="1065"/>
      <c r="K41" s="1065"/>
      <c r="L41" s="1065"/>
      <c r="M41" s="1065"/>
      <c r="N41" s="1065"/>
      <c r="O41" s="1065"/>
      <c r="P41" s="1065"/>
      <c r="Q41" s="1065"/>
      <c r="R41" s="1065"/>
      <c r="S41" s="1065"/>
      <c r="T41" s="1065"/>
      <c r="U41" s="1065"/>
      <c r="V41" s="1065"/>
      <c r="W41" s="1065"/>
      <c r="X41" s="1065"/>
      <c r="Y41" s="1065"/>
      <c r="Z41" s="1065"/>
      <c r="AA41" s="1065"/>
      <c r="AB41" s="1066"/>
      <c r="AD41" s="146"/>
      <c r="AE41" s="146"/>
      <c r="AF41" s="146"/>
      <c r="AG41" s="146"/>
      <c r="AJ41" s="146"/>
      <c r="AK41" s="258" t="s">
        <v>270</v>
      </c>
      <c r="AL41" s="146"/>
      <c r="AM41" s="230"/>
      <c r="AN41" s="230"/>
      <c r="AO41" s="230"/>
      <c r="AP41" s="146"/>
      <c r="AQ41" s="146"/>
      <c r="AR41" s="146"/>
      <c r="AS41" s="146"/>
      <c r="AT41" s="146"/>
      <c r="AU41" s="146"/>
      <c r="AV41" s="146"/>
      <c r="AW41" s="146"/>
      <c r="AX41" s="146"/>
      <c r="AY41" s="146"/>
      <c r="AZ41" s="146"/>
      <c r="BA41" s="146"/>
      <c r="BB41" s="146"/>
      <c r="BC41" s="146"/>
      <c r="BD41" s="146"/>
      <c r="BE41" s="237"/>
      <c r="BF41" s="237"/>
      <c r="BG41" s="237"/>
      <c r="BH41" s="237"/>
    </row>
    <row r="42" spans="1:60" ht="17.25" customHeight="1" x14ac:dyDescent="0.15">
      <c r="A42" s="259"/>
      <c r="B42" s="260"/>
      <c r="C42" s="260"/>
      <c r="D42" s="260"/>
      <c r="E42" s="260"/>
      <c r="F42" s="261"/>
      <c r="G42" s="260"/>
      <c r="H42" s="260"/>
      <c r="I42" s="260"/>
      <c r="J42" s="260"/>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3"/>
      <c r="AL42" s="262"/>
      <c r="AM42" s="264"/>
      <c r="AN42" s="264"/>
      <c r="AO42" s="264"/>
      <c r="AP42" s="262"/>
      <c r="AQ42" s="262"/>
      <c r="AR42" s="262"/>
      <c r="AS42" s="262"/>
      <c r="AT42" s="146"/>
      <c r="AU42" s="146"/>
      <c r="AV42" s="146"/>
      <c r="AW42" s="146"/>
      <c r="AX42" s="146"/>
      <c r="AY42" s="146"/>
      <c r="AZ42" s="146"/>
      <c r="BA42" s="146"/>
      <c r="BB42" s="146"/>
      <c r="BC42" s="146"/>
      <c r="BD42" s="237"/>
      <c r="BE42" s="237"/>
    </row>
    <row r="43" spans="1:60" ht="25.5" customHeight="1" x14ac:dyDescent="0.15">
      <c r="A43" s="1126" t="s">
        <v>271</v>
      </c>
      <c r="B43" s="1127"/>
      <c r="C43" s="1127"/>
      <c r="D43" s="1127"/>
      <c r="E43" s="1127"/>
      <c r="F43" s="1127"/>
      <c r="G43" s="1127"/>
      <c r="H43" s="1127"/>
      <c r="I43" s="1128"/>
      <c r="J43" s="232"/>
      <c r="K43" s="265" t="s">
        <v>272</v>
      </c>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32"/>
      <c r="AP43" s="232"/>
      <c r="AQ43" s="232"/>
      <c r="AR43" s="232"/>
      <c r="AS43" s="232"/>
      <c r="AT43" s="146"/>
      <c r="AU43" s="146" t="s">
        <v>240</v>
      </c>
      <c r="AV43" s="230"/>
      <c r="AW43" s="230"/>
      <c r="AX43" s="230"/>
      <c r="AY43" s="230"/>
      <c r="AZ43" s="146"/>
      <c r="BA43" s="230"/>
      <c r="BB43" s="230"/>
      <c r="BC43" s="230"/>
      <c r="BD43" s="231"/>
      <c r="BE43" s="231"/>
      <c r="BF43" s="220"/>
    </row>
    <row r="44" spans="1:60" ht="17.25" customHeight="1" x14ac:dyDescent="0.15">
      <c r="A44" s="1129"/>
      <c r="B44" s="1130"/>
      <c r="C44" s="1130"/>
      <c r="D44" s="1130"/>
      <c r="E44" s="1130"/>
      <c r="F44" s="1130"/>
      <c r="G44" s="1130"/>
      <c r="H44" s="1130"/>
      <c r="I44" s="1131"/>
      <c r="J44" s="233"/>
      <c r="K44" s="233"/>
      <c r="L44" s="233"/>
      <c r="M44" s="233"/>
      <c r="N44" s="233"/>
      <c r="O44" s="233"/>
      <c r="P44" s="233"/>
      <c r="Q44" s="233"/>
      <c r="R44" s="233"/>
      <c r="S44" s="233"/>
      <c r="T44" s="233"/>
      <c r="U44" s="233"/>
      <c r="V44" s="233"/>
      <c r="W44" s="233"/>
      <c r="X44" s="234"/>
      <c r="Y44" s="234"/>
      <c r="Z44" s="234"/>
      <c r="AA44" s="234"/>
      <c r="AB44" s="234"/>
      <c r="AC44" s="234"/>
      <c r="AD44" s="234"/>
      <c r="AE44" s="235"/>
      <c r="AF44" s="234"/>
      <c r="AG44" s="234"/>
      <c r="AH44" s="234"/>
      <c r="AI44" s="234"/>
      <c r="AJ44" s="234"/>
      <c r="AK44" s="234"/>
      <c r="AL44" s="234"/>
      <c r="AM44" s="234"/>
      <c r="AN44" s="234"/>
      <c r="AO44" s="234"/>
      <c r="AP44" s="236"/>
      <c r="AQ44" s="236"/>
      <c r="AR44" s="236"/>
      <c r="AS44" s="236"/>
      <c r="AT44" s="146"/>
      <c r="AU44" s="146"/>
      <c r="AV44" s="146"/>
      <c r="AW44" s="146"/>
      <c r="AX44" s="146"/>
      <c r="AY44" s="146"/>
      <c r="AZ44" s="146"/>
      <c r="BA44" s="146"/>
      <c r="BB44" s="146"/>
      <c r="BC44" s="146"/>
      <c r="BD44" s="237"/>
      <c r="BE44" s="237"/>
      <c r="BF44" s="146"/>
    </row>
    <row r="45" spans="1:60" ht="28.5" customHeight="1" x14ac:dyDescent="0.15">
      <c r="A45" s="238"/>
      <c r="B45" s="239" t="s">
        <v>2</v>
      </c>
      <c r="C45" s="240"/>
      <c r="D45" s="240"/>
      <c r="E45" s="240"/>
      <c r="F45" s="146"/>
      <c r="G45" s="241"/>
      <c r="H45" s="146"/>
      <c r="I45" s="241"/>
      <c r="J45" s="241"/>
      <c r="K45" s="241"/>
      <c r="L45" s="241"/>
      <c r="M45" s="241"/>
      <c r="N45" s="241"/>
      <c r="O45" s="241"/>
      <c r="P45" s="241"/>
      <c r="Q45" s="241"/>
      <c r="R45" s="241"/>
      <c r="S45" s="241"/>
      <c r="T45" s="241"/>
      <c r="U45" s="241"/>
      <c r="V45" s="241"/>
      <c r="W45" s="241"/>
      <c r="X45" s="241"/>
      <c r="Y45" s="241"/>
      <c r="Z45" s="241"/>
      <c r="AA45" s="242"/>
      <c r="AB45" s="230"/>
      <c r="AC45" s="230"/>
      <c r="AD45" s="230"/>
      <c r="AE45" s="239" t="s">
        <v>241</v>
      </c>
      <c r="AF45" s="230"/>
      <c r="AG45" s="230"/>
      <c r="AH45" s="230"/>
      <c r="AI45" s="230"/>
      <c r="AJ45" s="230"/>
      <c r="AK45" s="230"/>
      <c r="AL45" s="230"/>
      <c r="AM45" s="230"/>
      <c r="AN45" s="230"/>
      <c r="AO45" s="230"/>
      <c r="AP45" s="230"/>
      <c r="AQ45" s="230"/>
      <c r="AR45" s="230"/>
      <c r="AS45" s="230"/>
      <c r="AT45" s="230"/>
      <c r="AU45" s="146"/>
      <c r="AV45" s="146"/>
      <c r="AW45" s="146" t="s">
        <v>242</v>
      </c>
      <c r="AX45" s="146"/>
      <c r="AY45" s="146"/>
      <c r="AZ45" s="146" t="s">
        <v>243</v>
      </c>
      <c r="BA45" s="146"/>
      <c r="BB45" s="146"/>
      <c r="BC45" s="146"/>
      <c r="BD45" s="146"/>
      <c r="BE45" s="237"/>
      <c r="BF45" s="237"/>
      <c r="BG45" s="237"/>
      <c r="BH45" s="237"/>
    </row>
    <row r="46" spans="1:60" ht="25.5" customHeight="1" x14ac:dyDescent="0.15">
      <c r="A46" s="238"/>
      <c r="B46" s="1029" t="s">
        <v>244</v>
      </c>
      <c r="C46" s="1091"/>
      <c r="D46" s="1091"/>
      <c r="E46" s="1092"/>
      <c r="F46" s="1122" t="s">
        <v>4</v>
      </c>
      <c r="G46" s="1122"/>
      <c r="H46" s="1117"/>
      <c r="I46" s="1117"/>
      <c r="J46" s="1110" t="s">
        <v>5</v>
      </c>
      <c r="K46" s="1110"/>
      <c r="L46" s="1117"/>
      <c r="M46" s="1117"/>
      <c r="N46" s="1110" t="s">
        <v>6</v>
      </c>
      <c r="O46" s="1112"/>
      <c r="P46" s="1123" t="s">
        <v>7</v>
      </c>
      <c r="Q46" s="1112"/>
      <c r="R46" s="1114" t="s">
        <v>8</v>
      </c>
      <c r="S46" s="1114"/>
      <c r="T46" s="1117"/>
      <c r="U46" s="1117"/>
      <c r="V46" s="1110" t="s">
        <v>5</v>
      </c>
      <c r="W46" s="1110"/>
      <c r="X46" s="1117"/>
      <c r="Y46" s="1117"/>
      <c r="Z46" s="1110" t="s">
        <v>6</v>
      </c>
      <c r="AA46" s="1112"/>
      <c r="AB46" s="146"/>
      <c r="AC46" s="146"/>
      <c r="AD46" s="146"/>
      <c r="AE46" s="1029" t="s">
        <v>245</v>
      </c>
      <c r="AF46" s="1021"/>
      <c r="AG46" s="1021"/>
      <c r="AH46" s="1021"/>
      <c r="AI46" s="1022"/>
      <c r="AJ46" s="1107">
        <f>ROUNDDOWN(AZ46/60,0)</f>
        <v>0</v>
      </c>
      <c r="AK46" s="1107"/>
      <c r="AL46" s="1124" t="s">
        <v>246</v>
      </c>
      <c r="AM46" s="1124"/>
      <c r="AN46" s="1107">
        <f>AZ46-AJ46*60</f>
        <v>0</v>
      </c>
      <c r="AO46" s="1107"/>
      <c r="AP46" s="1110" t="s">
        <v>6</v>
      </c>
      <c r="AQ46" s="1112"/>
      <c r="AR46" s="230"/>
      <c r="AS46" s="146"/>
      <c r="AT46" s="146"/>
      <c r="AU46" s="1102"/>
      <c r="AV46" s="1102" t="s">
        <v>247</v>
      </c>
      <c r="AW46" s="1105">
        <f>T46*60+X46</f>
        <v>0</v>
      </c>
      <c r="AX46" s="146"/>
      <c r="AY46" s="1102" t="s">
        <v>248</v>
      </c>
      <c r="AZ46" s="1105">
        <f>(T46*60+X46)-(H46*60+L46)</f>
        <v>0</v>
      </c>
      <c r="BA46" s="146"/>
      <c r="BB46" s="146"/>
      <c r="BC46" s="146"/>
      <c r="BD46" s="146"/>
      <c r="BE46" s="237"/>
      <c r="BF46" s="237"/>
      <c r="BG46" s="237"/>
      <c r="BH46" s="237"/>
    </row>
    <row r="47" spans="1:60" ht="35.25" customHeight="1" x14ac:dyDescent="0.15">
      <c r="A47" s="238"/>
      <c r="B47" s="1093"/>
      <c r="C47" s="1094"/>
      <c r="D47" s="1094"/>
      <c r="E47" s="1095"/>
      <c r="F47" s="1122"/>
      <c r="G47" s="1122"/>
      <c r="H47" s="1119"/>
      <c r="I47" s="1119"/>
      <c r="J47" s="1111"/>
      <c r="K47" s="1111"/>
      <c r="L47" s="1119"/>
      <c r="M47" s="1119"/>
      <c r="N47" s="1111"/>
      <c r="O47" s="1113"/>
      <c r="P47" s="1121"/>
      <c r="Q47" s="1113"/>
      <c r="R47" s="1115"/>
      <c r="S47" s="1115"/>
      <c r="T47" s="1119"/>
      <c r="U47" s="1119"/>
      <c r="V47" s="1111"/>
      <c r="W47" s="1111"/>
      <c r="X47" s="1119"/>
      <c r="Y47" s="1119"/>
      <c r="Z47" s="1111"/>
      <c r="AA47" s="1113"/>
      <c r="AB47" s="146"/>
      <c r="AC47" s="146"/>
      <c r="AD47" s="146"/>
      <c r="AE47" s="1033"/>
      <c r="AF47" s="1027"/>
      <c r="AG47" s="1027"/>
      <c r="AH47" s="1027"/>
      <c r="AI47" s="1028"/>
      <c r="AJ47" s="1109"/>
      <c r="AK47" s="1109"/>
      <c r="AL47" s="1125"/>
      <c r="AM47" s="1125"/>
      <c r="AN47" s="1109"/>
      <c r="AO47" s="1109"/>
      <c r="AP47" s="1111"/>
      <c r="AQ47" s="1113"/>
      <c r="AR47" s="230"/>
      <c r="AS47" s="146"/>
      <c r="AT47" s="146"/>
      <c r="AU47" s="1102"/>
      <c r="AV47" s="1102"/>
      <c r="AW47" s="1105"/>
      <c r="AX47" s="146"/>
      <c r="AY47" s="1102"/>
      <c r="AZ47" s="1105"/>
      <c r="BA47" s="146"/>
      <c r="BB47" s="146"/>
      <c r="BC47" s="146"/>
      <c r="BD47" s="146"/>
      <c r="BE47" s="237"/>
      <c r="BF47" s="237"/>
      <c r="BG47" s="237"/>
      <c r="BH47" s="237"/>
    </row>
    <row r="48" spans="1:60" ht="17.25" customHeight="1" x14ac:dyDescent="0.15">
      <c r="A48" s="238"/>
      <c r="B48" s="243"/>
      <c r="C48" s="243"/>
      <c r="D48" s="243"/>
      <c r="E48" s="243"/>
      <c r="F48" s="244"/>
      <c r="G48" s="244"/>
      <c r="H48" s="245"/>
      <c r="I48" s="244"/>
      <c r="J48" s="244"/>
      <c r="K48" s="244"/>
      <c r="L48" s="244"/>
      <c r="M48" s="244"/>
      <c r="N48" s="244"/>
      <c r="O48" s="244"/>
      <c r="P48" s="244"/>
      <c r="Q48" s="244"/>
      <c r="R48" s="244"/>
      <c r="S48" s="244"/>
      <c r="T48" s="244"/>
      <c r="U48" s="244"/>
      <c r="V48" s="244"/>
      <c r="W48" s="244"/>
      <c r="X48" s="230"/>
      <c r="Y48" s="230"/>
      <c r="Z48" s="241"/>
      <c r="AA48" s="242"/>
      <c r="AB48" s="230"/>
      <c r="AC48" s="230"/>
      <c r="AD48" s="230"/>
      <c r="AE48" s="230"/>
      <c r="AF48" s="230"/>
      <c r="AG48" s="230"/>
      <c r="AH48" s="230"/>
      <c r="AI48" s="230"/>
      <c r="AJ48" s="246" t="s">
        <v>249</v>
      </c>
      <c r="AK48" s="217"/>
      <c r="AL48" s="217"/>
      <c r="AM48" s="217"/>
      <c r="AN48" s="217"/>
      <c r="AO48" s="217"/>
      <c r="AP48" s="230"/>
      <c r="AQ48" s="230"/>
      <c r="AR48" s="230"/>
      <c r="AS48" s="146"/>
      <c r="AT48" s="146"/>
      <c r="AU48" s="146"/>
      <c r="AV48" s="146"/>
      <c r="AW48" s="146"/>
      <c r="AX48" s="146"/>
      <c r="AY48" s="146"/>
      <c r="AZ48" s="146"/>
      <c r="BA48" s="146"/>
      <c r="BB48" s="146"/>
      <c r="BC48" s="146"/>
      <c r="BD48" s="146"/>
      <c r="BE48" s="237"/>
      <c r="BF48" s="237"/>
      <c r="BG48" s="237"/>
      <c r="BH48" s="237"/>
    </row>
    <row r="49" spans="1:60" s="146" customFormat="1" ht="25.5" customHeight="1" x14ac:dyDescent="0.15">
      <c r="A49" s="238"/>
      <c r="B49" s="239"/>
      <c r="C49" s="240"/>
      <c r="D49" s="240"/>
      <c r="E49" s="240"/>
      <c r="F49" s="241"/>
      <c r="G49" s="241"/>
      <c r="H49" s="241"/>
      <c r="I49" s="241"/>
      <c r="J49" s="241"/>
      <c r="K49" s="241"/>
      <c r="L49" s="241"/>
      <c r="M49" s="241"/>
      <c r="N49" s="241"/>
      <c r="O49" s="241"/>
      <c r="P49" s="241"/>
      <c r="Q49" s="241"/>
      <c r="R49" s="241"/>
      <c r="S49" s="241"/>
      <c r="T49" s="241"/>
      <c r="U49" s="241"/>
      <c r="V49" s="241"/>
      <c r="W49" s="242"/>
      <c r="X49" s="230"/>
      <c r="Y49" s="230"/>
      <c r="Z49" s="241"/>
      <c r="AA49" s="242"/>
      <c r="AB49" s="230"/>
      <c r="AC49" s="230"/>
      <c r="AD49" s="230"/>
      <c r="AE49" s="230"/>
      <c r="AF49" s="230"/>
      <c r="AG49" s="230"/>
      <c r="AH49" s="230"/>
      <c r="AI49" s="230"/>
      <c r="AJ49" s="217"/>
      <c r="AK49" s="217"/>
      <c r="AL49" s="217"/>
      <c r="AM49" s="217"/>
      <c r="AN49" s="217"/>
      <c r="AO49" s="217"/>
      <c r="AP49" s="230"/>
      <c r="AQ49" s="230"/>
      <c r="AR49" s="230"/>
      <c r="AW49" s="247" t="s">
        <v>250</v>
      </c>
      <c r="AZ49" s="146" t="s">
        <v>251</v>
      </c>
      <c r="BC49" s="146" t="s">
        <v>252</v>
      </c>
      <c r="BE49" s="237"/>
      <c r="BF49" s="237"/>
      <c r="BG49" s="237"/>
      <c r="BH49" s="237"/>
    </row>
    <row r="50" spans="1:60" s="122" customFormat="1" ht="25.5" customHeight="1" x14ac:dyDescent="0.15">
      <c r="A50" s="248"/>
      <c r="B50" s="249" t="s">
        <v>180</v>
      </c>
      <c r="C50" s="249"/>
      <c r="D50" s="249"/>
      <c r="E50" s="249"/>
      <c r="F50" s="249"/>
      <c r="G50" s="249"/>
      <c r="H50" s="249"/>
      <c r="I50" s="249"/>
      <c r="J50" s="249"/>
      <c r="K50" s="249"/>
      <c r="L50" s="249"/>
      <c r="M50" s="249"/>
      <c r="N50" s="249"/>
      <c r="O50" s="247"/>
      <c r="P50" s="249"/>
      <c r="Q50" s="249"/>
      <c r="R50" s="249"/>
      <c r="S50" s="249"/>
      <c r="T50" s="249"/>
      <c r="U50" s="222"/>
      <c r="V50" s="249"/>
      <c r="W50" s="249"/>
      <c r="X50" s="230"/>
      <c r="Y50" s="230"/>
      <c r="Z50" s="241"/>
      <c r="AA50" s="242"/>
      <c r="AB50" s="230"/>
      <c r="AC50" s="230"/>
      <c r="AD50" s="230"/>
      <c r="AE50" s="239" t="s">
        <v>253</v>
      </c>
      <c r="AF50" s="247"/>
      <c r="AG50" s="244"/>
      <c r="AH50" s="244"/>
      <c r="AI50" s="244"/>
      <c r="AJ50" s="250"/>
      <c r="AK50" s="250"/>
      <c r="AL50" s="250"/>
      <c r="AM50" s="250"/>
      <c r="AN50" s="217"/>
      <c r="AO50" s="217"/>
      <c r="AP50" s="230"/>
      <c r="AQ50" s="146"/>
      <c r="AR50" s="230"/>
      <c r="AS50" s="146"/>
      <c r="AT50" s="146"/>
      <c r="AU50" s="247"/>
      <c r="AV50" s="247"/>
      <c r="AW50" s="247" t="s">
        <v>254</v>
      </c>
      <c r="AX50" s="247"/>
      <c r="AY50" s="247"/>
      <c r="AZ50" s="146" t="s">
        <v>255</v>
      </c>
      <c r="BA50" s="247"/>
      <c r="BB50" s="146"/>
      <c r="BC50" s="146" t="s">
        <v>256</v>
      </c>
      <c r="BD50" s="247"/>
      <c r="BE50" s="237"/>
      <c r="BF50" s="251"/>
      <c r="BG50" s="251"/>
      <c r="BH50" s="251"/>
    </row>
    <row r="51" spans="1:60" ht="25.5" customHeight="1" x14ac:dyDescent="0.15">
      <c r="A51" s="238"/>
      <c r="B51" s="1029" t="s">
        <v>244</v>
      </c>
      <c r="C51" s="1091"/>
      <c r="D51" s="1091"/>
      <c r="E51" s="1092"/>
      <c r="F51" s="1122" t="s">
        <v>4</v>
      </c>
      <c r="G51" s="1122"/>
      <c r="H51" s="1117"/>
      <c r="I51" s="1117"/>
      <c r="J51" s="1110" t="s">
        <v>5</v>
      </c>
      <c r="K51" s="1110"/>
      <c r="L51" s="1117"/>
      <c r="M51" s="1117"/>
      <c r="N51" s="1110" t="s">
        <v>6</v>
      </c>
      <c r="O51" s="1112"/>
      <c r="P51" s="1123" t="s">
        <v>7</v>
      </c>
      <c r="Q51" s="1112"/>
      <c r="R51" s="1114" t="s">
        <v>8</v>
      </c>
      <c r="S51" s="1114"/>
      <c r="T51" s="1116"/>
      <c r="U51" s="1117"/>
      <c r="V51" s="1110" t="s">
        <v>5</v>
      </c>
      <c r="W51" s="1110"/>
      <c r="X51" s="1117"/>
      <c r="Y51" s="1117"/>
      <c r="Z51" s="1110" t="s">
        <v>6</v>
      </c>
      <c r="AA51" s="1112"/>
      <c r="AB51" s="230"/>
      <c r="AC51" s="230"/>
      <c r="AD51" s="230"/>
      <c r="AE51" s="1120" t="s">
        <v>257</v>
      </c>
      <c r="AF51" s="1110"/>
      <c r="AG51" s="1110"/>
      <c r="AH51" s="1110"/>
      <c r="AI51" s="1112"/>
      <c r="AJ51" s="1106">
        <f>ROUNDDOWN(AW56/60,0)</f>
        <v>0</v>
      </c>
      <c r="AK51" s="1107"/>
      <c r="AL51" s="1110" t="s">
        <v>5</v>
      </c>
      <c r="AM51" s="1110"/>
      <c r="AN51" s="1107">
        <f>AW56-AJ51*60</f>
        <v>0</v>
      </c>
      <c r="AO51" s="1107"/>
      <c r="AP51" s="1110" t="s">
        <v>6</v>
      </c>
      <c r="AQ51" s="1112"/>
      <c r="AR51" s="230"/>
      <c r="AS51" s="252"/>
      <c r="AT51" s="252"/>
      <c r="AU51" s="146"/>
      <c r="AV51" s="1102" t="s">
        <v>181</v>
      </c>
      <c r="AW51" s="1105">
        <f>IF(AZ51&lt;=BC51,BC51,AW46)</f>
        <v>1200</v>
      </c>
      <c r="AX51" s="882"/>
      <c r="AY51" s="1102" t="s">
        <v>258</v>
      </c>
      <c r="AZ51" s="1105">
        <f>T51*60+X51</f>
        <v>0</v>
      </c>
      <c r="BA51" s="882"/>
      <c r="BB51" s="1102" t="s">
        <v>259</v>
      </c>
      <c r="BC51" s="1105">
        <f>IF(C59="☑",21*60,20*60)</f>
        <v>1200</v>
      </c>
      <c r="BD51" s="146"/>
      <c r="BE51" s="237"/>
      <c r="BF51" s="237"/>
      <c r="BG51" s="237"/>
      <c r="BH51" s="237"/>
    </row>
    <row r="52" spans="1:60" ht="35.25" customHeight="1" x14ac:dyDescent="0.15">
      <c r="A52" s="238"/>
      <c r="B52" s="1093"/>
      <c r="C52" s="1094"/>
      <c r="D52" s="1094"/>
      <c r="E52" s="1095"/>
      <c r="F52" s="1122"/>
      <c r="G52" s="1122"/>
      <c r="H52" s="1119"/>
      <c r="I52" s="1119"/>
      <c r="J52" s="1111"/>
      <c r="K52" s="1111"/>
      <c r="L52" s="1119"/>
      <c r="M52" s="1119"/>
      <c r="N52" s="1111"/>
      <c r="O52" s="1113"/>
      <c r="P52" s="1121"/>
      <c r="Q52" s="1113"/>
      <c r="R52" s="1115"/>
      <c r="S52" s="1115"/>
      <c r="T52" s="1118"/>
      <c r="U52" s="1119"/>
      <c r="V52" s="1111"/>
      <c r="W52" s="1111"/>
      <c r="X52" s="1119"/>
      <c r="Y52" s="1119"/>
      <c r="Z52" s="1111"/>
      <c r="AA52" s="1113"/>
      <c r="AB52" s="146"/>
      <c r="AC52" s="146"/>
      <c r="AD52" s="146"/>
      <c r="AE52" s="1121"/>
      <c r="AF52" s="1111"/>
      <c r="AG52" s="1111"/>
      <c r="AH52" s="1111"/>
      <c r="AI52" s="1113"/>
      <c r="AJ52" s="1108"/>
      <c r="AK52" s="1109"/>
      <c r="AL52" s="1111"/>
      <c r="AM52" s="1111"/>
      <c r="AN52" s="1109"/>
      <c r="AO52" s="1109"/>
      <c r="AP52" s="1111"/>
      <c r="AQ52" s="1113"/>
      <c r="AR52" s="230"/>
      <c r="AS52" s="252"/>
      <c r="AT52" s="252"/>
      <c r="AU52" s="146"/>
      <c r="AV52" s="1102"/>
      <c r="AW52" s="1105"/>
      <c r="AX52" s="882"/>
      <c r="AY52" s="1102"/>
      <c r="AZ52" s="1105"/>
      <c r="BA52" s="882"/>
      <c r="BB52" s="1102"/>
      <c r="BC52" s="1105"/>
      <c r="BD52" s="146"/>
      <c r="BE52" s="237"/>
      <c r="BF52" s="237"/>
      <c r="BG52" s="237"/>
      <c r="BH52" s="237"/>
    </row>
    <row r="53" spans="1:60" ht="17.25" customHeight="1" x14ac:dyDescent="0.15">
      <c r="A53" s="253"/>
      <c r="B53" s="243"/>
      <c r="C53" s="243"/>
      <c r="D53" s="243"/>
      <c r="E53" s="243"/>
      <c r="F53" s="146"/>
      <c r="G53" s="243"/>
      <c r="H53" s="245"/>
      <c r="I53" s="243"/>
      <c r="J53" s="243"/>
      <c r="K53" s="243"/>
      <c r="L53" s="243"/>
      <c r="M53" s="243"/>
      <c r="N53" s="243"/>
      <c r="O53" s="243"/>
      <c r="P53" s="254"/>
      <c r="Q53" s="243"/>
      <c r="R53" s="243"/>
      <c r="S53" s="243"/>
      <c r="T53" s="243"/>
      <c r="U53" s="243"/>
      <c r="V53" s="243"/>
      <c r="W53" s="243"/>
      <c r="X53" s="230"/>
      <c r="Y53" s="230"/>
      <c r="Z53" s="241"/>
      <c r="AA53" s="146"/>
      <c r="AB53" s="146"/>
      <c r="AC53" s="146"/>
      <c r="AD53" s="146"/>
      <c r="AE53" s="146"/>
      <c r="AF53" s="146"/>
      <c r="AG53" s="146"/>
      <c r="AH53" s="146"/>
      <c r="AI53" s="146"/>
      <c r="AJ53" s="255" t="s">
        <v>249</v>
      </c>
      <c r="AK53" s="146"/>
      <c r="AL53" s="146"/>
      <c r="AM53" s="146"/>
      <c r="AN53" s="146"/>
      <c r="AO53" s="146"/>
      <c r="AP53" s="146"/>
      <c r="AQ53" s="146"/>
      <c r="AR53" s="146"/>
      <c r="AS53" s="146"/>
      <c r="AT53" s="146"/>
      <c r="AU53" s="146"/>
      <c r="AV53" s="146"/>
      <c r="AW53" s="146"/>
      <c r="AX53" s="146"/>
      <c r="AY53" s="146"/>
      <c r="AZ53" s="6" t="s">
        <v>260</v>
      </c>
      <c r="BA53" s="146"/>
      <c r="BB53" s="146"/>
      <c r="BC53" s="146"/>
      <c r="BD53" s="146"/>
      <c r="BE53" s="237"/>
      <c r="BF53" s="237"/>
      <c r="BG53" s="237"/>
      <c r="BH53" s="237"/>
    </row>
    <row r="54" spans="1:60" ht="25.5" customHeight="1" x14ac:dyDescent="0.2">
      <c r="A54" s="253"/>
      <c r="B54" s="146"/>
      <c r="C54" s="1085" t="s">
        <v>261</v>
      </c>
      <c r="D54" s="1086"/>
      <c r="E54" s="1086"/>
      <c r="F54" s="1086"/>
      <c r="G54" s="1086"/>
      <c r="H54" s="1086"/>
      <c r="I54" s="1086"/>
      <c r="J54" s="1086"/>
      <c r="K54" s="1086"/>
      <c r="L54" s="1086"/>
      <c r="M54" s="1086"/>
      <c r="N54" s="1086"/>
      <c r="O54" s="1086"/>
      <c r="P54" s="1086"/>
      <c r="Q54" s="1086"/>
      <c r="R54" s="1086"/>
      <c r="S54" s="1086"/>
      <c r="T54" s="1086"/>
      <c r="U54" s="1086"/>
      <c r="V54" s="1086"/>
      <c r="W54" s="1086"/>
      <c r="X54" s="1086"/>
      <c r="Y54" s="1086"/>
      <c r="Z54" s="1086"/>
      <c r="AA54" s="1086"/>
      <c r="AB54" s="1087"/>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256" t="s">
        <v>262</v>
      </c>
      <c r="BA54" s="146"/>
      <c r="BB54" s="146"/>
      <c r="BC54" s="146"/>
      <c r="BD54" s="146"/>
      <c r="BE54" s="237"/>
      <c r="BF54" s="237"/>
      <c r="BG54" s="237"/>
      <c r="BH54" s="237"/>
    </row>
    <row r="55" spans="1:60" ht="25.5" customHeight="1" x14ac:dyDescent="0.15">
      <c r="A55" s="253"/>
      <c r="B55" s="146"/>
      <c r="C55" s="1088"/>
      <c r="D55" s="1089"/>
      <c r="E55" s="1089"/>
      <c r="F55" s="1089"/>
      <c r="G55" s="1089"/>
      <c r="H55" s="1089"/>
      <c r="I55" s="1089"/>
      <c r="J55" s="1089"/>
      <c r="K55" s="1089"/>
      <c r="L55" s="1089"/>
      <c r="M55" s="1089"/>
      <c r="N55" s="1089"/>
      <c r="O55" s="1089"/>
      <c r="P55" s="1089"/>
      <c r="Q55" s="1089"/>
      <c r="R55" s="1089"/>
      <c r="S55" s="1089"/>
      <c r="T55" s="1089"/>
      <c r="U55" s="1089"/>
      <c r="V55" s="1089"/>
      <c r="W55" s="1089"/>
      <c r="X55" s="1089"/>
      <c r="Y55" s="1089"/>
      <c r="Z55" s="1089"/>
      <c r="AA55" s="1089"/>
      <c r="AB55" s="1090"/>
      <c r="AD55" s="146"/>
      <c r="AE55" s="239" t="s">
        <v>263</v>
      </c>
      <c r="AF55" s="146"/>
      <c r="AG55" s="146"/>
      <c r="AH55" s="146"/>
      <c r="AI55" s="146"/>
      <c r="AJ55" s="146"/>
      <c r="AK55" s="146"/>
      <c r="AL55" s="146"/>
      <c r="AM55" s="146"/>
      <c r="AN55" s="146"/>
      <c r="AO55" s="146"/>
      <c r="AP55" s="146"/>
      <c r="AQ55" s="146"/>
      <c r="AR55" s="146"/>
      <c r="AS55" s="146"/>
      <c r="AT55" s="146"/>
      <c r="AU55" s="146"/>
      <c r="AV55" s="146"/>
      <c r="AW55" s="146" t="s">
        <v>264</v>
      </c>
      <c r="AX55" s="146"/>
      <c r="AY55" s="146"/>
      <c r="AZ55" s="146" t="s">
        <v>265</v>
      </c>
      <c r="BA55" s="257"/>
      <c r="BB55" s="146"/>
      <c r="BC55" s="146"/>
      <c r="BD55" s="146"/>
      <c r="BE55" s="237"/>
      <c r="BF55" s="237"/>
      <c r="BG55" s="237"/>
      <c r="BH55" s="237"/>
    </row>
    <row r="56" spans="1:60" s="122" customFormat="1" ht="25.5" customHeight="1" x14ac:dyDescent="0.15">
      <c r="A56" s="253"/>
      <c r="B56" s="146"/>
      <c r="C56" s="1088"/>
      <c r="D56" s="1089"/>
      <c r="E56" s="1089"/>
      <c r="F56" s="1089"/>
      <c r="G56" s="1089"/>
      <c r="H56" s="1089"/>
      <c r="I56" s="1089"/>
      <c r="J56" s="1089"/>
      <c r="K56" s="1089"/>
      <c r="L56" s="1089"/>
      <c r="M56" s="1089"/>
      <c r="N56" s="1089"/>
      <c r="O56" s="1089"/>
      <c r="P56" s="1089"/>
      <c r="Q56" s="1089"/>
      <c r="R56" s="1089"/>
      <c r="S56" s="1089"/>
      <c r="T56" s="1089"/>
      <c r="U56" s="1089"/>
      <c r="V56" s="1089"/>
      <c r="W56" s="1089"/>
      <c r="X56" s="1089"/>
      <c r="Y56" s="1089"/>
      <c r="Z56" s="1089"/>
      <c r="AA56" s="1089"/>
      <c r="AB56" s="1090"/>
      <c r="AC56" s="1"/>
      <c r="AD56" s="146"/>
      <c r="AE56" s="1029" t="s">
        <v>266</v>
      </c>
      <c r="AF56" s="1091"/>
      <c r="AG56" s="1091"/>
      <c r="AH56" s="1091"/>
      <c r="AI56" s="1091"/>
      <c r="AJ56" s="1091"/>
      <c r="AK56" s="1092"/>
      <c r="AL56" s="1096">
        <f>IF(AZ46=0,0,ROUNDUP(AW56/AZ46,3))</f>
        <v>0</v>
      </c>
      <c r="AM56" s="1097"/>
      <c r="AN56" s="1097"/>
      <c r="AO56" s="1097"/>
      <c r="AP56" s="1097"/>
      <c r="AQ56" s="1098"/>
      <c r="AR56" s="146"/>
      <c r="AS56" s="146"/>
      <c r="AT56" s="146"/>
      <c r="AU56" s="247"/>
      <c r="AV56" s="1102" t="s">
        <v>267</v>
      </c>
      <c r="AW56" s="1103">
        <f>IF(AW46-AW51&gt;0,IF(AW46-AW51&gt;AZ46,AZ46,AW46-AW51),0)</f>
        <v>0</v>
      </c>
      <c r="AX56" s="1104" t="s">
        <v>268</v>
      </c>
      <c r="AY56" s="1104"/>
      <c r="AZ56" s="257"/>
      <c r="BA56" s="257"/>
      <c r="BB56" s="247"/>
      <c r="BC56" s="247"/>
      <c r="BD56" s="247"/>
      <c r="BE56" s="251"/>
      <c r="BF56" s="251"/>
      <c r="BG56" s="251"/>
      <c r="BH56" s="251"/>
    </row>
    <row r="57" spans="1:60" ht="35.25" customHeight="1" x14ac:dyDescent="0.15">
      <c r="A57" s="253"/>
      <c r="B57" s="146"/>
      <c r="C57" s="1088"/>
      <c r="D57" s="1089"/>
      <c r="E57" s="1089"/>
      <c r="F57" s="1089"/>
      <c r="G57" s="1089"/>
      <c r="H57" s="1089"/>
      <c r="I57" s="1089"/>
      <c r="J57" s="1089"/>
      <c r="K57" s="1089"/>
      <c r="L57" s="1089"/>
      <c r="M57" s="1089"/>
      <c r="N57" s="1089"/>
      <c r="O57" s="1089"/>
      <c r="P57" s="1089"/>
      <c r="Q57" s="1089"/>
      <c r="R57" s="1089"/>
      <c r="S57" s="1089"/>
      <c r="T57" s="1089"/>
      <c r="U57" s="1089"/>
      <c r="V57" s="1089"/>
      <c r="W57" s="1089"/>
      <c r="X57" s="1089"/>
      <c r="Y57" s="1089"/>
      <c r="Z57" s="1089"/>
      <c r="AA57" s="1089"/>
      <c r="AB57" s="1090"/>
      <c r="AD57" s="146"/>
      <c r="AE57" s="1093"/>
      <c r="AF57" s="1094"/>
      <c r="AG57" s="1094"/>
      <c r="AH57" s="1094"/>
      <c r="AI57" s="1094"/>
      <c r="AJ57" s="1094"/>
      <c r="AK57" s="1095"/>
      <c r="AL57" s="1099"/>
      <c r="AM57" s="1100"/>
      <c r="AN57" s="1100"/>
      <c r="AO57" s="1100"/>
      <c r="AP57" s="1100"/>
      <c r="AQ57" s="1101"/>
      <c r="AR57" s="146"/>
      <c r="AS57" s="146"/>
      <c r="AT57" s="146"/>
      <c r="AU57" s="1102"/>
      <c r="AV57" s="1102"/>
      <c r="AW57" s="1103"/>
      <c r="AX57" s="1104"/>
      <c r="AY57" s="1104"/>
      <c r="AZ57" s="146"/>
      <c r="BA57" s="146"/>
      <c r="BB57" s="146"/>
      <c r="BC57" s="146"/>
      <c r="BD57" s="146"/>
      <c r="BE57" s="237"/>
      <c r="BF57" s="237"/>
      <c r="BG57" s="237"/>
      <c r="BH57" s="237"/>
    </row>
    <row r="58" spans="1:60" ht="25.5" customHeight="1" x14ac:dyDescent="0.15">
      <c r="A58" s="253"/>
      <c r="B58" s="146"/>
      <c r="C58" s="1088"/>
      <c r="D58" s="1089"/>
      <c r="E58" s="1089"/>
      <c r="F58" s="1089"/>
      <c r="G58" s="1089"/>
      <c r="H58" s="1089"/>
      <c r="I58" s="1089"/>
      <c r="J58" s="1089"/>
      <c r="K58" s="1089"/>
      <c r="L58" s="1089"/>
      <c r="M58" s="1089"/>
      <c r="N58" s="1089"/>
      <c r="O58" s="1089"/>
      <c r="P58" s="1089"/>
      <c r="Q58" s="1089"/>
      <c r="R58" s="1089"/>
      <c r="S58" s="1089"/>
      <c r="T58" s="1089"/>
      <c r="U58" s="1089"/>
      <c r="V58" s="1089"/>
      <c r="W58" s="1089"/>
      <c r="X58" s="1089"/>
      <c r="Y58" s="1089"/>
      <c r="Z58" s="1089"/>
      <c r="AA58" s="1089"/>
      <c r="AB58" s="1090"/>
      <c r="AD58" s="146"/>
      <c r="AE58" s="146"/>
      <c r="AF58" s="146"/>
      <c r="AG58" s="146"/>
      <c r="AH58" s="146"/>
      <c r="AI58" s="146"/>
      <c r="AJ58" s="146"/>
      <c r="AK58" s="255" t="s">
        <v>249</v>
      </c>
      <c r="AL58" s="146"/>
      <c r="AM58" s="230"/>
      <c r="AN58" s="230"/>
      <c r="AO58" s="230"/>
      <c r="AP58" s="146"/>
      <c r="AQ58" s="146"/>
      <c r="AR58" s="146"/>
      <c r="AS58" s="146"/>
      <c r="AT58" s="146"/>
      <c r="AU58" s="1102"/>
      <c r="AV58" s="146"/>
      <c r="AW58" s="146"/>
      <c r="AX58" s="146"/>
      <c r="AY58" s="146"/>
      <c r="AZ58" s="146"/>
      <c r="BA58" s="146"/>
      <c r="BB58" s="146"/>
      <c r="BC58" s="146"/>
      <c r="BD58" s="146"/>
      <c r="BE58" s="237"/>
      <c r="BF58" s="237"/>
      <c r="BG58" s="237"/>
      <c r="BH58" s="237"/>
    </row>
    <row r="59" spans="1:60" ht="25.5" customHeight="1" x14ac:dyDescent="0.15">
      <c r="A59" s="253"/>
      <c r="B59" s="146"/>
      <c r="C59" s="1063" t="s">
        <v>26</v>
      </c>
      <c r="D59" s="1064"/>
      <c r="E59" s="1065" t="s">
        <v>269</v>
      </c>
      <c r="F59" s="1065"/>
      <c r="G59" s="1065"/>
      <c r="H59" s="1065"/>
      <c r="I59" s="1065"/>
      <c r="J59" s="1065"/>
      <c r="K59" s="1065"/>
      <c r="L59" s="1065"/>
      <c r="M59" s="1065"/>
      <c r="N59" s="1065"/>
      <c r="O59" s="1065"/>
      <c r="P59" s="1065"/>
      <c r="Q59" s="1065"/>
      <c r="R59" s="1065"/>
      <c r="S59" s="1065"/>
      <c r="T59" s="1065"/>
      <c r="U59" s="1065"/>
      <c r="V59" s="1065"/>
      <c r="W59" s="1065"/>
      <c r="X59" s="1065"/>
      <c r="Y59" s="1065"/>
      <c r="Z59" s="1065"/>
      <c r="AA59" s="1065"/>
      <c r="AB59" s="1066"/>
      <c r="AD59" s="146"/>
      <c r="AE59" s="146"/>
      <c r="AF59" s="146"/>
      <c r="AG59" s="146"/>
      <c r="AJ59" s="146"/>
      <c r="AK59" s="258" t="s">
        <v>270</v>
      </c>
      <c r="AL59" s="146"/>
      <c r="AM59" s="230"/>
      <c r="AN59" s="230"/>
      <c r="AO59" s="230"/>
      <c r="AP59" s="146"/>
      <c r="AQ59" s="146"/>
      <c r="AR59" s="146"/>
      <c r="AS59" s="146"/>
      <c r="AT59" s="146"/>
      <c r="AU59" s="146"/>
      <c r="AV59" s="146"/>
      <c r="AW59" s="146"/>
      <c r="AX59" s="146"/>
      <c r="AY59" s="146"/>
      <c r="AZ59" s="146"/>
      <c r="BA59" s="146"/>
      <c r="BB59" s="146"/>
      <c r="BC59" s="146"/>
      <c r="BD59" s="146"/>
      <c r="BE59" s="237"/>
      <c r="BF59" s="237"/>
      <c r="BG59" s="237"/>
      <c r="BH59" s="237"/>
    </row>
    <row r="60" spans="1:60" s="220" customFormat="1" ht="15" customHeight="1" x14ac:dyDescent="0.15">
      <c r="A60" s="228"/>
      <c r="B60" s="5"/>
      <c r="D60" s="229"/>
      <c r="X60" s="222"/>
      <c r="AT60" s="230"/>
      <c r="AU60" s="230"/>
      <c r="AV60" s="230"/>
      <c r="AW60" s="230"/>
      <c r="AX60" s="230"/>
      <c r="AY60" s="230"/>
      <c r="AZ60" s="230"/>
      <c r="BA60" s="230"/>
      <c r="BB60" s="230"/>
      <c r="BC60" s="230"/>
      <c r="BD60" s="231"/>
      <c r="BE60" s="231"/>
    </row>
    <row r="61" spans="1:60" ht="25.5" customHeight="1" x14ac:dyDescent="0.15">
      <c r="A61" s="1126" t="s">
        <v>273</v>
      </c>
      <c r="B61" s="1127"/>
      <c r="C61" s="1127"/>
      <c r="D61" s="1127"/>
      <c r="E61" s="1127"/>
      <c r="F61" s="1127"/>
      <c r="G61" s="1127"/>
      <c r="H61" s="1127"/>
      <c r="I61" s="1128"/>
      <c r="J61" s="232"/>
      <c r="K61" s="265" t="s">
        <v>274</v>
      </c>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32"/>
      <c r="AP61" s="232"/>
      <c r="AQ61" s="232"/>
      <c r="AR61" s="232"/>
      <c r="AS61" s="232"/>
      <c r="AT61" s="146"/>
      <c r="AU61" s="146" t="s">
        <v>240</v>
      </c>
      <c r="AV61" s="230"/>
      <c r="AW61" s="230"/>
      <c r="AX61" s="230"/>
      <c r="AY61" s="230"/>
      <c r="AZ61" s="146"/>
      <c r="BA61" s="230"/>
      <c r="BB61" s="230"/>
      <c r="BC61" s="230"/>
      <c r="BD61" s="231"/>
      <c r="BE61" s="231"/>
      <c r="BF61" s="220"/>
    </row>
    <row r="62" spans="1:60" ht="17.25" customHeight="1" x14ac:dyDescent="0.15">
      <c r="A62" s="1129"/>
      <c r="B62" s="1130"/>
      <c r="C62" s="1130"/>
      <c r="D62" s="1130"/>
      <c r="E62" s="1130"/>
      <c r="F62" s="1130"/>
      <c r="G62" s="1130"/>
      <c r="H62" s="1130"/>
      <c r="I62" s="1131"/>
      <c r="J62" s="233"/>
      <c r="K62" s="233"/>
      <c r="L62" s="233"/>
      <c r="M62" s="233"/>
      <c r="N62" s="233"/>
      <c r="O62" s="233"/>
      <c r="P62" s="233"/>
      <c r="Q62" s="233"/>
      <c r="R62" s="233"/>
      <c r="S62" s="233"/>
      <c r="T62" s="233"/>
      <c r="U62" s="233"/>
      <c r="V62" s="233"/>
      <c r="W62" s="233"/>
      <c r="X62" s="234"/>
      <c r="Y62" s="234"/>
      <c r="Z62" s="234"/>
      <c r="AA62" s="234"/>
      <c r="AB62" s="234"/>
      <c r="AC62" s="234"/>
      <c r="AD62" s="234"/>
      <c r="AE62" s="235"/>
      <c r="AF62" s="234"/>
      <c r="AG62" s="234"/>
      <c r="AH62" s="234"/>
      <c r="AI62" s="234"/>
      <c r="AJ62" s="234"/>
      <c r="AK62" s="234"/>
      <c r="AL62" s="234"/>
      <c r="AM62" s="234"/>
      <c r="AN62" s="234"/>
      <c r="AO62" s="234"/>
      <c r="AP62" s="236"/>
      <c r="AQ62" s="236"/>
      <c r="AR62" s="236"/>
      <c r="AS62" s="236"/>
      <c r="AT62" s="146"/>
      <c r="AU62" s="146"/>
      <c r="AV62" s="146"/>
      <c r="AW62" s="146"/>
      <c r="AX62" s="146"/>
      <c r="AY62" s="146"/>
      <c r="AZ62" s="146"/>
      <c r="BA62" s="146"/>
      <c r="BB62" s="146"/>
      <c r="BC62" s="146"/>
      <c r="BD62" s="237"/>
      <c r="BE62" s="237"/>
      <c r="BF62" s="146"/>
    </row>
    <row r="63" spans="1:60" ht="28.5" customHeight="1" x14ac:dyDescent="0.15">
      <c r="A63" s="238"/>
      <c r="B63" s="239" t="s">
        <v>2</v>
      </c>
      <c r="C63" s="240"/>
      <c r="D63" s="240"/>
      <c r="E63" s="240"/>
      <c r="F63" s="146"/>
      <c r="G63" s="241"/>
      <c r="H63" s="146"/>
      <c r="I63" s="241"/>
      <c r="J63" s="241"/>
      <c r="K63" s="241"/>
      <c r="L63" s="241"/>
      <c r="M63" s="241"/>
      <c r="N63" s="241"/>
      <c r="O63" s="241"/>
      <c r="P63" s="241"/>
      <c r="Q63" s="241"/>
      <c r="R63" s="241"/>
      <c r="S63" s="241"/>
      <c r="T63" s="241"/>
      <c r="U63" s="241"/>
      <c r="V63" s="241"/>
      <c r="W63" s="241"/>
      <c r="X63" s="241"/>
      <c r="Y63" s="241"/>
      <c r="Z63" s="241"/>
      <c r="AA63" s="242"/>
      <c r="AB63" s="230"/>
      <c r="AC63" s="230"/>
      <c r="AD63" s="230"/>
      <c r="AE63" s="239" t="s">
        <v>241</v>
      </c>
      <c r="AF63" s="230"/>
      <c r="AG63" s="230"/>
      <c r="AH63" s="230"/>
      <c r="AI63" s="230"/>
      <c r="AJ63" s="230"/>
      <c r="AK63" s="230"/>
      <c r="AL63" s="230"/>
      <c r="AM63" s="230"/>
      <c r="AN63" s="230"/>
      <c r="AO63" s="230"/>
      <c r="AP63" s="230"/>
      <c r="AQ63" s="230"/>
      <c r="AR63" s="230"/>
      <c r="AS63" s="230"/>
      <c r="AT63" s="230"/>
      <c r="AU63" s="146"/>
      <c r="AV63" s="146"/>
      <c r="AW63" s="146" t="s">
        <v>242</v>
      </c>
      <c r="AX63" s="146"/>
      <c r="AY63" s="146"/>
      <c r="AZ63" s="146" t="s">
        <v>243</v>
      </c>
      <c r="BA63" s="146"/>
      <c r="BB63" s="146"/>
      <c r="BC63" s="146"/>
      <c r="BD63" s="146"/>
      <c r="BE63" s="237"/>
      <c r="BF63" s="237"/>
      <c r="BG63" s="237"/>
      <c r="BH63" s="237"/>
    </row>
    <row r="64" spans="1:60" ht="25.5" customHeight="1" x14ac:dyDescent="0.15">
      <c r="A64" s="238"/>
      <c r="B64" s="1029" t="s">
        <v>244</v>
      </c>
      <c r="C64" s="1091"/>
      <c r="D64" s="1091"/>
      <c r="E64" s="1092"/>
      <c r="F64" s="1122" t="s">
        <v>4</v>
      </c>
      <c r="G64" s="1122"/>
      <c r="H64" s="1117"/>
      <c r="I64" s="1117"/>
      <c r="J64" s="1110" t="s">
        <v>5</v>
      </c>
      <c r="K64" s="1110"/>
      <c r="L64" s="1117"/>
      <c r="M64" s="1117"/>
      <c r="N64" s="1110" t="s">
        <v>6</v>
      </c>
      <c r="O64" s="1112"/>
      <c r="P64" s="1123" t="s">
        <v>7</v>
      </c>
      <c r="Q64" s="1112"/>
      <c r="R64" s="1114" t="s">
        <v>8</v>
      </c>
      <c r="S64" s="1114"/>
      <c r="T64" s="1117"/>
      <c r="U64" s="1117"/>
      <c r="V64" s="1110" t="s">
        <v>5</v>
      </c>
      <c r="W64" s="1110"/>
      <c r="X64" s="1117"/>
      <c r="Y64" s="1117"/>
      <c r="Z64" s="1110" t="s">
        <v>6</v>
      </c>
      <c r="AA64" s="1112"/>
      <c r="AB64" s="146"/>
      <c r="AC64" s="146"/>
      <c r="AD64" s="146"/>
      <c r="AE64" s="1029" t="s">
        <v>245</v>
      </c>
      <c r="AF64" s="1021"/>
      <c r="AG64" s="1021"/>
      <c r="AH64" s="1021"/>
      <c r="AI64" s="1022"/>
      <c r="AJ64" s="1107">
        <f>ROUNDDOWN(AZ64/60,0)</f>
        <v>0</v>
      </c>
      <c r="AK64" s="1107"/>
      <c r="AL64" s="1124" t="s">
        <v>246</v>
      </c>
      <c r="AM64" s="1124"/>
      <c r="AN64" s="1107">
        <f>AZ64-AJ64*60</f>
        <v>0</v>
      </c>
      <c r="AO64" s="1107"/>
      <c r="AP64" s="1110" t="s">
        <v>6</v>
      </c>
      <c r="AQ64" s="1112"/>
      <c r="AR64" s="230"/>
      <c r="AS64" s="146"/>
      <c r="AT64" s="146"/>
      <c r="AU64" s="1102"/>
      <c r="AV64" s="1102" t="s">
        <v>247</v>
      </c>
      <c r="AW64" s="1105">
        <f>T64*60+X64</f>
        <v>0</v>
      </c>
      <c r="AX64" s="146"/>
      <c r="AY64" s="1102" t="s">
        <v>248</v>
      </c>
      <c r="AZ64" s="1105">
        <f>(T64*60+X64)-(H64*60+L64)</f>
        <v>0</v>
      </c>
      <c r="BA64" s="146"/>
      <c r="BB64" s="146"/>
      <c r="BC64" s="146"/>
      <c r="BD64" s="146"/>
      <c r="BE64" s="237"/>
      <c r="BF64" s="237"/>
      <c r="BG64" s="237"/>
      <c r="BH64" s="237"/>
    </row>
    <row r="65" spans="1:60" ht="35.25" customHeight="1" x14ac:dyDescent="0.15">
      <c r="A65" s="238"/>
      <c r="B65" s="1093"/>
      <c r="C65" s="1094"/>
      <c r="D65" s="1094"/>
      <c r="E65" s="1095"/>
      <c r="F65" s="1122"/>
      <c r="G65" s="1122"/>
      <c r="H65" s="1119"/>
      <c r="I65" s="1119"/>
      <c r="J65" s="1111"/>
      <c r="K65" s="1111"/>
      <c r="L65" s="1119"/>
      <c r="M65" s="1119"/>
      <c r="N65" s="1111"/>
      <c r="O65" s="1113"/>
      <c r="P65" s="1121"/>
      <c r="Q65" s="1113"/>
      <c r="R65" s="1115"/>
      <c r="S65" s="1115"/>
      <c r="T65" s="1119"/>
      <c r="U65" s="1119"/>
      <c r="V65" s="1111"/>
      <c r="W65" s="1111"/>
      <c r="X65" s="1119"/>
      <c r="Y65" s="1119"/>
      <c r="Z65" s="1111"/>
      <c r="AA65" s="1113"/>
      <c r="AB65" s="146"/>
      <c r="AC65" s="146"/>
      <c r="AD65" s="146"/>
      <c r="AE65" s="1033"/>
      <c r="AF65" s="1027"/>
      <c r="AG65" s="1027"/>
      <c r="AH65" s="1027"/>
      <c r="AI65" s="1028"/>
      <c r="AJ65" s="1109"/>
      <c r="AK65" s="1109"/>
      <c r="AL65" s="1125"/>
      <c r="AM65" s="1125"/>
      <c r="AN65" s="1109"/>
      <c r="AO65" s="1109"/>
      <c r="AP65" s="1111"/>
      <c r="AQ65" s="1113"/>
      <c r="AR65" s="230"/>
      <c r="AS65" s="146"/>
      <c r="AT65" s="146"/>
      <c r="AU65" s="1102"/>
      <c r="AV65" s="1102"/>
      <c r="AW65" s="1105"/>
      <c r="AX65" s="146"/>
      <c r="AY65" s="1102"/>
      <c r="AZ65" s="1105"/>
      <c r="BA65" s="146"/>
      <c r="BB65" s="146"/>
      <c r="BC65" s="146"/>
      <c r="BD65" s="146"/>
      <c r="BE65" s="237"/>
      <c r="BF65" s="237"/>
      <c r="BG65" s="237"/>
      <c r="BH65" s="237"/>
    </row>
    <row r="66" spans="1:60" ht="17.25" customHeight="1" x14ac:dyDescent="0.15">
      <c r="A66" s="238"/>
      <c r="B66" s="243"/>
      <c r="C66" s="243"/>
      <c r="D66" s="243"/>
      <c r="E66" s="243"/>
      <c r="F66" s="244"/>
      <c r="G66" s="244"/>
      <c r="H66" s="245"/>
      <c r="I66" s="244"/>
      <c r="J66" s="244"/>
      <c r="K66" s="244"/>
      <c r="L66" s="244"/>
      <c r="M66" s="244"/>
      <c r="N66" s="244"/>
      <c r="O66" s="244"/>
      <c r="P66" s="244"/>
      <c r="Q66" s="244"/>
      <c r="R66" s="244"/>
      <c r="S66" s="244"/>
      <c r="T66" s="244"/>
      <c r="U66" s="244"/>
      <c r="V66" s="244"/>
      <c r="W66" s="244"/>
      <c r="X66" s="230"/>
      <c r="Y66" s="230"/>
      <c r="Z66" s="241"/>
      <c r="AA66" s="242"/>
      <c r="AB66" s="230"/>
      <c r="AC66" s="230"/>
      <c r="AD66" s="230"/>
      <c r="AE66" s="230"/>
      <c r="AF66" s="230"/>
      <c r="AG66" s="230"/>
      <c r="AH66" s="230"/>
      <c r="AI66" s="230"/>
      <c r="AJ66" s="246" t="s">
        <v>249</v>
      </c>
      <c r="AK66" s="217"/>
      <c r="AL66" s="217"/>
      <c r="AM66" s="217"/>
      <c r="AN66" s="217"/>
      <c r="AO66" s="217"/>
      <c r="AP66" s="230"/>
      <c r="AQ66" s="230"/>
      <c r="AR66" s="230"/>
      <c r="AS66" s="146"/>
      <c r="AT66" s="146"/>
      <c r="AU66" s="146"/>
      <c r="AV66" s="146"/>
      <c r="AW66" s="146"/>
      <c r="AX66" s="146"/>
      <c r="AY66" s="146"/>
      <c r="AZ66" s="146"/>
      <c r="BA66" s="146"/>
      <c r="BB66" s="146"/>
      <c r="BC66" s="146"/>
      <c r="BD66" s="146"/>
      <c r="BE66" s="237"/>
      <c r="BF66" s="237"/>
      <c r="BG66" s="237"/>
      <c r="BH66" s="237"/>
    </row>
    <row r="67" spans="1:60" s="146" customFormat="1" ht="25.5" customHeight="1" x14ac:dyDescent="0.15">
      <c r="A67" s="238"/>
      <c r="B67" s="239"/>
      <c r="C67" s="240"/>
      <c r="D67" s="240"/>
      <c r="E67" s="240"/>
      <c r="F67" s="241"/>
      <c r="G67" s="241"/>
      <c r="H67" s="241"/>
      <c r="I67" s="241"/>
      <c r="J67" s="241"/>
      <c r="K67" s="241"/>
      <c r="L67" s="241"/>
      <c r="M67" s="241"/>
      <c r="N67" s="241"/>
      <c r="O67" s="241"/>
      <c r="P67" s="241"/>
      <c r="Q67" s="241"/>
      <c r="R67" s="241"/>
      <c r="S67" s="241"/>
      <c r="T67" s="241"/>
      <c r="U67" s="241"/>
      <c r="V67" s="241"/>
      <c r="W67" s="242"/>
      <c r="X67" s="230"/>
      <c r="Y67" s="230"/>
      <c r="Z67" s="241"/>
      <c r="AA67" s="242"/>
      <c r="AB67" s="230"/>
      <c r="AC67" s="230"/>
      <c r="AD67" s="230"/>
      <c r="AE67" s="230"/>
      <c r="AF67" s="230"/>
      <c r="AG67" s="230"/>
      <c r="AH67" s="230"/>
      <c r="AI67" s="230"/>
      <c r="AJ67" s="217"/>
      <c r="AK67" s="217"/>
      <c r="AL67" s="217"/>
      <c r="AM67" s="217"/>
      <c r="AN67" s="217"/>
      <c r="AO67" s="217"/>
      <c r="AP67" s="230"/>
      <c r="AQ67" s="230"/>
      <c r="AR67" s="230"/>
      <c r="AW67" s="247" t="s">
        <v>250</v>
      </c>
      <c r="AZ67" s="146" t="s">
        <v>251</v>
      </c>
      <c r="BC67" s="146" t="s">
        <v>252</v>
      </c>
      <c r="BE67" s="237"/>
      <c r="BF67" s="237"/>
      <c r="BG67" s="237"/>
      <c r="BH67" s="237"/>
    </row>
    <row r="68" spans="1:60" s="122" customFormat="1" ht="25.5" customHeight="1" x14ac:dyDescent="0.15">
      <c r="A68" s="248"/>
      <c r="B68" s="249" t="s">
        <v>180</v>
      </c>
      <c r="C68" s="249"/>
      <c r="D68" s="249"/>
      <c r="E68" s="249"/>
      <c r="F68" s="249"/>
      <c r="G68" s="249"/>
      <c r="H68" s="249"/>
      <c r="I68" s="249"/>
      <c r="J68" s="249"/>
      <c r="K68" s="249"/>
      <c r="L68" s="249"/>
      <c r="M68" s="249"/>
      <c r="N68" s="249"/>
      <c r="O68" s="247"/>
      <c r="P68" s="249"/>
      <c r="Q68" s="249"/>
      <c r="R68" s="249"/>
      <c r="S68" s="249"/>
      <c r="T68" s="249"/>
      <c r="U68" s="222"/>
      <c r="V68" s="249"/>
      <c r="W68" s="249"/>
      <c r="X68" s="230"/>
      <c r="Y68" s="230"/>
      <c r="Z68" s="241"/>
      <c r="AA68" s="242"/>
      <c r="AB68" s="230"/>
      <c r="AC68" s="230"/>
      <c r="AD68" s="230"/>
      <c r="AE68" s="239" t="s">
        <v>253</v>
      </c>
      <c r="AF68" s="247"/>
      <c r="AG68" s="244"/>
      <c r="AH68" s="244"/>
      <c r="AI68" s="244"/>
      <c r="AJ68" s="250"/>
      <c r="AK68" s="250"/>
      <c r="AL68" s="250"/>
      <c r="AM68" s="250"/>
      <c r="AN68" s="217"/>
      <c r="AO68" s="217"/>
      <c r="AP68" s="230"/>
      <c r="AQ68" s="146"/>
      <c r="AR68" s="230"/>
      <c r="AS68" s="146"/>
      <c r="AT68" s="146"/>
      <c r="AU68" s="247"/>
      <c r="AV68" s="247"/>
      <c r="AW68" s="247" t="s">
        <v>254</v>
      </c>
      <c r="AX68" s="247"/>
      <c r="AY68" s="247"/>
      <c r="AZ68" s="146" t="s">
        <v>255</v>
      </c>
      <c r="BA68" s="247"/>
      <c r="BB68" s="146"/>
      <c r="BC68" s="146" t="s">
        <v>256</v>
      </c>
      <c r="BD68" s="247"/>
      <c r="BE68" s="237"/>
      <c r="BF68" s="251"/>
      <c r="BG68" s="251"/>
      <c r="BH68" s="251"/>
    </row>
    <row r="69" spans="1:60" ht="25.5" customHeight="1" x14ac:dyDescent="0.15">
      <c r="A69" s="238"/>
      <c r="B69" s="1029" t="s">
        <v>244</v>
      </c>
      <c r="C69" s="1091"/>
      <c r="D69" s="1091"/>
      <c r="E69" s="1092"/>
      <c r="F69" s="1122" t="s">
        <v>4</v>
      </c>
      <c r="G69" s="1122"/>
      <c r="H69" s="1117"/>
      <c r="I69" s="1117"/>
      <c r="J69" s="1110" t="s">
        <v>5</v>
      </c>
      <c r="K69" s="1110"/>
      <c r="L69" s="1117"/>
      <c r="M69" s="1117"/>
      <c r="N69" s="1110" t="s">
        <v>6</v>
      </c>
      <c r="O69" s="1112"/>
      <c r="P69" s="1123" t="s">
        <v>7</v>
      </c>
      <c r="Q69" s="1112"/>
      <c r="R69" s="1114" t="s">
        <v>8</v>
      </c>
      <c r="S69" s="1114"/>
      <c r="T69" s="1116"/>
      <c r="U69" s="1117"/>
      <c r="V69" s="1110" t="s">
        <v>5</v>
      </c>
      <c r="W69" s="1110"/>
      <c r="X69" s="1117"/>
      <c r="Y69" s="1117"/>
      <c r="Z69" s="1110" t="s">
        <v>6</v>
      </c>
      <c r="AA69" s="1112"/>
      <c r="AB69" s="230"/>
      <c r="AC69" s="230"/>
      <c r="AD69" s="230"/>
      <c r="AE69" s="1120" t="s">
        <v>257</v>
      </c>
      <c r="AF69" s="1110"/>
      <c r="AG69" s="1110"/>
      <c r="AH69" s="1110"/>
      <c r="AI69" s="1112"/>
      <c r="AJ69" s="1106">
        <f>ROUNDDOWN(AW74/60,0)</f>
        <v>0</v>
      </c>
      <c r="AK69" s="1107"/>
      <c r="AL69" s="1110" t="s">
        <v>5</v>
      </c>
      <c r="AM69" s="1110"/>
      <c r="AN69" s="1107">
        <f>AW74-AJ69*60</f>
        <v>0</v>
      </c>
      <c r="AO69" s="1107"/>
      <c r="AP69" s="1110" t="s">
        <v>6</v>
      </c>
      <c r="AQ69" s="1112"/>
      <c r="AR69" s="230"/>
      <c r="AS69" s="252"/>
      <c r="AT69" s="252"/>
      <c r="AU69" s="146"/>
      <c r="AV69" s="1102" t="s">
        <v>181</v>
      </c>
      <c r="AW69" s="1105">
        <f>IF(AZ69&lt;=BC69,BC69,AW64)</f>
        <v>1200</v>
      </c>
      <c r="AX69" s="882"/>
      <c r="AY69" s="1102" t="s">
        <v>258</v>
      </c>
      <c r="AZ69" s="1105">
        <f>T69*60+X69</f>
        <v>0</v>
      </c>
      <c r="BA69" s="882"/>
      <c r="BB69" s="1102" t="s">
        <v>259</v>
      </c>
      <c r="BC69" s="1105">
        <f>IF(C77="☑",21*60,20*60)</f>
        <v>1200</v>
      </c>
      <c r="BD69" s="146"/>
      <c r="BE69" s="237"/>
      <c r="BF69" s="237"/>
      <c r="BG69" s="237"/>
      <c r="BH69" s="237"/>
    </row>
    <row r="70" spans="1:60" ht="35.25" customHeight="1" x14ac:dyDescent="0.15">
      <c r="A70" s="238"/>
      <c r="B70" s="1093"/>
      <c r="C70" s="1094"/>
      <c r="D70" s="1094"/>
      <c r="E70" s="1095"/>
      <c r="F70" s="1122"/>
      <c r="G70" s="1122"/>
      <c r="H70" s="1119"/>
      <c r="I70" s="1119"/>
      <c r="J70" s="1111"/>
      <c r="K70" s="1111"/>
      <c r="L70" s="1119"/>
      <c r="M70" s="1119"/>
      <c r="N70" s="1111"/>
      <c r="O70" s="1113"/>
      <c r="P70" s="1121"/>
      <c r="Q70" s="1113"/>
      <c r="R70" s="1115"/>
      <c r="S70" s="1115"/>
      <c r="T70" s="1118"/>
      <c r="U70" s="1119"/>
      <c r="V70" s="1111"/>
      <c r="W70" s="1111"/>
      <c r="X70" s="1119"/>
      <c r="Y70" s="1119"/>
      <c r="Z70" s="1111"/>
      <c r="AA70" s="1113"/>
      <c r="AB70" s="146"/>
      <c r="AC70" s="146"/>
      <c r="AD70" s="146"/>
      <c r="AE70" s="1121"/>
      <c r="AF70" s="1111"/>
      <c r="AG70" s="1111"/>
      <c r="AH70" s="1111"/>
      <c r="AI70" s="1113"/>
      <c r="AJ70" s="1108"/>
      <c r="AK70" s="1109"/>
      <c r="AL70" s="1111"/>
      <c r="AM70" s="1111"/>
      <c r="AN70" s="1109"/>
      <c r="AO70" s="1109"/>
      <c r="AP70" s="1111"/>
      <c r="AQ70" s="1113"/>
      <c r="AR70" s="230"/>
      <c r="AS70" s="252"/>
      <c r="AT70" s="252"/>
      <c r="AU70" s="146"/>
      <c r="AV70" s="1102"/>
      <c r="AW70" s="1105"/>
      <c r="AX70" s="882"/>
      <c r="AY70" s="1102"/>
      <c r="AZ70" s="1105"/>
      <c r="BA70" s="882"/>
      <c r="BB70" s="1102"/>
      <c r="BC70" s="1105"/>
      <c r="BD70" s="146"/>
      <c r="BE70" s="237"/>
      <c r="BF70" s="237"/>
      <c r="BG70" s="237"/>
      <c r="BH70" s="237"/>
    </row>
    <row r="71" spans="1:60" ht="17.25" customHeight="1" x14ac:dyDescent="0.15">
      <c r="A71" s="253"/>
      <c r="B71" s="243"/>
      <c r="C71" s="243"/>
      <c r="D71" s="243"/>
      <c r="E71" s="243"/>
      <c r="F71" s="146"/>
      <c r="G71" s="243"/>
      <c r="H71" s="245"/>
      <c r="I71" s="243"/>
      <c r="J71" s="243"/>
      <c r="K71" s="243"/>
      <c r="L71" s="243"/>
      <c r="M71" s="243"/>
      <c r="N71" s="243"/>
      <c r="O71" s="243"/>
      <c r="P71" s="254"/>
      <c r="Q71" s="243"/>
      <c r="R71" s="243"/>
      <c r="S71" s="243"/>
      <c r="T71" s="243"/>
      <c r="U71" s="243"/>
      <c r="V71" s="243"/>
      <c r="W71" s="243"/>
      <c r="X71" s="230"/>
      <c r="Y71" s="230"/>
      <c r="Z71" s="241"/>
      <c r="AA71" s="146"/>
      <c r="AB71" s="146"/>
      <c r="AC71" s="146"/>
      <c r="AD71" s="146"/>
      <c r="AE71" s="146"/>
      <c r="AF71" s="146"/>
      <c r="AG71" s="146"/>
      <c r="AH71" s="146"/>
      <c r="AI71" s="146"/>
      <c r="AJ71" s="255" t="s">
        <v>249</v>
      </c>
      <c r="AK71" s="146"/>
      <c r="AL71" s="146"/>
      <c r="AM71" s="146"/>
      <c r="AN71" s="146"/>
      <c r="AO71" s="146"/>
      <c r="AP71" s="146"/>
      <c r="AQ71" s="146"/>
      <c r="AR71" s="146"/>
      <c r="AS71" s="146"/>
      <c r="AT71" s="146"/>
      <c r="AU71" s="146"/>
      <c r="AV71" s="146"/>
      <c r="AW71" s="146"/>
      <c r="AX71" s="146"/>
      <c r="AY71" s="146"/>
      <c r="AZ71" s="6" t="s">
        <v>260</v>
      </c>
      <c r="BA71" s="146"/>
      <c r="BB71" s="146"/>
      <c r="BC71" s="146"/>
      <c r="BD71" s="146"/>
      <c r="BE71" s="237"/>
      <c r="BF71" s="237"/>
      <c r="BG71" s="237"/>
      <c r="BH71" s="237"/>
    </row>
    <row r="72" spans="1:60" ht="25.5" customHeight="1" x14ac:dyDescent="0.2">
      <c r="A72" s="253"/>
      <c r="B72" s="146"/>
      <c r="C72" s="1085" t="s">
        <v>261</v>
      </c>
      <c r="D72" s="1086"/>
      <c r="E72" s="1086"/>
      <c r="F72" s="1086"/>
      <c r="G72" s="1086"/>
      <c r="H72" s="1086"/>
      <c r="I72" s="1086"/>
      <c r="J72" s="1086"/>
      <c r="K72" s="1086"/>
      <c r="L72" s="1086"/>
      <c r="M72" s="1086"/>
      <c r="N72" s="1086"/>
      <c r="O72" s="1086"/>
      <c r="P72" s="1086"/>
      <c r="Q72" s="1086"/>
      <c r="R72" s="1086"/>
      <c r="S72" s="1086"/>
      <c r="T72" s="1086"/>
      <c r="U72" s="1086"/>
      <c r="V72" s="1086"/>
      <c r="W72" s="1086"/>
      <c r="X72" s="1086"/>
      <c r="Y72" s="1086"/>
      <c r="Z72" s="1086"/>
      <c r="AA72" s="1086"/>
      <c r="AB72" s="1087"/>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256" t="s">
        <v>262</v>
      </c>
      <c r="BA72" s="146"/>
      <c r="BB72" s="146"/>
      <c r="BC72" s="146"/>
      <c r="BD72" s="146"/>
      <c r="BE72" s="237"/>
      <c r="BF72" s="237"/>
      <c r="BG72" s="237"/>
      <c r="BH72" s="237"/>
    </row>
    <row r="73" spans="1:60" ht="25.5" customHeight="1" x14ac:dyDescent="0.15">
      <c r="A73" s="253"/>
      <c r="B73" s="146"/>
      <c r="C73" s="1088"/>
      <c r="D73" s="1089"/>
      <c r="E73" s="1089"/>
      <c r="F73" s="1089"/>
      <c r="G73" s="1089"/>
      <c r="H73" s="1089"/>
      <c r="I73" s="1089"/>
      <c r="J73" s="1089"/>
      <c r="K73" s="1089"/>
      <c r="L73" s="1089"/>
      <c r="M73" s="1089"/>
      <c r="N73" s="1089"/>
      <c r="O73" s="1089"/>
      <c r="P73" s="1089"/>
      <c r="Q73" s="1089"/>
      <c r="R73" s="1089"/>
      <c r="S73" s="1089"/>
      <c r="T73" s="1089"/>
      <c r="U73" s="1089"/>
      <c r="V73" s="1089"/>
      <c r="W73" s="1089"/>
      <c r="X73" s="1089"/>
      <c r="Y73" s="1089"/>
      <c r="Z73" s="1089"/>
      <c r="AA73" s="1089"/>
      <c r="AB73" s="1090"/>
      <c r="AD73" s="146"/>
      <c r="AE73" s="239" t="s">
        <v>263</v>
      </c>
      <c r="AF73" s="146"/>
      <c r="AG73" s="146"/>
      <c r="AH73" s="146"/>
      <c r="AI73" s="146"/>
      <c r="AJ73" s="146"/>
      <c r="AK73" s="146"/>
      <c r="AL73" s="146"/>
      <c r="AM73" s="146"/>
      <c r="AN73" s="146"/>
      <c r="AO73" s="146"/>
      <c r="AP73" s="146"/>
      <c r="AQ73" s="146"/>
      <c r="AR73" s="146"/>
      <c r="AS73" s="146"/>
      <c r="AT73" s="146"/>
      <c r="AU73" s="146"/>
      <c r="AV73" s="146"/>
      <c r="AW73" s="146" t="s">
        <v>264</v>
      </c>
      <c r="AX73" s="146"/>
      <c r="AY73" s="146"/>
      <c r="AZ73" s="146" t="s">
        <v>265</v>
      </c>
      <c r="BA73" s="257"/>
      <c r="BB73" s="146"/>
      <c r="BC73" s="146"/>
      <c r="BD73" s="146"/>
      <c r="BE73" s="237"/>
      <c r="BF73" s="237"/>
      <c r="BG73" s="237"/>
      <c r="BH73" s="237"/>
    </row>
    <row r="74" spans="1:60" s="122" customFormat="1" ht="25.5" customHeight="1" x14ac:dyDescent="0.15">
      <c r="A74" s="253"/>
      <c r="B74" s="146"/>
      <c r="C74" s="1088"/>
      <c r="D74" s="1089"/>
      <c r="E74" s="1089"/>
      <c r="F74" s="1089"/>
      <c r="G74" s="1089"/>
      <c r="H74" s="1089"/>
      <c r="I74" s="1089"/>
      <c r="J74" s="1089"/>
      <c r="K74" s="1089"/>
      <c r="L74" s="1089"/>
      <c r="M74" s="1089"/>
      <c r="N74" s="1089"/>
      <c r="O74" s="1089"/>
      <c r="P74" s="1089"/>
      <c r="Q74" s="1089"/>
      <c r="R74" s="1089"/>
      <c r="S74" s="1089"/>
      <c r="T74" s="1089"/>
      <c r="U74" s="1089"/>
      <c r="V74" s="1089"/>
      <c r="W74" s="1089"/>
      <c r="X74" s="1089"/>
      <c r="Y74" s="1089"/>
      <c r="Z74" s="1089"/>
      <c r="AA74" s="1089"/>
      <c r="AB74" s="1090"/>
      <c r="AC74" s="1"/>
      <c r="AD74" s="146"/>
      <c r="AE74" s="1029" t="s">
        <v>266</v>
      </c>
      <c r="AF74" s="1091"/>
      <c r="AG74" s="1091"/>
      <c r="AH74" s="1091"/>
      <c r="AI74" s="1091"/>
      <c r="AJ74" s="1091"/>
      <c r="AK74" s="1092"/>
      <c r="AL74" s="1096">
        <f>IF(AZ64=0,0,ROUNDUP(AW74/AZ64,3))</f>
        <v>0</v>
      </c>
      <c r="AM74" s="1097"/>
      <c r="AN74" s="1097"/>
      <c r="AO74" s="1097"/>
      <c r="AP74" s="1097"/>
      <c r="AQ74" s="1098"/>
      <c r="AR74" s="146"/>
      <c r="AS74" s="146"/>
      <c r="AT74" s="146"/>
      <c r="AU74" s="247"/>
      <c r="AV74" s="1102" t="s">
        <v>267</v>
      </c>
      <c r="AW74" s="1103">
        <f>IF(AW64-AW69&gt;0,IF(AW64-AW69&gt;AZ64,AZ64,AW64-AW69),0)</f>
        <v>0</v>
      </c>
      <c r="AX74" s="1104" t="s">
        <v>268</v>
      </c>
      <c r="AY74" s="1104"/>
      <c r="AZ74" s="257"/>
      <c r="BA74" s="257"/>
      <c r="BB74" s="247"/>
      <c r="BC74" s="247"/>
      <c r="BD74" s="247"/>
      <c r="BE74" s="251"/>
      <c r="BF74" s="251"/>
      <c r="BG74" s="251"/>
      <c r="BH74" s="251"/>
    </row>
    <row r="75" spans="1:60" ht="35.25" customHeight="1" x14ac:dyDescent="0.15">
      <c r="A75" s="253"/>
      <c r="B75" s="146"/>
      <c r="C75" s="1088"/>
      <c r="D75" s="1089"/>
      <c r="E75" s="1089"/>
      <c r="F75" s="1089"/>
      <c r="G75" s="1089"/>
      <c r="H75" s="1089"/>
      <c r="I75" s="1089"/>
      <c r="J75" s="1089"/>
      <c r="K75" s="1089"/>
      <c r="L75" s="1089"/>
      <c r="M75" s="1089"/>
      <c r="N75" s="1089"/>
      <c r="O75" s="1089"/>
      <c r="P75" s="1089"/>
      <c r="Q75" s="1089"/>
      <c r="R75" s="1089"/>
      <c r="S75" s="1089"/>
      <c r="T75" s="1089"/>
      <c r="U75" s="1089"/>
      <c r="V75" s="1089"/>
      <c r="W75" s="1089"/>
      <c r="X75" s="1089"/>
      <c r="Y75" s="1089"/>
      <c r="Z75" s="1089"/>
      <c r="AA75" s="1089"/>
      <c r="AB75" s="1090"/>
      <c r="AD75" s="146"/>
      <c r="AE75" s="1093"/>
      <c r="AF75" s="1094"/>
      <c r="AG75" s="1094"/>
      <c r="AH75" s="1094"/>
      <c r="AI75" s="1094"/>
      <c r="AJ75" s="1094"/>
      <c r="AK75" s="1095"/>
      <c r="AL75" s="1099"/>
      <c r="AM75" s="1100"/>
      <c r="AN75" s="1100"/>
      <c r="AO75" s="1100"/>
      <c r="AP75" s="1100"/>
      <c r="AQ75" s="1101"/>
      <c r="AR75" s="146"/>
      <c r="AS75" s="146"/>
      <c r="AT75" s="146"/>
      <c r="AU75" s="1102"/>
      <c r="AV75" s="1102"/>
      <c r="AW75" s="1103"/>
      <c r="AX75" s="1104"/>
      <c r="AY75" s="1104"/>
      <c r="AZ75" s="146"/>
      <c r="BA75" s="146"/>
      <c r="BB75" s="146"/>
      <c r="BC75" s="146"/>
      <c r="BD75" s="146"/>
      <c r="BE75" s="237"/>
      <c r="BF75" s="237"/>
      <c r="BG75" s="237"/>
      <c r="BH75" s="237"/>
    </row>
    <row r="76" spans="1:60" ht="25.5" customHeight="1" x14ac:dyDescent="0.15">
      <c r="A76" s="253"/>
      <c r="B76" s="146"/>
      <c r="C76" s="1088"/>
      <c r="D76" s="1089"/>
      <c r="E76" s="1089"/>
      <c r="F76" s="1089"/>
      <c r="G76" s="1089"/>
      <c r="H76" s="1089"/>
      <c r="I76" s="1089"/>
      <c r="J76" s="1089"/>
      <c r="K76" s="1089"/>
      <c r="L76" s="1089"/>
      <c r="M76" s="1089"/>
      <c r="N76" s="1089"/>
      <c r="O76" s="1089"/>
      <c r="P76" s="1089"/>
      <c r="Q76" s="1089"/>
      <c r="R76" s="1089"/>
      <c r="S76" s="1089"/>
      <c r="T76" s="1089"/>
      <c r="U76" s="1089"/>
      <c r="V76" s="1089"/>
      <c r="W76" s="1089"/>
      <c r="X76" s="1089"/>
      <c r="Y76" s="1089"/>
      <c r="Z76" s="1089"/>
      <c r="AA76" s="1089"/>
      <c r="AB76" s="1090"/>
      <c r="AD76" s="146"/>
      <c r="AE76" s="146"/>
      <c r="AF76" s="146"/>
      <c r="AG76" s="146"/>
      <c r="AH76" s="146"/>
      <c r="AI76" s="146"/>
      <c r="AJ76" s="146"/>
      <c r="AK76" s="255" t="s">
        <v>249</v>
      </c>
      <c r="AL76" s="146"/>
      <c r="AM76" s="230"/>
      <c r="AN76" s="230"/>
      <c r="AO76" s="230"/>
      <c r="AP76" s="146"/>
      <c r="AQ76" s="146"/>
      <c r="AR76" s="146"/>
      <c r="AS76" s="146"/>
      <c r="AT76" s="146"/>
      <c r="AU76" s="1102"/>
      <c r="AV76" s="146"/>
      <c r="AW76" s="146"/>
      <c r="AX76" s="146"/>
      <c r="AY76" s="146"/>
      <c r="AZ76" s="146"/>
      <c r="BA76" s="146"/>
      <c r="BB76" s="146"/>
      <c r="BC76" s="146"/>
      <c r="BD76" s="146"/>
      <c r="BE76" s="237"/>
      <c r="BF76" s="237"/>
      <c r="BG76" s="237"/>
      <c r="BH76" s="237"/>
    </row>
    <row r="77" spans="1:60" ht="25.5" customHeight="1" x14ac:dyDescent="0.15">
      <c r="A77" s="253"/>
      <c r="B77" s="146"/>
      <c r="C77" s="1063" t="s">
        <v>26</v>
      </c>
      <c r="D77" s="1064"/>
      <c r="E77" s="1065" t="s">
        <v>269</v>
      </c>
      <c r="F77" s="1065"/>
      <c r="G77" s="1065"/>
      <c r="H77" s="1065"/>
      <c r="I77" s="1065"/>
      <c r="J77" s="1065"/>
      <c r="K77" s="1065"/>
      <c r="L77" s="1065"/>
      <c r="M77" s="1065"/>
      <c r="N77" s="1065"/>
      <c r="O77" s="1065"/>
      <c r="P77" s="1065"/>
      <c r="Q77" s="1065"/>
      <c r="R77" s="1065"/>
      <c r="S77" s="1065"/>
      <c r="T77" s="1065"/>
      <c r="U77" s="1065"/>
      <c r="V77" s="1065"/>
      <c r="W77" s="1065"/>
      <c r="X77" s="1065"/>
      <c r="Y77" s="1065"/>
      <c r="Z77" s="1065"/>
      <c r="AA77" s="1065"/>
      <c r="AB77" s="1066"/>
      <c r="AD77" s="146"/>
      <c r="AE77" s="146"/>
      <c r="AF77" s="146"/>
      <c r="AG77" s="146"/>
      <c r="AJ77" s="146"/>
      <c r="AK77" s="258" t="s">
        <v>270</v>
      </c>
      <c r="AL77" s="146"/>
      <c r="AM77" s="230"/>
      <c r="AN77" s="230"/>
      <c r="AO77" s="230"/>
      <c r="AP77" s="146"/>
      <c r="AQ77" s="146"/>
      <c r="AR77" s="146"/>
      <c r="AS77" s="146"/>
      <c r="AT77" s="146"/>
      <c r="AU77" s="146"/>
      <c r="AV77" s="146"/>
      <c r="AW77" s="146"/>
      <c r="AX77" s="146"/>
      <c r="AY77" s="146"/>
      <c r="AZ77" s="146"/>
      <c r="BA77" s="146"/>
      <c r="BB77" s="146"/>
      <c r="BC77" s="146"/>
      <c r="BD77" s="146"/>
      <c r="BE77" s="237"/>
      <c r="BF77" s="237"/>
      <c r="BG77" s="237"/>
      <c r="BH77" s="237"/>
    </row>
    <row r="78" spans="1:60" ht="17.25" customHeight="1" x14ac:dyDescent="0.15">
      <c r="A78" s="259"/>
      <c r="B78" s="260"/>
      <c r="C78" s="260"/>
      <c r="D78" s="260"/>
      <c r="E78" s="260"/>
      <c r="F78" s="261"/>
      <c r="G78" s="260"/>
      <c r="H78" s="260"/>
      <c r="I78" s="260"/>
      <c r="J78" s="260"/>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3"/>
      <c r="AL78" s="262"/>
      <c r="AM78" s="264"/>
      <c r="AN78" s="264"/>
      <c r="AO78" s="264"/>
      <c r="AP78" s="262"/>
      <c r="AQ78" s="262"/>
      <c r="AR78" s="262"/>
      <c r="AS78" s="262"/>
      <c r="AT78" s="146"/>
      <c r="AU78" s="146"/>
      <c r="AV78" s="146"/>
      <c r="AW78" s="146"/>
      <c r="AX78" s="146"/>
      <c r="AY78" s="146"/>
      <c r="AZ78" s="146"/>
      <c r="BA78" s="146"/>
      <c r="BB78" s="146"/>
      <c r="BC78" s="146"/>
      <c r="BD78" s="237"/>
      <c r="BE78" s="237"/>
    </row>
    <row r="79" spans="1:60" ht="17.25" hidden="1" customHeight="1" x14ac:dyDescent="0.15">
      <c r="A79" s="244"/>
      <c r="B79" s="244"/>
      <c r="C79" s="244"/>
      <c r="D79" s="244"/>
      <c r="E79" s="244"/>
      <c r="F79" s="6"/>
      <c r="G79" s="244"/>
      <c r="H79" s="244"/>
      <c r="I79" s="244"/>
      <c r="J79" s="244"/>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258"/>
      <c r="AL79" s="146"/>
      <c r="AM79" s="230"/>
      <c r="AN79" s="230"/>
      <c r="AO79" s="230"/>
      <c r="AP79" s="146"/>
      <c r="AQ79" s="146"/>
      <c r="AR79" s="146"/>
      <c r="AS79" s="146"/>
      <c r="AT79" s="146"/>
      <c r="AU79" s="146"/>
      <c r="AV79" s="146"/>
      <c r="AW79" s="146"/>
      <c r="AX79" s="146"/>
      <c r="AY79" s="146"/>
      <c r="AZ79" s="146"/>
      <c r="BA79" s="146"/>
      <c r="BB79" s="146"/>
      <c r="BC79" s="146"/>
      <c r="BD79" s="237"/>
      <c r="BE79" s="237"/>
    </row>
    <row r="80" spans="1:60" ht="17.25" hidden="1" customHeight="1" x14ac:dyDescent="0.15">
      <c r="A80" s="244"/>
      <c r="B80" s="244"/>
      <c r="C80" s="244"/>
      <c r="D80" s="244"/>
      <c r="E80" s="244"/>
      <c r="F80" s="6"/>
      <c r="G80" s="244"/>
      <c r="H80" s="244"/>
      <c r="I80" s="244"/>
      <c r="J80" s="244"/>
      <c r="AK80" s="266"/>
      <c r="AM80" s="220"/>
      <c r="AN80" s="220"/>
      <c r="AO80" s="220"/>
      <c r="AT80" s="146"/>
      <c r="AU80" s="146"/>
      <c r="AV80" s="146"/>
      <c r="AW80" s="146"/>
      <c r="AX80" s="146"/>
      <c r="AY80" s="146"/>
      <c r="AZ80" s="146"/>
      <c r="BA80" s="146"/>
      <c r="BB80" s="146"/>
      <c r="BC80" s="146"/>
      <c r="BD80" s="237"/>
      <c r="BE80" s="237"/>
    </row>
    <row r="81" spans="1:60" ht="25.5" hidden="1" customHeight="1" x14ac:dyDescent="0.15">
      <c r="A81" s="1126" t="s">
        <v>275</v>
      </c>
      <c r="B81" s="1127"/>
      <c r="C81" s="1127"/>
      <c r="D81" s="1127"/>
      <c r="E81" s="1127"/>
      <c r="F81" s="1127"/>
      <c r="G81" s="1127"/>
      <c r="H81" s="1127"/>
      <c r="I81" s="1128"/>
      <c r="J81" s="232"/>
      <c r="K81" s="265" t="s">
        <v>274</v>
      </c>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32"/>
      <c r="AP81" s="232"/>
      <c r="AQ81" s="232"/>
      <c r="AR81" s="232"/>
      <c r="AS81" s="232"/>
      <c r="AT81" s="146"/>
      <c r="AU81" s="146" t="s">
        <v>240</v>
      </c>
      <c r="AV81" s="230"/>
      <c r="AW81" s="230"/>
      <c r="AX81" s="230"/>
      <c r="AY81" s="230"/>
      <c r="AZ81" s="146"/>
      <c r="BA81" s="230"/>
      <c r="BB81" s="230"/>
      <c r="BC81" s="230"/>
      <c r="BD81" s="231"/>
      <c r="BE81" s="231"/>
      <c r="BF81" s="220"/>
    </row>
    <row r="82" spans="1:60" ht="17.25" hidden="1" customHeight="1" x14ac:dyDescent="0.15">
      <c r="A82" s="1129"/>
      <c r="B82" s="1130"/>
      <c r="C82" s="1130"/>
      <c r="D82" s="1130"/>
      <c r="E82" s="1130"/>
      <c r="F82" s="1130"/>
      <c r="G82" s="1130"/>
      <c r="H82" s="1130"/>
      <c r="I82" s="1131"/>
      <c r="J82" s="233"/>
      <c r="K82" s="233"/>
      <c r="L82" s="233"/>
      <c r="M82" s="233"/>
      <c r="N82" s="233"/>
      <c r="O82" s="233"/>
      <c r="P82" s="233"/>
      <c r="Q82" s="233"/>
      <c r="R82" s="233"/>
      <c r="S82" s="233"/>
      <c r="T82" s="233"/>
      <c r="U82" s="233"/>
      <c r="V82" s="233"/>
      <c r="W82" s="233"/>
      <c r="X82" s="234"/>
      <c r="Y82" s="234"/>
      <c r="Z82" s="234"/>
      <c r="AA82" s="234"/>
      <c r="AB82" s="234"/>
      <c r="AC82" s="234"/>
      <c r="AD82" s="234"/>
      <c r="AE82" s="235"/>
      <c r="AF82" s="234"/>
      <c r="AG82" s="234"/>
      <c r="AH82" s="234"/>
      <c r="AI82" s="234"/>
      <c r="AJ82" s="234"/>
      <c r="AK82" s="234"/>
      <c r="AL82" s="234"/>
      <c r="AM82" s="234"/>
      <c r="AN82" s="234"/>
      <c r="AO82" s="234"/>
      <c r="AP82" s="236"/>
      <c r="AQ82" s="236"/>
      <c r="AR82" s="236"/>
      <c r="AS82" s="236"/>
      <c r="AT82" s="146"/>
      <c r="AU82" s="146"/>
      <c r="AV82" s="146"/>
      <c r="AW82" s="146"/>
      <c r="AX82" s="146"/>
      <c r="AY82" s="146"/>
      <c r="AZ82" s="146"/>
      <c r="BA82" s="146"/>
      <c r="BB82" s="146"/>
      <c r="BC82" s="146"/>
      <c r="BD82" s="237"/>
      <c r="BE82" s="237"/>
      <c r="BF82" s="146"/>
    </row>
    <row r="83" spans="1:60" ht="28.5" hidden="1" customHeight="1" x14ac:dyDescent="0.15">
      <c r="A83" s="238"/>
      <c r="B83" s="239" t="s">
        <v>2</v>
      </c>
      <c r="C83" s="240"/>
      <c r="D83" s="240"/>
      <c r="E83" s="240"/>
      <c r="F83" s="146"/>
      <c r="G83" s="241"/>
      <c r="H83" s="146"/>
      <c r="I83" s="241"/>
      <c r="J83" s="241"/>
      <c r="K83" s="241"/>
      <c r="L83" s="241"/>
      <c r="M83" s="241"/>
      <c r="N83" s="241"/>
      <c r="O83" s="241"/>
      <c r="P83" s="241"/>
      <c r="Q83" s="241"/>
      <c r="R83" s="241"/>
      <c r="S83" s="241"/>
      <c r="T83" s="241"/>
      <c r="U83" s="241"/>
      <c r="V83" s="241"/>
      <c r="W83" s="241"/>
      <c r="X83" s="241"/>
      <c r="Y83" s="241"/>
      <c r="Z83" s="241"/>
      <c r="AA83" s="242"/>
      <c r="AB83" s="230"/>
      <c r="AC83" s="230"/>
      <c r="AD83" s="230"/>
      <c r="AE83" s="239" t="s">
        <v>241</v>
      </c>
      <c r="AF83" s="230"/>
      <c r="AG83" s="230"/>
      <c r="AH83" s="230"/>
      <c r="AI83" s="230"/>
      <c r="AJ83" s="230"/>
      <c r="AK83" s="230"/>
      <c r="AL83" s="230"/>
      <c r="AM83" s="230"/>
      <c r="AN83" s="230"/>
      <c r="AO83" s="230"/>
      <c r="AP83" s="230"/>
      <c r="AQ83" s="230"/>
      <c r="AR83" s="230"/>
      <c r="AS83" s="230"/>
      <c r="AT83" s="230"/>
      <c r="AU83" s="146"/>
      <c r="AV83" s="146"/>
      <c r="AW83" s="146" t="s">
        <v>242</v>
      </c>
      <c r="AX83" s="146"/>
      <c r="AY83" s="146"/>
      <c r="AZ83" s="146" t="s">
        <v>243</v>
      </c>
      <c r="BA83" s="146"/>
      <c r="BB83" s="146"/>
      <c r="BC83" s="146"/>
      <c r="BD83" s="146"/>
      <c r="BE83" s="237"/>
      <c r="BF83" s="237"/>
      <c r="BG83" s="237"/>
      <c r="BH83" s="237"/>
    </row>
    <row r="84" spans="1:60" ht="25.5" hidden="1" customHeight="1" x14ac:dyDescent="0.15">
      <c r="A84" s="238"/>
      <c r="B84" s="1029" t="s">
        <v>244</v>
      </c>
      <c r="C84" s="1091"/>
      <c r="D84" s="1091"/>
      <c r="E84" s="1092"/>
      <c r="F84" s="1122" t="s">
        <v>4</v>
      </c>
      <c r="G84" s="1122"/>
      <c r="H84" s="1117"/>
      <c r="I84" s="1117"/>
      <c r="J84" s="1110" t="s">
        <v>5</v>
      </c>
      <c r="K84" s="1110"/>
      <c r="L84" s="1117"/>
      <c r="M84" s="1117"/>
      <c r="N84" s="1110" t="s">
        <v>6</v>
      </c>
      <c r="O84" s="1112"/>
      <c r="P84" s="1123" t="s">
        <v>7</v>
      </c>
      <c r="Q84" s="1112"/>
      <c r="R84" s="1114" t="s">
        <v>8</v>
      </c>
      <c r="S84" s="1114"/>
      <c r="T84" s="1117"/>
      <c r="U84" s="1117"/>
      <c r="V84" s="1110" t="s">
        <v>5</v>
      </c>
      <c r="W84" s="1110"/>
      <c r="X84" s="1117"/>
      <c r="Y84" s="1117"/>
      <c r="Z84" s="1110" t="s">
        <v>6</v>
      </c>
      <c r="AA84" s="1112"/>
      <c r="AB84" s="146"/>
      <c r="AC84" s="146"/>
      <c r="AD84" s="146"/>
      <c r="AE84" s="1029" t="s">
        <v>245</v>
      </c>
      <c r="AF84" s="1021"/>
      <c r="AG84" s="1021"/>
      <c r="AH84" s="1021"/>
      <c r="AI84" s="1022"/>
      <c r="AJ84" s="1107">
        <f>ROUNDDOWN(AZ84/60,0)</f>
        <v>0</v>
      </c>
      <c r="AK84" s="1107"/>
      <c r="AL84" s="1124" t="s">
        <v>246</v>
      </c>
      <c r="AM84" s="1124"/>
      <c r="AN84" s="1107">
        <f>AZ84-AJ84*60</f>
        <v>0</v>
      </c>
      <c r="AO84" s="1107"/>
      <c r="AP84" s="1110" t="s">
        <v>6</v>
      </c>
      <c r="AQ84" s="1112"/>
      <c r="AR84" s="230"/>
      <c r="AS84" s="146"/>
      <c r="AT84" s="146"/>
      <c r="AU84" s="1102"/>
      <c r="AV84" s="1102" t="s">
        <v>247</v>
      </c>
      <c r="AW84" s="1105">
        <f>T84*60+X84</f>
        <v>0</v>
      </c>
      <c r="AX84" s="146"/>
      <c r="AY84" s="1102" t="s">
        <v>248</v>
      </c>
      <c r="AZ84" s="1105">
        <f>(T84*60+X84)-(H84*60+L84)</f>
        <v>0</v>
      </c>
      <c r="BA84" s="146"/>
      <c r="BB84" s="146"/>
      <c r="BC84" s="146"/>
      <c r="BD84" s="146"/>
      <c r="BE84" s="237"/>
      <c r="BF84" s="237"/>
      <c r="BG84" s="237"/>
      <c r="BH84" s="237"/>
    </row>
    <row r="85" spans="1:60" ht="35.25" hidden="1" customHeight="1" x14ac:dyDescent="0.15">
      <c r="A85" s="238"/>
      <c r="B85" s="1093"/>
      <c r="C85" s="1094"/>
      <c r="D85" s="1094"/>
      <c r="E85" s="1095"/>
      <c r="F85" s="1122"/>
      <c r="G85" s="1122"/>
      <c r="H85" s="1119"/>
      <c r="I85" s="1119"/>
      <c r="J85" s="1111"/>
      <c r="K85" s="1111"/>
      <c r="L85" s="1119"/>
      <c r="M85" s="1119"/>
      <c r="N85" s="1111"/>
      <c r="O85" s="1113"/>
      <c r="P85" s="1121"/>
      <c r="Q85" s="1113"/>
      <c r="R85" s="1115"/>
      <c r="S85" s="1115"/>
      <c r="T85" s="1119"/>
      <c r="U85" s="1119"/>
      <c r="V85" s="1111"/>
      <c r="W85" s="1111"/>
      <c r="X85" s="1119"/>
      <c r="Y85" s="1119"/>
      <c r="Z85" s="1111"/>
      <c r="AA85" s="1113"/>
      <c r="AB85" s="146"/>
      <c r="AC85" s="146"/>
      <c r="AD85" s="146"/>
      <c r="AE85" s="1033"/>
      <c r="AF85" s="1027"/>
      <c r="AG85" s="1027"/>
      <c r="AH85" s="1027"/>
      <c r="AI85" s="1028"/>
      <c r="AJ85" s="1109"/>
      <c r="AK85" s="1109"/>
      <c r="AL85" s="1125"/>
      <c r="AM85" s="1125"/>
      <c r="AN85" s="1109"/>
      <c r="AO85" s="1109"/>
      <c r="AP85" s="1111"/>
      <c r="AQ85" s="1113"/>
      <c r="AR85" s="230"/>
      <c r="AS85" s="146"/>
      <c r="AT85" s="146"/>
      <c r="AU85" s="1102"/>
      <c r="AV85" s="1102"/>
      <c r="AW85" s="1105"/>
      <c r="AX85" s="146"/>
      <c r="AY85" s="1102"/>
      <c r="AZ85" s="1105"/>
      <c r="BA85" s="146"/>
      <c r="BB85" s="146"/>
      <c r="BC85" s="146"/>
      <c r="BD85" s="146"/>
      <c r="BE85" s="237"/>
      <c r="BF85" s="237"/>
      <c r="BG85" s="237"/>
      <c r="BH85" s="237"/>
    </row>
    <row r="86" spans="1:60" ht="17.25" hidden="1" customHeight="1" x14ac:dyDescent="0.15">
      <c r="A86" s="238"/>
      <c r="B86" s="243"/>
      <c r="C86" s="243"/>
      <c r="D86" s="243"/>
      <c r="E86" s="243"/>
      <c r="F86" s="244"/>
      <c r="G86" s="244"/>
      <c r="H86" s="245"/>
      <c r="I86" s="244"/>
      <c r="J86" s="244"/>
      <c r="K86" s="244"/>
      <c r="L86" s="244"/>
      <c r="M86" s="244"/>
      <c r="N86" s="244"/>
      <c r="O86" s="244"/>
      <c r="P86" s="244"/>
      <c r="Q86" s="244"/>
      <c r="R86" s="244"/>
      <c r="S86" s="244"/>
      <c r="T86" s="244"/>
      <c r="U86" s="244"/>
      <c r="V86" s="244"/>
      <c r="W86" s="244"/>
      <c r="X86" s="230"/>
      <c r="Y86" s="230"/>
      <c r="Z86" s="241"/>
      <c r="AA86" s="242"/>
      <c r="AB86" s="230"/>
      <c r="AC86" s="230"/>
      <c r="AD86" s="230"/>
      <c r="AE86" s="230"/>
      <c r="AF86" s="230"/>
      <c r="AG86" s="230"/>
      <c r="AH86" s="230"/>
      <c r="AI86" s="230"/>
      <c r="AJ86" s="246" t="s">
        <v>249</v>
      </c>
      <c r="AK86" s="217"/>
      <c r="AL86" s="217"/>
      <c r="AM86" s="217"/>
      <c r="AN86" s="217"/>
      <c r="AO86" s="217"/>
      <c r="AP86" s="230"/>
      <c r="AQ86" s="230"/>
      <c r="AR86" s="230"/>
      <c r="AS86" s="146"/>
      <c r="AT86" s="146"/>
      <c r="AU86" s="146"/>
      <c r="AV86" s="146"/>
      <c r="AW86" s="146"/>
      <c r="AX86" s="146"/>
      <c r="AY86" s="146"/>
      <c r="AZ86" s="146"/>
      <c r="BA86" s="146"/>
      <c r="BB86" s="146"/>
      <c r="BC86" s="146"/>
      <c r="BD86" s="146"/>
      <c r="BE86" s="237"/>
      <c r="BF86" s="237"/>
      <c r="BG86" s="237"/>
      <c r="BH86" s="237"/>
    </row>
    <row r="87" spans="1:60" s="146" customFormat="1" ht="25.5" hidden="1" customHeight="1" x14ac:dyDescent="0.15">
      <c r="A87" s="238"/>
      <c r="B87" s="239"/>
      <c r="C87" s="240"/>
      <c r="D87" s="240"/>
      <c r="E87" s="240"/>
      <c r="F87" s="241"/>
      <c r="G87" s="241"/>
      <c r="H87" s="241"/>
      <c r="I87" s="241"/>
      <c r="J87" s="241"/>
      <c r="K87" s="241"/>
      <c r="L87" s="241"/>
      <c r="M87" s="241"/>
      <c r="N87" s="241"/>
      <c r="O87" s="241"/>
      <c r="P87" s="241"/>
      <c r="Q87" s="241"/>
      <c r="R87" s="241"/>
      <c r="S87" s="241"/>
      <c r="T87" s="241"/>
      <c r="U87" s="241"/>
      <c r="V87" s="241"/>
      <c r="W87" s="242"/>
      <c r="X87" s="230"/>
      <c r="Y87" s="230"/>
      <c r="Z87" s="241"/>
      <c r="AA87" s="242"/>
      <c r="AB87" s="230"/>
      <c r="AC87" s="230"/>
      <c r="AD87" s="230"/>
      <c r="AE87" s="230"/>
      <c r="AF87" s="230"/>
      <c r="AG87" s="230"/>
      <c r="AH87" s="230"/>
      <c r="AI87" s="230"/>
      <c r="AJ87" s="217"/>
      <c r="AK87" s="217"/>
      <c r="AL87" s="217"/>
      <c r="AM87" s="217"/>
      <c r="AN87" s="217"/>
      <c r="AO87" s="217"/>
      <c r="AP87" s="230"/>
      <c r="AQ87" s="230"/>
      <c r="AR87" s="230"/>
      <c r="AW87" s="247" t="s">
        <v>250</v>
      </c>
      <c r="AZ87" s="146" t="s">
        <v>251</v>
      </c>
      <c r="BC87" s="146" t="s">
        <v>252</v>
      </c>
      <c r="BE87" s="237"/>
      <c r="BF87" s="237"/>
      <c r="BG87" s="237"/>
      <c r="BH87" s="237"/>
    </row>
    <row r="88" spans="1:60" s="122" customFormat="1" ht="25.5" hidden="1" customHeight="1" x14ac:dyDescent="0.15">
      <c r="A88" s="248"/>
      <c r="B88" s="249" t="s">
        <v>180</v>
      </c>
      <c r="C88" s="249"/>
      <c r="D88" s="249"/>
      <c r="E88" s="249"/>
      <c r="F88" s="249"/>
      <c r="G88" s="249"/>
      <c r="H88" s="249"/>
      <c r="I88" s="249"/>
      <c r="J88" s="249"/>
      <c r="K88" s="249"/>
      <c r="L88" s="249"/>
      <c r="M88" s="249"/>
      <c r="N88" s="249"/>
      <c r="O88" s="247"/>
      <c r="P88" s="249"/>
      <c r="Q88" s="249"/>
      <c r="R88" s="249"/>
      <c r="S88" s="249"/>
      <c r="T88" s="249"/>
      <c r="U88" s="222"/>
      <c r="V88" s="249"/>
      <c r="W88" s="249"/>
      <c r="X88" s="230"/>
      <c r="Y88" s="230"/>
      <c r="Z88" s="241"/>
      <c r="AA88" s="242"/>
      <c r="AB88" s="230"/>
      <c r="AC88" s="230"/>
      <c r="AD88" s="230"/>
      <c r="AE88" s="239" t="s">
        <v>253</v>
      </c>
      <c r="AF88" s="247"/>
      <c r="AG88" s="244"/>
      <c r="AH88" s="244"/>
      <c r="AI88" s="244"/>
      <c r="AJ88" s="250"/>
      <c r="AK88" s="250"/>
      <c r="AL88" s="250"/>
      <c r="AM88" s="250"/>
      <c r="AN88" s="217"/>
      <c r="AO88" s="217"/>
      <c r="AP88" s="230"/>
      <c r="AQ88" s="146"/>
      <c r="AR88" s="230"/>
      <c r="AS88" s="146"/>
      <c r="AT88" s="146"/>
      <c r="AU88" s="247"/>
      <c r="AV88" s="247"/>
      <c r="AW88" s="247" t="s">
        <v>254</v>
      </c>
      <c r="AX88" s="247"/>
      <c r="AY88" s="247"/>
      <c r="AZ88" s="146" t="s">
        <v>255</v>
      </c>
      <c r="BA88" s="247"/>
      <c r="BB88" s="146"/>
      <c r="BC88" s="146" t="s">
        <v>256</v>
      </c>
      <c r="BD88" s="247"/>
      <c r="BE88" s="237"/>
      <c r="BF88" s="251"/>
      <c r="BG88" s="251"/>
      <c r="BH88" s="251"/>
    </row>
    <row r="89" spans="1:60" ht="25.5" hidden="1" customHeight="1" x14ac:dyDescent="0.15">
      <c r="A89" s="238"/>
      <c r="B89" s="1029" t="s">
        <v>244</v>
      </c>
      <c r="C89" s="1091"/>
      <c r="D89" s="1091"/>
      <c r="E89" s="1092"/>
      <c r="F89" s="1122" t="s">
        <v>4</v>
      </c>
      <c r="G89" s="1122"/>
      <c r="H89" s="1117"/>
      <c r="I89" s="1117"/>
      <c r="J89" s="1110" t="s">
        <v>5</v>
      </c>
      <c r="K89" s="1110"/>
      <c r="L89" s="1117"/>
      <c r="M89" s="1117"/>
      <c r="N89" s="1110" t="s">
        <v>6</v>
      </c>
      <c r="O89" s="1112"/>
      <c r="P89" s="1123" t="s">
        <v>7</v>
      </c>
      <c r="Q89" s="1112"/>
      <c r="R89" s="1114" t="s">
        <v>8</v>
      </c>
      <c r="S89" s="1114"/>
      <c r="T89" s="1116"/>
      <c r="U89" s="1117"/>
      <c r="V89" s="1110" t="s">
        <v>5</v>
      </c>
      <c r="W89" s="1110"/>
      <c r="X89" s="1117"/>
      <c r="Y89" s="1117"/>
      <c r="Z89" s="1110" t="s">
        <v>6</v>
      </c>
      <c r="AA89" s="1112"/>
      <c r="AB89" s="230"/>
      <c r="AC89" s="230"/>
      <c r="AD89" s="230"/>
      <c r="AE89" s="1120" t="s">
        <v>257</v>
      </c>
      <c r="AF89" s="1110"/>
      <c r="AG89" s="1110"/>
      <c r="AH89" s="1110"/>
      <c r="AI89" s="1112"/>
      <c r="AJ89" s="1106">
        <f>ROUNDDOWN(AW94/60,0)</f>
        <v>0</v>
      </c>
      <c r="AK89" s="1107"/>
      <c r="AL89" s="1110" t="s">
        <v>5</v>
      </c>
      <c r="AM89" s="1110"/>
      <c r="AN89" s="1107">
        <f>AW94-AJ89*60</f>
        <v>0</v>
      </c>
      <c r="AO89" s="1107"/>
      <c r="AP89" s="1110" t="s">
        <v>6</v>
      </c>
      <c r="AQ89" s="1112"/>
      <c r="AR89" s="230"/>
      <c r="AS89" s="252"/>
      <c r="AT89" s="252"/>
      <c r="AU89" s="146"/>
      <c r="AV89" s="1102" t="s">
        <v>181</v>
      </c>
      <c r="AW89" s="1105">
        <f>IF(AZ89&lt;=BC89,BC89,AW84)</f>
        <v>1200</v>
      </c>
      <c r="AX89" s="882"/>
      <c r="AY89" s="1102" t="s">
        <v>258</v>
      </c>
      <c r="AZ89" s="1105">
        <f>T89*60+X89</f>
        <v>0</v>
      </c>
      <c r="BA89" s="882"/>
      <c r="BB89" s="1102" t="s">
        <v>259</v>
      </c>
      <c r="BC89" s="1105">
        <f>IF(C97="☑",21*60,20*60)</f>
        <v>1200</v>
      </c>
      <c r="BD89" s="146"/>
      <c r="BE89" s="237"/>
      <c r="BF89" s="237"/>
      <c r="BG89" s="237"/>
      <c r="BH89" s="237"/>
    </row>
    <row r="90" spans="1:60" ht="35.25" hidden="1" customHeight="1" x14ac:dyDescent="0.15">
      <c r="A90" s="238"/>
      <c r="B90" s="1093"/>
      <c r="C90" s="1094"/>
      <c r="D90" s="1094"/>
      <c r="E90" s="1095"/>
      <c r="F90" s="1122"/>
      <c r="G90" s="1122"/>
      <c r="H90" s="1119"/>
      <c r="I90" s="1119"/>
      <c r="J90" s="1111"/>
      <c r="K90" s="1111"/>
      <c r="L90" s="1119"/>
      <c r="M90" s="1119"/>
      <c r="N90" s="1111"/>
      <c r="O90" s="1113"/>
      <c r="P90" s="1121"/>
      <c r="Q90" s="1113"/>
      <c r="R90" s="1115"/>
      <c r="S90" s="1115"/>
      <c r="T90" s="1118"/>
      <c r="U90" s="1119"/>
      <c r="V90" s="1111"/>
      <c r="W90" s="1111"/>
      <c r="X90" s="1119"/>
      <c r="Y90" s="1119"/>
      <c r="Z90" s="1111"/>
      <c r="AA90" s="1113"/>
      <c r="AB90" s="146"/>
      <c r="AC90" s="146"/>
      <c r="AD90" s="146"/>
      <c r="AE90" s="1121"/>
      <c r="AF90" s="1111"/>
      <c r="AG90" s="1111"/>
      <c r="AH90" s="1111"/>
      <c r="AI90" s="1113"/>
      <c r="AJ90" s="1108"/>
      <c r="AK90" s="1109"/>
      <c r="AL90" s="1111"/>
      <c r="AM90" s="1111"/>
      <c r="AN90" s="1109"/>
      <c r="AO90" s="1109"/>
      <c r="AP90" s="1111"/>
      <c r="AQ90" s="1113"/>
      <c r="AR90" s="230"/>
      <c r="AS90" s="252"/>
      <c r="AT90" s="252"/>
      <c r="AU90" s="146"/>
      <c r="AV90" s="1102"/>
      <c r="AW90" s="1105"/>
      <c r="AX90" s="882"/>
      <c r="AY90" s="1102"/>
      <c r="AZ90" s="1105"/>
      <c r="BA90" s="882"/>
      <c r="BB90" s="1102"/>
      <c r="BC90" s="1105"/>
      <c r="BD90" s="146"/>
      <c r="BE90" s="237"/>
      <c r="BF90" s="237"/>
      <c r="BG90" s="237"/>
      <c r="BH90" s="237"/>
    </row>
    <row r="91" spans="1:60" ht="17.25" hidden="1" customHeight="1" x14ac:dyDescent="0.15">
      <c r="A91" s="253"/>
      <c r="B91" s="243"/>
      <c r="C91" s="243"/>
      <c r="D91" s="243"/>
      <c r="E91" s="243"/>
      <c r="F91" s="146"/>
      <c r="G91" s="243"/>
      <c r="H91" s="245"/>
      <c r="I91" s="243"/>
      <c r="J91" s="243"/>
      <c r="K91" s="243"/>
      <c r="L91" s="243"/>
      <c r="M91" s="243"/>
      <c r="N91" s="243"/>
      <c r="O91" s="243"/>
      <c r="P91" s="254"/>
      <c r="Q91" s="243"/>
      <c r="R91" s="243"/>
      <c r="S91" s="243"/>
      <c r="T91" s="243"/>
      <c r="U91" s="243"/>
      <c r="V91" s="243"/>
      <c r="W91" s="243"/>
      <c r="X91" s="230"/>
      <c r="Y91" s="230"/>
      <c r="Z91" s="241"/>
      <c r="AA91" s="146"/>
      <c r="AB91" s="146"/>
      <c r="AC91" s="146"/>
      <c r="AD91" s="146"/>
      <c r="AE91" s="146"/>
      <c r="AF91" s="146"/>
      <c r="AG91" s="146"/>
      <c r="AH91" s="146"/>
      <c r="AI91" s="146"/>
      <c r="AJ91" s="255" t="s">
        <v>249</v>
      </c>
      <c r="AK91" s="146"/>
      <c r="AL91" s="146"/>
      <c r="AM91" s="146"/>
      <c r="AN91" s="146"/>
      <c r="AO91" s="146"/>
      <c r="AP91" s="146"/>
      <c r="AQ91" s="146"/>
      <c r="AR91" s="146"/>
      <c r="AS91" s="146"/>
      <c r="AT91" s="146"/>
      <c r="AU91" s="146"/>
      <c r="AV91" s="146"/>
      <c r="AW91" s="146"/>
      <c r="AX91" s="146"/>
      <c r="AY91" s="146"/>
      <c r="AZ91" s="6" t="s">
        <v>260</v>
      </c>
      <c r="BA91" s="146"/>
      <c r="BB91" s="146"/>
      <c r="BC91" s="146"/>
      <c r="BD91" s="146"/>
      <c r="BE91" s="237"/>
      <c r="BF91" s="237"/>
      <c r="BG91" s="237"/>
      <c r="BH91" s="237"/>
    </row>
    <row r="92" spans="1:60" ht="25.5" hidden="1" customHeight="1" x14ac:dyDescent="0.2">
      <c r="A92" s="253"/>
      <c r="B92" s="146"/>
      <c r="C92" s="1085" t="s">
        <v>261</v>
      </c>
      <c r="D92" s="1086"/>
      <c r="E92" s="1086"/>
      <c r="F92" s="1086"/>
      <c r="G92" s="1086"/>
      <c r="H92" s="1086"/>
      <c r="I92" s="1086"/>
      <c r="J92" s="1086"/>
      <c r="K92" s="1086"/>
      <c r="L92" s="1086"/>
      <c r="M92" s="1086"/>
      <c r="N92" s="1086"/>
      <c r="O92" s="1086"/>
      <c r="P92" s="1086"/>
      <c r="Q92" s="1086"/>
      <c r="R92" s="1086"/>
      <c r="S92" s="1086"/>
      <c r="T92" s="1086"/>
      <c r="U92" s="1086"/>
      <c r="V92" s="1086"/>
      <c r="W92" s="1086"/>
      <c r="X92" s="1086"/>
      <c r="Y92" s="1086"/>
      <c r="Z92" s="1086"/>
      <c r="AA92" s="1086"/>
      <c r="AB92" s="1087"/>
      <c r="AD92" s="146"/>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256" t="s">
        <v>262</v>
      </c>
      <c r="BA92" s="146"/>
      <c r="BB92" s="146"/>
      <c r="BC92" s="146"/>
      <c r="BD92" s="146"/>
      <c r="BE92" s="237"/>
      <c r="BF92" s="237"/>
      <c r="BG92" s="237"/>
      <c r="BH92" s="237"/>
    </row>
    <row r="93" spans="1:60" ht="25.5" hidden="1" customHeight="1" x14ac:dyDescent="0.15">
      <c r="A93" s="253"/>
      <c r="B93" s="146"/>
      <c r="C93" s="1088"/>
      <c r="D93" s="1089"/>
      <c r="E93" s="1089"/>
      <c r="F93" s="1089"/>
      <c r="G93" s="1089"/>
      <c r="H93" s="1089"/>
      <c r="I93" s="1089"/>
      <c r="J93" s="1089"/>
      <c r="K93" s="1089"/>
      <c r="L93" s="1089"/>
      <c r="M93" s="1089"/>
      <c r="N93" s="1089"/>
      <c r="O93" s="1089"/>
      <c r="P93" s="1089"/>
      <c r="Q93" s="1089"/>
      <c r="R93" s="1089"/>
      <c r="S93" s="1089"/>
      <c r="T93" s="1089"/>
      <c r="U93" s="1089"/>
      <c r="V93" s="1089"/>
      <c r="W93" s="1089"/>
      <c r="X93" s="1089"/>
      <c r="Y93" s="1089"/>
      <c r="Z93" s="1089"/>
      <c r="AA93" s="1089"/>
      <c r="AB93" s="1090"/>
      <c r="AD93" s="146"/>
      <c r="AE93" s="239" t="s">
        <v>263</v>
      </c>
      <c r="AF93" s="146"/>
      <c r="AG93" s="146"/>
      <c r="AH93" s="146"/>
      <c r="AI93" s="146"/>
      <c r="AJ93" s="146"/>
      <c r="AK93" s="146"/>
      <c r="AL93" s="146"/>
      <c r="AM93" s="146"/>
      <c r="AN93" s="146"/>
      <c r="AO93" s="146"/>
      <c r="AP93" s="146"/>
      <c r="AQ93" s="146"/>
      <c r="AR93" s="146"/>
      <c r="AS93" s="146"/>
      <c r="AT93" s="146"/>
      <c r="AU93" s="146"/>
      <c r="AV93" s="146"/>
      <c r="AW93" s="146" t="s">
        <v>264</v>
      </c>
      <c r="AX93" s="146"/>
      <c r="AY93" s="146"/>
      <c r="AZ93" s="146" t="s">
        <v>265</v>
      </c>
      <c r="BA93" s="257"/>
      <c r="BB93" s="146"/>
      <c r="BC93" s="146"/>
      <c r="BD93" s="146"/>
      <c r="BE93" s="237"/>
      <c r="BF93" s="237"/>
      <c r="BG93" s="237"/>
      <c r="BH93" s="237"/>
    </row>
    <row r="94" spans="1:60" s="122" customFormat="1" ht="25.5" hidden="1" customHeight="1" x14ac:dyDescent="0.15">
      <c r="A94" s="253"/>
      <c r="B94" s="146"/>
      <c r="C94" s="1088"/>
      <c r="D94" s="1089"/>
      <c r="E94" s="1089"/>
      <c r="F94" s="1089"/>
      <c r="G94" s="1089"/>
      <c r="H94" s="1089"/>
      <c r="I94" s="1089"/>
      <c r="J94" s="1089"/>
      <c r="K94" s="1089"/>
      <c r="L94" s="1089"/>
      <c r="M94" s="1089"/>
      <c r="N94" s="1089"/>
      <c r="O94" s="1089"/>
      <c r="P94" s="1089"/>
      <c r="Q94" s="1089"/>
      <c r="R94" s="1089"/>
      <c r="S94" s="1089"/>
      <c r="T94" s="1089"/>
      <c r="U94" s="1089"/>
      <c r="V94" s="1089"/>
      <c r="W94" s="1089"/>
      <c r="X94" s="1089"/>
      <c r="Y94" s="1089"/>
      <c r="Z94" s="1089"/>
      <c r="AA94" s="1089"/>
      <c r="AB94" s="1090"/>
      <c r="AC94" s="1"/>
      <c r="AD94" s="146"/>
      <c r="AE94" s="1029" t="s">
        <v>266</v>
      </c>
      <c r="AF94" s="1091"/>
      <c r="AG94" s="1091"/>
      <c r="AH94" s="1091"/>
      <c r="AI94" s="1091"/>
      <c r="AJ94" s="1091"/>
      <c r="AK94" s="1092"/>
      <c r="AL94" s="1096">
        <f>IF(AZ84=0,0,ROUNDUP(AW94/AZ84,3))</f>
        <v>0</v>
      </c>
      <c r="AM94" s="1097"/>
      <c r="AN94" s="1097"/>
      <c r="AO94" s="1097"/>
      <c r="AP94" s="1097"/>
      <c r="AQ94" s="1098"/>
      <c r="AR94" s="146"/>
      <c r="AS94" s="146"/>
      <c r="AT94" s="146"/>
      <c r="AU94" s="247"/>
      <c r="AV94" s="1102" t="s">
        <v>267</v>
      </c>
      <c r="AW94" s="1103">
        <f>IF(AW84-AW89&gt;0,IF(AW84-AW89&gt;AZ84,AZ84,AW84-AW89),0)</f>
        <v>0</v>
      </c>
      <c r="AX94" s="1104" t="s">
        <v>268</v>
      </c>
      <c r="AY94" s="1104"/>
      <c r="AZ94" s="257"/>
      <c r="BA94" s="257"/>
      <c r="BB94" s="247"/>
      <c r="BC94" s="247"/>
      <c r="BD94" s="247"/>
      <c r="BE94" s="251"/>
      <c r="BF94" s="251"/>
      <c r="BG94" s="251"/>
      <c r="BH94" s="251"/>
    </row>
    <row r="95" spans="1:60" ht="35.25" hidden="1" customHeight="1" x14ac:dyDescent="0.15">
      <c r="A95" s="253"/>
      <c r="B95" s="146"/>
      <c r="C95" s="1088"/>
      <c r="D95" s="1089"/>
      <c r="E95" s="1089"/>
      <c r="F95" s="1089"/>
      <c r="G95" s="1089"/>
      <c r="H95" s="1089"/>
      <c r="I95" s="1089"/>
      <c r="J95" s="1089"/>
      <c r="K95" s="1089"/>
      <c r="L95" s="1089"/>
      <c r="M95" s="1089"/>
      <c r="N95" s="1089"/>
      <c r="O95" s="1089"/>
      <c r="P95" s="1089"/>
      <c r="Q95" s="1089"/>
      <c r="R95" s="1089"/>
      <c r="S95" s="1089"/>
      <c r="T95" s="1089"/>
      <c r="U95" s="1089"/>
      <c r="V95" s="1089"/>
      <c r="W95" s="1089"/>
      <c r="X95" s="1089"/>
      <c r="Y95" s="1089"/>
      <c r="Z95" s="1089"/>
      <c r="AA95" s="1089"/>
      <c r="AB95" s="1090"/>
      <c r="AD95" s="146"/>
      <c r="AE95" s="1093"/>
      <c r="AF95" s="1094"/>
      <c r="AG95" s="1094"/>
      <c r="AH95" s="1094"/>
      <c r="AI95" s="1094"/>
      <c r="AJ95" s="1094"/>
      <c r="AK95" s="1095"/>
      <c r="AL95" s="1099"/>
      <c r="AM95" s="1100"/>
      <c r="AN95" s="1100"/>
      <c r="AO95" s="1100"/>
      <c r="AP95" s="1100"/>
      <c r="AQ95" s="1101"/>
      <c r="AR95" s="146"/>
      <c r="AS95" s="146"/>
      <c r="AT95" s="146"/>
      <c r="AU95" s="1102"/>
      <c r="AV95" s="1102"/>
      <c r="AW95" s="1103"/>
      <c r="AX95" s="1104"/>
      <c r="AY95" s="1104"/>
      <c r="AZ95" s="146"/>
      <c r="BA95" s="146"/>
      <c r="BB95" s="146"/>
      <c r="BC95" s="146"/>
      <c r="BD95" s="146"/>
      <c r="BE95" s="237"/>
      <c r="BF95" s="237"/>
      <c r="BG95" s="237"/>
      <c r="BH95" s="237"/>
    </row>
    <row r="96" spans="1:60" ht="25.5" hidden="1" customHeight="1" x14ac:dyDescent="0.15">
      <c r="A96" s="253"/>
      <c r="B96" s="146"/>
      <c r="C96" s="1088"/>
      <c r="D96" s="1089"/>
      <c r="E96" s="1089"/>
      <c r="F96" s="1089"/>
      <c r="G96" s="1089"/>
      <c r="H96" s="1089"/>
      <c r="I96" s="1089"/>
      <c r="J96" s="1089"/>
      <c r="K96" s="1089"/>
      <c r="L96" s="1089"/>
      <c r="M96" s="1089"/>
      <c r="N96" s="1089"/>
      <c r="O96" s="1089"/>
      <c r="P96" s="1089"/>
      <c r="Q96" s="1089"/>
      <c r="R96" s="1089"/>
      <c r="S96" s="1089"/>
      <c r="T96" s="1089"/>
      <c r="U96" s="1089"/>
      <c r="V96" s="1089"/>
      <c r="W96" s="1089"/>
      <c r="X96" s="1089"/>
      <c r="Y96" s="1089"/>
      <c r="Z96" s="1089"/>
      <c r="AA96" s="1089"/>
      <c r="AB96" s="1090"/>
      <c r="AD96" s="146"/>
      <c r="AE96" s="146"/>
      <c r="AF96" s="146"/>
      <c r="AG96" s="146"/>
      <c r="AH96" s="146"/>
      <c r="AI96" s="146"/>
      <c r="AJ96" s="146"/>
      <c r="AK96" s="255" t="s">
        <v>249</v>
      </c>
      <c r="AL96" s="146"/>
      <c r="AM96" s="230"/>
      <c r="AN96" s="230"/>
      <c r="AO96" s="230"/>
      <c r="AP96" s="146"/>
      <c r="AQ96" s="146"/>
      <c r="AR96" s="146"/>
      <c r="AS96" s="146"/>
      <c r="AT96" s="146"/>
      <c r="AU96" s="1102"/>
      <c r="AV96" s="146"/>
      <c r="AW96" s="146"/>
      <c r="AX96" s="146"/>
      <c r="AY96" s="146"/>
      <c r="AZ96" s="146"/>
      <c r="BA96" s="146"/>
      <c r="BB96" s="146"/>
      <c r="BC96" s="146"/>
      <c r="BD96" s="146"/>
      <c r="BE96" s="237"/>
      <c r="BF96" s="237"/>
      <c r="BG96" s="237"/>
      <c r="BH96" s="237"/>
    </row>
    <row r="97" spans="1:60" ht="25.5" hidden="1" customHeight="1" x14ac:dyDescent="0.15">
      <c r="A97" s="253"/>
      <c r="B97" s="146"/>
      <c r="C97" s="1063" t="s">
        <v>26</v>
      </c>
      <c r="D97" s="1064"/>
      <c r="E97" s="1065" t="s">
        <v>269</v>
      </c>
      <c r="F97" s="1065"/>
      <c r="G97" s="1065"/>
      <c r="H97" s="1065"/>
      <c r="I97" s="1065"/>
      <c r="J97" s="1065"/>
      <c r="K97" s="1065"/>
      <c r="L97" s="1065"/>
      <c r="M97" s="1065"/>
      <c r="N97" s="1065"/>
      <c r="O97" s="1065"/>
      <c r="P97" s="1065"/>
      <c r="Q97" s="1065"/>
      <c r="R97" s="1065"/>
      <c r="S97" s="1065"/>
      <c r="T97" s="1065"/>
      <c r="U97" s="1065"/>
      <c r="V97" s="1065"/>
      <c r="W97" s="1065"/>
      <c r="X97" s="1065"/>
      <c r="Y97" s="1065"/>
      <c r="Z97" s="1065"/>
      <c r="AA97" s="1065"/>
      <c r="AB97" s="1066"/>
      <c r="AD97" s="146"/>
      <c r="AE97" s="146"/>
      <c r="AF97" s="146"/>
      <c r="AG97" s="146"/>
      <c r="AJ97" s="146"/>
      <c r="AK97" s="258" t="s">
        <v>270</v>
      </c>
      <c r="AL97" s="146"/>
      <c r="AM97" s="230"/>
      <c r="AN97" s="230"/>
      <c r="AO97" s="230"/>
      <c r="AP97" s="146"/>
      <c r="AQ97" s="146"/>
      <c r="AR97" s="146"/>
      <c r="AS97" s="146"/>
      <c r="AT97" s="146"/>
      <c r="AU97" s="146"/>
      <c r="AV97" s="146"/>
      <c r="AW97" s="146"/>
      <c r="AX97" s="146"/>
      <c r="AY97" s="146"/>
      <c r="AZ97" s="146"/>
      <c r="BA97" s="146"/>
      <c r="BB97" s="146"/>
      <c r="BC97" s="146"/>
      <c r="BD97" s="146"/>
      <c r="BE97" s="237"/>
      <c r="BF97" s="237"/>
      <c r="BG97" s="237"/>
      <c r="BH97" s="237"/>
    </row>
    <row r="98" spans="1:60" s="220" customFormat="1" ht="15" hidden="1" customHeight="1" x14ac:dyDescent="0.15">
      <c r="A98" s="228"/>
      <c r="B98" s="5"/>
      <c r="D98" s="229"/>
      <c r="X98" s="222"/>
      <c r="AT98" s="230"/>
      <c r="AU98" s="230"/>
      <c r="AV98" s="230"/>
      <c r="AW98" s="230"/>
      <c r="AX98" s="230"/>
      <c r="AY98" s="230"/>
      <c r="AZ98" s="230"/>
      <c r="BA98" s="230"/>
      <c r="BB98" s="230"/>
      <c r="BC98" s="230"/>
      <c r="BD98" s="231"/>
      <c r="BE98" s="231"/>
    </row>
    <row r="99" spans="1:60" ht="25.5" hidden="1" customHeight="1" x14ac:dyDescent="0.15">
      <c r="A99" s="1126" t="s">
        <v>276</v>
      </c>
      <c r="B99" s="1127"/>
      <c r="C99" s="1127"/>
      <c r="D99" s="1127"/>
      <c r="E99" s="1127"/>
      <c r="F99" s="1127"/>
      <c r="G99" s="1127"/>
      <c r="H99" s="1127"/>
      <c r="I99" s="1128"/>
      <c r="J99" s="232"/>
      <c r="K99" s="265" t="s">
        <v>274</v>
      </c>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32"/>
      <c r="AP99" s="232"/>
      <c r="AQ99" s="232"/>
      <c r="AR99" s="232"/>
      <c r="AS99" s="232"/>
      <c r="AT99" s="146"/>
      <c r="AU99" s="146" t="s">
        <v>240</v>
      </c>
      <c r="AV99" s="230"/>
      <c r="AW99" s="230"/>
      <c r="AX99" s="230"/>
      <c r="AY99" s="230"/>
      <c r="AZ99" s="146"/>
      <c r="BA99" s="230"/>
      <c r="BB99" s="230"/>
      <c r="BC99" s="230"/>
      <c r="BD99" s="231"/>
      <c r="BE99" s="231"/>
      <c r="BF99" s="220"/>
    </row>
    <row r="100" spans="1:60" ht="17.25" hidden="1" customHeight="1" x14ac:dyDescent="0.15">
      <c r="A100" s="1129"/>
      <c r="B100" s="1130"/>
      <c r="C100" s="1130"/>
      <c r="D100" s="1130"/>
      <c r="E100" s="1130"/>
      <c r="F100" s="1130"/>
      <c r="G100" s="1130"/>
      <c r="H100" s="1130"/>
      <c r="I100" s="1131"/>
      <c r="J100" s="233"/>
      <c r="K100" s="233"/>
      <c r="L100" s="233"/>
      <c r="M100" s="233"/>
      <c r="N100" s="233"/>
      <c r="O100" s="233"/>
      <c r="P100" s="233"/>
      <c r="Q100" s="233"/>
      <c r="R100" s="233"/>
      <c r="S100" s="233"/>
      <c r="T100" s="233"/>
      <c r="U100" s="233"/>
      <c r="V100" s="233"/>
      <c r="W100" s="233"/>
      <c r="X100" s="234"/>
      <c r="Y100" s="234"/>
      <c r="Z100" s="234"/>
      <c r="AA100" s="234"/>
      <c r="AB100" s="234"/>
      <c r="AC100" s="234"/>
      <c r="AD100" s="234"/>
      <c r="AE100" s="235"/>
      <c r="AF100" s="234"/>
      <c r="AG100" s="234"/>
      <c r="AH100" s="234"/>
      <c r="AI100" s="234"/>
      <c r="AJ100" s="234"/>
      <c r="AK100" s="234"/>
      <c r="AL100" s="234"/>
      <c r="AM100" s="234"/>
      <c r="AN100" s="234"/>
      <c r="AO100" s="234"/>
      <c r="AP100" s="236"/>
      <c r="AQ100" s="236"/>
      <c r="AR100" s="236"/>
      <c r="AS100" s="236"/>
      <c r="AT100" s="146"/>
      <c r="AU100" s="146"/>
      <c r="AV100" s="146"/>
      <c r="AW100" s="146"/>
      <c r="AX100" s="146"/>
      <c r="AY100" s="146"/>
      <c r="AZ100" s="146"/>
      <c r="BA100" s="146"/>
      <c r="BB100" s="146"/>
      <c r="BC100" s="146"/>
      <c r="BD100" s="237"/>
      <c r="BE100" s="237"/>
      <c r="BF100" s="146"/>
    </row>
    <row r="101" spans="1:60" ht="28.5" hidden="1" customHeight="1" x14ac:dyDescent="0.15">
      <c r="A101" s="238"/>
      <c r="B101" s="239" t="s">
        <v>2</v>
      </c>
      <c r="C101" s="240"/>
      <c r="D101" s="240"/>
      <c r="E101" s="240"/>
      <c r="F101" s="146"/>
      <c r="G101" s="241"/>
      <c r="H101" s="146"/>
      <c r="I101" s="241"/>
      <c r="J101" s="241"/>
      <c r="K101" s="241"/>
      <c r="L101" s="241"/>
      <c r="M101" s="241"/>
      <c r="N101" s="241"/>
      <c r="O101" s="241"/>
      <c r="P101" s="241"/>
      <c r="Q101" s="241"/>
      <c r="R101" s="241"/>
      <c r="S101" s="241"/>
      <c r="T101" s="241"/>
      <c r="U101" s="241"/>
      <c r="V101" s="241"/>
      <c r="W101" s="241"/>
      <c r="X101" s="241"/>
      <c r="Y101" s="241"/>
      <c r="Z101" s="241"/>
      <c r="AA101" s="242"/>
      <c r="AB101" s="230"/>
      <c r="AC101" s="230"/>
      <c r="AD101" s="230"/>
      <c r="AE101" s="239" t="s">
        <v>241</v>
      </c>
      <c r="AF101" s="230"/>
      <c r="AG101" s="230"/>
      <c r="AH101" s="230"/>
      <c r="AI101" s="230"/>
      <c r="AJ101" s="230"/>
      <c r="AK101" s="230"/>
      <c r="AL101" s="230"/>
      <c r="AM101" s="230"/>
      <c r="AN101" s="230"/>
      <c r="AO101" s="230"/>
      <c r="AP101" s="230"/>
      <c r="AQ101" s="230"/>
      <c r="AR101" s="230"/>
      <c r="AS101" s="230"/>
      <c r="AT101" s="230"/>
      <c r="AU101" s="146"/>
      <c r="AV101" s="146"/>
      <c r="AW101" s="146" t="s">
        <v>242</v>
      </c>
      <c r="AX101" s="146"/>
      <c r="AY101" s="146"/>
      <c r="AZ101" s="146" t="s">
        <v>243</v>
      </c>
      <c r="BA101" s="146"/>
      <c r="BB101" s="146"/>
      <c r="BC101" s="146"/>
      <c r="BD101" s="146"/>
      <c r="BE101" s="237"/>
      <c r="BF101" s="237"/>
      <c r="BG101" s="237"/>
      <c r="BH101" s="237"/>
    </row>
    <row r="102" spans="1:60" ht="25.5" hidden="1" customHeight="1" x14ac:dyDescent="0.15">
      <c r="A102" s="238"/>
      <c r="B102" s="1029" t="s">
        <v>244</v>
      </c>
      <c r="C102" s="1091"/>
      <c r="D102" s="1091"/>
      <c r="E102" s="1092"/>
      <c r="F102" s="1122" t="s">
        <v>4</v>
      </c>
      <c r="G102" s="1122"/>
      <c r="H102" s="1117"/>
      <c r="I102" s="1117"/>
      <c r="J102" s="1110" t="s">
        <v>5</v>
      </c>
      <c r="K102" s="1110"/>
      <c r="L102" s="1117"/>
      <c r="M102" s="1117"/>
      <c r="N102" s="1110" t="s">
        <v>6</v>
      </c>
      <c r="O102" s="1112"/>
      <c r="P102" s="1123" t="s">
        <v>7</v>
      </c>
      <c r="Q102" s="1112"/>
      <c r="R102" s="1114" t="s">
        <v>8</v>
      </c>
      <c r="S102" s="1114"/>
      <c r="T102" s="1117"/>
      <c r="U102" s="1117"/>
      <c r="V102" s="1110" t="s">
        <v>5</v>
      </c>
      <c r="W102" s="1110"/>
      <c r="X102" s="1117"/>
      <c r="Y102" s="1117"/>
      <c r="Z102" s="1110" t="s">
        <v>6</v>
      </c>
      <c r="AA102" s="1112"/>
      <c r="AB102" s="146"/>
      <c r="AC102" s="146"/>
      <c r="AD102" s="146"/>
      <c r="AE102" s="1029" t="s">
        <v>245</v>
      </c>
      <c r="AF102" s="1021"/>
      <c r="AG102" s="1021"/>
      <c r="AH102" s="1021"/>
      <c r="AI102" s="1022"/>
      <c r="AJ102" s="1107">
        <f>ROUNDDOWN(AZ102/60,0)</f>
        <v>0</v>
      </c>
      <c r="AK102" s="1107"/>
      <c r="AL102" s="1124" t="s">
        <v>246</v>
      </c>
      <c r="AM102" s="1124"/>
      <c r="AN102" s="1107">
        <f>AZ102-AJ102*60</f>
        <v>0</v>
      </c>
      <c r="AO102" s="1107"/>
      <c r="AP102" s="1110" t="s">
        <v>6</v>
      </c>
      <c r="AQ102" s="1112"/>
      <c r="AR102" s="230"/>
      <c r="AS102" s="146"/>
      <c r="AT102" s="146"/>
      <c r="AU102" s="1102"/>
      <c r="AV102" s="1102" t="s">
        <v>247</v>
      </c>
      <c r="AW102" s="1105">
        <f>T102*60+X102</f>
        <v>0</v>
      </c>
      <c r="AX102" s="146"/>
      <c r="AY102" s="1102" t="s">
        <v>248</v>
      </c>
      <c r="AZ102" s="1105">
        <f>(T102*60+X102)-(H102*60+L102)</f>
        <v>0</v>
      </c>
      <c r="BA102" s="146"/>
      <c r="BB102" s="146"/>
      <c r="BC102" s="146"/>
      <c r="BD102" s="146"/>
      <c r="BE102" s="237"/>
      <c r="BF102" s="237"/>
      <c r="BG102" s="237"/>
      <c r="BH102" s="237"/>
    </row>
    <row r="103" spans="1:60" ht="35.25" hidden="1" customHeight="1" x14ac:dyDescent="0.15">
      <c r="A103" s="238"/>
      <c r="B103" s="1093"/>
      <c r="C103" s="1094"/>
      <c r="D103" s="1094"/>
      <c r="E103" s="1095"/>
      <c r="F103" s="1122"/>
      <c r="G103" s="1122"/>
      <c r="H103" s="1119"/>
      <c r="I103" s="1119"/>
      <c r="J103" s="1111"/>
      <c r="K103" s="1111"/>
      <c r="L103" s="1119"/>
      <c r="M103" s="1119"/>
      <c r="N103" s="1111"/>
      <c r="O103" s="1113"/>
      <c r="P103" s="1121"/>
      <c r="Q103" s="1113"/>
      <c r="R103" s="1115"/>
      <c r="S103" s="1115"/>
      <c r="T103" s="1119"/>
      <c r="U103" s="1119"/>
      <c r="V103" s="1111"/>
      <c r="W103" s="1111"/>
      <c r="X103" s="1119"/>
      <c r="Y103" s="1119"/>
      <c r="Z103" s="1111"/>
      <c r="AA103" s="1113"/>
      <c r="AB103" s="146"/>
      <c r="AC103" s="146"/>
      <c r="AD103" s="146"/>
      <c r="AE103" s="1033"/>
      <c r="AF103" s="1027"/>
      <c r="AG103" s="1027"/>
      <c r="AH103" s="1027"/>
      <c r="AI103" s="1028"/>
      <c r="AJ103" s="1109"/>
      <c r="AK103" s="1109"/>
      <c r="AL103" s="1125"/>
      <c r="AM103" s="1125"/>
      <c r="AN103" s="1109"/>
      <c r="AO103" s="1109"/>
      <c r="AP103" s="1111"/>
      <c r="AQ103" s="1113"/>
      <c r="AR103" s="230"/>
      <c r="AS103" s="146"/>
      <c r="AT103" s="146"/>
      <c r="AU103" s="1102"/>
      <c r="AV103" s="1102"/>
      <c r="AW103" s="1105"/>
      <c r="AX103" s="146"/>
      <c r="AY103" s="1102"/>
      <c r="AZ103" s="1105"/>
      <c r="BA103" s="146"/>
      <c r="BB103" s="146"/>
      <c r="BC103" s="146"/>
      <c r="BD103" s="146"/>
      <c r="BE103" s="237"/>
      <c r="BF103" s="237"/>
      <c r="BG103" s="237"/>
      <c r="BH103" s="237"/>
    </row>
    <row r="104" spans="1:60" ht="17.25" hidden="1" customHeight="1" x14ac:dyDescent="0.15">
      <c r="A104" s="238"/>
      <c r="B104" s="243"/>
      <c r="C104" s="243"/>
      <c r="D104" s="243"/>
      <c r="E104" s="243"/>
      <c r="F104" s="244"/>
      <c r="G104" s="244"/>
      <c r="H104" s="245"/>
      <c r="I104" s="244"/>
      <c r="J104" s="244"/>
      <c r="K104" s="244"/>
      <c r="L104" s="244"/>
      <c r="M104" s="244"/>
      <c r="N104" s="244"/>
      <c r="O104" s="244"/>
      <c r="P104" s="244"/>
      <c r="Q104" s="244"/>
      <c r="R104" s="244"/>
      <c r="S104" s="244"/>
      <c r="T104" s="244"/>
      <c r="U104" s="244"/>
      <c r="V104" s="244"/>
      <c r="W104" s="244"/>
      <c r="X104" s="230"/>
      <c r="Y104" s="230"/>
      <c r="Z104" s="241"/>
      <c r="AA104" s="242"/>
      <c r="AB104" s="230"/>
      <c r="AC104" s="230"/>
      <c r="AD104" s="230"/>
      <c r="AE104" s="230"/>
      <c r="AF104" s="230"/>
      <c r="AG104" s="230"/>
      <c r="AH104" s="230"/>
      <c r="AI104" s="230"/>
      <c r="AJ104" s="246" t="s">
        <v>249</v>
      </c>
      <c r="AK104" s="217"/>
      <c r="AL104" s="217"/>
      <c r="AM104" s="217"/>
      <c r="AN104" s="217"/>
      <c r="AO104" s="217"/>
      <c r="AP104" s="230"/>
      <c r="AQ104" s="230"/>
      <c r="AR104" s="230"/>
      <c r="AS104" s="146"/>
      <c r="AT104" s="146"/>
      <c r="AU104" s="146"/>
      <c r="AV104" s="146"/>
      <c r="AW104" s="146"/>
      <c r="AX104" s="146"/>
      <c r="AY104" s="146"/>
      <c r="AZ104" s="146"/>
      <c r="BA104" s="146"/>
      <c r="BB104" s="146"/>
      <c r="BC104" s="146"/>
      <c r="BD104" s="146"/>
      <c r="BE104" s="237"/>
      <c r="BF104" s="237"/>
      <c r="BG104" s="237"/>
      <c r="BH104" s="237"/>
    </row>
    <row r="105" spans="1:60" s="146" customFormat="1" ht="25.5" hidden="1" customHeight="1" x14ac:dyDescent="0.15">
      <c r="A105" s="238"/>
      <c r="B105" s="239"/>
      <c r="C105" s="240"/>
      <c r="D105" s="240"/>
      <c r="E105" s="240"/>
      <c r="F105" s="241"/>
      <c r="G105" s="241"/>
      <c r="H105" s="241"/>
      <c r="I105" s="241"/>
      <c r="J105" s="241"/>
      <c r="K105" s="241"/>
      <c r="L105" s="241"/>
      <c r="M105" s="241"/>
      <c r="N105" s="241"/>
      <c r="O105" s="241"/>
      <c r="P105" s="241"/>
      <c r="Q105" s="241"/>
      <c r="R105" s="241"/>
      <c r="S105" s="241"/>
      <c r="T105" s="241"/>
      <c r="U105" s="241"/>
      <c r="V105" s="241"/>
      <c r="W105" s="242"/>
      <c r="X105" s="230"/>
      <c r="Y105" s="230"/>
      <c r="Z105" s="241"/>
      <c r="AA105" s="242"/>
      <c r="AB105" s="230"/>
      <c r="AC105" s="230"/>
      <c r="AD105" s="230"/>
      <c r="AE105" s="230"/>
      <c r="AF105" s="230"/>
      <c r="AG105" s="230"/>
      <c r="AH105" s="230"/>
      <c r="AI105" s="230"/>
      <c r="AJ105" s="217"/>
      <c r="AK105" s="217"/>
      <c r="AL105" s="217"/>
      <c r="AM105" s="217"/>
      <c r="AN105" s="217"/>
      <c r="AO105" s="217"/>
      <c r="AP105" s="230"/>
      <c r="AQ105" s="230"/>
      <c r="AR105" s="230"/>
      <c r="AW105" s="247" t="s">
        <v>250</v>
      </c>
      <c r="AZ105" s="146" t="s">
        <v>251</v>
      </c>
      <c r="BC105" s="146" t="s">
        <v>252</v>
      </c>
      <c r="BE105" s="237"/>
      <c r="BF105" s="237"/>
      <c r="BG105" s="237"/>
      <c r="BH105" s="237"/>
    </row>
    <row r="106" spans="1:60" s="122" customFormat="1" ht="25.5" hidden="1" customHeight="1" x14ac:dyDescent="0.15">
      <c r="A106" s="248"/>
      <c r="B106" s="249" t="s">
        <v>180</v>
      </c>
      <c r="C106" s="249"/>
      <c r="D106" s="249"/>
      <c r="E106" s="249"/>
      <c r="F106" s="249"/>
      <c r="G106" s="249"/>
      <c r="H106" s="249"/>
      <c r="I106" s="249"/>
      <c r="J106" s="249"/>
      <c r="K106" s="249"/>
      <c r="L106" s="249"/>
      <c r="M106" s="249"/>
      <c r="N106" s="249"/>
      <c r="O106" s="247"/>
      <c r="P106" s="249"/>
      <c r="Q106" s="249"/>
      <c r="R106" s="249"/>
      <c r="S106" s="249"/>
      <c r="T106" s="249"/>
      <c r="U106" s="222"/>
      <c r="V106" s="249"/>
      <c r="W106" s="249"/>
      <c r="X106" s="230"/>
      <c r="Y106" s="230"/>
      <c r="Z106" s="241"/>
      <c r="AA106" s="242"/>
      <c r="AB106" s="230"/>
      <c r="AC106" s="230"/>
      <c r="AD106" s="230"/>
      <c r="AE106" s="239" t="s">
        <v>253</v>
      </c>
      <c r="AF106" s="247"/>
      <c r="AG106" s="244"/>
      <c r="AH106" s="244"/>
      <c r="AI106" s="244"/>
      <c r="AJ106" s="250"/>
      <c r="AK106" s="250"/>
      <c r="AL106" s="250"/>
      <c r="AM106" s="250"/>
      <c r="AN106" s="217"/>
      <c r="AO106" s="217"/>
      <c r="AP106" s="230"/>
      <c r="AQ106" s="146"/>
      <c r="AR106" s="230"/>
      <c r="AS106" s="146"/>
      <c r="AT106" s="146"/>
      <c r="AU106" s="247"/>
      <c r="AV106" s="247"/>
      <c r="AW106" s="247" t="s">
        <v>254</v>
      </c>
      <c r="AX106" s="247"/>
      <c r="AY106" s="247"/>
      <c r="AZ106" s="146" t="s">
        <v>255</v>
      </c>
      <c r="BA106" s="247"/>
      <c r="BB106" s="146"/>
      <c r="BC106" s="146" t="s">
        <v>256</v>
      </c>
      <c r="BD106" s="247"/>
      <c r="BE106" s="237"/>
      <c r="BF106" s="251"/>
      <c r="BG106" s="251"/>
      <c r="BH106" s="251"/>
    </row>
    <row r="107" spans="1:60" ht="25.5" hidden="1" customHeight="1" x14ac:dyDescent="0.15">
      <c r="A107" s="238"/>
      <c r="B107" s="1029" t="s">
        <v>244</v>
      </c>
      <c r="C107" s="1091"/>
      <c r="D107" s="1091"/>
      <c r="E107" s="1092"/>
      <c r="F107" s="1122" t="s">
        <v>4</v>
      </c>
      <c r="G107" s="1122"/>
      <c r="H107" s="1117"/>
      <c r="I107" s="1117"/>
      <c r="J107" s="1110" t="s">
        <v>5</v>
      </c>
      <c r="K107" s="1110"/>
      <c r="L107" s="1117"/>
      <c r="M107" s="1117"/>
      <c r="N107" s="1110" t="s">
        <v>6</v>
      </c>
      <c r="O107" s="1112"/>
      <c r="P107" s="1123" t="s">
        <v>7</v>
      </c>
      <c r="Q107" s="1112"/>
      <c r="R107" s="1114" t="s">
        <v>8</v>
      </c>
      <c r="S107" s="1114"/>
      <c r="T107" s="1116"/>
      <c r="U107" s="1117"/>
      <c r="V107" s="1110" t="s">
        <v>5</v>
      </c>
      <c r="W107" s="1110"/>
      <c r="X107" s="1117"/>
      <c r="Y107" s="1117"/>
      <c r="Z107" s="1110" t="s">
        <v>6</v>
      </c>
      <c r="AA107" s="1112"/>
      <c r="AB107" s="230"/>
      <c r="AC107" s="230"/>
      <c r="AD107" s="230"/>
      <c r="AE107" s="1120" t="s">
        <v>257</v>
      </c>
      <c r="AF107" s="1110"/>
      <c r="AG107" s="1110"/>
      <c r="AH107" s="1110"/>
      <c r="AI107" s="1112"/>
      <c r="AJ107" s="1106">
        <f>ROUNDDOWN(AW112/60,0)</f>
        <v>0</v>
      </c>
      <c r="AK107" s="1107"/>
      <c r="AL107" s="1110" t="s">
        <v>5</v>
      </c>
      <c r="AM107" s="1110"/>
      <c r="AN107" s="1107">
        <f>AW112-AJ107*60</f>
        <v>0</v>
      </c>
      <c r="AO107" s="1107"/>
      <c r="AP107" s="1110" t="s">
        <v>6</v>
      </c>
      <c r="AQ107" s="1112"/>
      <c r="AR107" s="230"/>
      <c r="AS107" s="252"/>
      <c r="AT107" s="252"/>
      <c r="AU107" s="146"/>
      <c r="AV107" s="1102" t="s">
        <v>181</v>
      </c>
      <c r="AW107" s="1105">
        <f>IF(AZ107&lt;=BC107,BC107,AW102)</f>
        <v>1200</v>
      </c>
      <c r="AX107" s="882"/>
      <c r="AY107" s="1102" t="s">
        <v>258</v>
      </c>
      <c r="AZ107" s="1105">
        <f>T107*60+X107</f>
        <v>0</v>
      </c>
      <c r="BA107" s="882"/>
      <c r="BB107" s="1102" t="s">
        <v>259</v>
      </c>
      <c r="BC107" s="1105">
        <f>IF(C115="☑",21*60,20*60)</f>
        <v>1200</v>
      </c>
      <c r="BD107" s="146"/>
      <c r="BE107" s="237"/>
      <c r="BF107" s="237"/>
      <c r="BG107" s="237"/>
      <c r="BH107" s="237"/>
    </row>
    <row r="108" spans="1:60" ht="35.25" hidden="1" customHeight="1" x14ac:dyDescent="0.15">
      <c r="A108" s="238"/>
      <c r="B108" s="1093"/>
      <c r="C108" s="1094"/>
      <c r="D108" s="1094"/>
      <c r="E108" s="1095"/>
      <c r="F108" s="1122"/>
      <c r="G108" s="1122"/>
      <c r="H108" s="1119"/>
      <c r="I108" s="1119"/>
      <c r="J108" s="1111"/>
      <c r="K108" s="1111"/>
      <c r="L108" s="1119"/>
      <c r="M108" s="1119"/>
      <c r="N108" s="1111"/>
      <c r="O108" s="1113"/>
      <c r="P108" s="1121"/>
      <c r="Q108" s="1113"/>
      <c r="R108" s="1115"/>
      <c r="S108" s="1115"/>
      <c r="T108" s="1118"/>
      <c r="U108" s="1119"/>
      <c r="V108" s="1111"/>
      <c r="W108" s="1111"/>
      <c r="X108" s="1119"/>
      <c r="Y108" s="1119"/>
      <c r="Z108" s="1111"/>
      <c r="AA108" s="1113"/>
      <c r="AB108" s="146"/>
      <c r="AC108" s="146"/>
      <c r="AD108" s="146"/>
      <c r="AE108" s="1121"/>
      <c r="AF108" s="1111"/>
      <c r="AG108" s="1111"/>
      <c r="AH108" s="1111"/>
      <c r="AI108" s="1113"/>
      <c r="AJ108" s="1108"/>
      <c r="AK108" s="1109"/>
      <c r="AL108" s="1111"/>
      <c r="AM108" s="1111"/>
      <c r="AN108" s="1109"/>
      <c r="AO108" s="1109"/>
      <c r="AP108" s="1111"/>
      <c r="AQ108" s="1113"/>
      <c r="AR108" s="230"/>
      <c r="AS108" s="252"/>
      <c r="AT108" s="252"/>
      <c r="AU108" s="146"/>
      <c r="AV108" s="1102"/>
      <c r="AW108" s="1105"/>
      <c r="AX108" s="882"/>
      <c r="AY108" s="1102"/>
      <c r="AZ108" s="1105"/>
      <c r="BA108" s="882"/>
      <c r="BB108" s="1102"/>
      <c r="BC108" s="1105"/>
      <c r="BD108" s="146"/>
      <c r="BE108" s="237"/>
      <c r="BF108" s="237"/>
      <c r="BG108" s="237"/>
      <c r="BH108" s="237"/>
    </row>
    <row r="109" spans="1:60" ht="17.25" hidden="1" customHeight="1" x14ac:dyDescent="0.15">
      <c r="A109" s="253"/>
      <c r="B109" s="243"/>
      <c r="C109" s="243"/>
      <c r="D109" s="243"/>
      <c r="E109" s="243"/>
      <c r="F109" s="146"/>
      <c r="G109" s="243"/>
      <c r="H109" s="245"/>
      <c r="I109" s="243"/>
      <c r="J109" s="243"/>
      <c r="K109" s="243"/>
      <c r="L109" s="243"/>
      <c r="M109" s="243"/>
      <c r="N109" s="243"/>
      <c r="O109" s="243"/>
      <c r="P109" s="254"/>
      <c r="Q109" s="243"/>
      <c r="R109" s="243"/>
      <c r="S109" s="243"/>
      <c r="T109" s="243"/>
      <c r="U109" s="243"/>
      <c r="V109" s="243"/>
      <c r="W109" s="243"/>
      <c r="X109" s="230"/>
      <c r="Y109" s="230"/>
      <c r="Z109" s="241"/>
      <c r="AA109" s="146"/>
      <c r="AB109" s="146"/>
      <c r="AC109" s="146"/>
      <c r="AD109" s="146"/>
      <c r="AE109" s="146"/>
      <c r="AF109" s="146"/>
      <c r="AG109" s="146"/>
      <c r="AH109" s="146"/>
      <c r="AI109" s="146"/>
      <c r="AJ109" s="255" t="s">
        <v>249</v>
      </c>
      <c r="AK109" s="146"/>
      <c r="AL109" s="146"/>
      <c r="AM109" s="146"/>
      <c r="AN109" s="146"/>
      <c r="AO109" s="146"/>
      <c r="AP109" s="146"/>
      <c r="AQ109" s="146"/>
      <c r="AR109" s="146"/>
      <c r="AS109" s="146"/>
      <c r="AT109" s="146"/>
      <c r="AU109" s="146"/>
      <c r="AV109" s="146"/>
      <c r="AW109" s="146"/>
      <c r="AX109" s="146"/>
      <c r="AY109" s="146"/>
      <c r="AZ109" s="6" t="s">
        <v>260</v>
      </c>
      <c r="BA109" s="146"/>
      <c r="BB109" s="146"/>
      <c r="BC109" s="146"/>
      <c r="BD109" s="146"/>
      <c r="BE109" s="237"/>
      <c r="BF109" s="237"/>
      <c r="BG109" s="237"/>
      <c r="BH109" s="237"/>
    </row>
    <row r="110" spans="1:60" ht="25.5" hidden="1" customHeight="1" x14ac:dyDescent="0.2">
      <c r="A110" s="253"/>
      <c r="B110" s="146"/>
      <c r="C110" s="1085" t="s">
        <v>261</v>
      </c>
      <c r="D110" s="1086"/>
      <c r="E110" s="1086"/>
      <c r="F110" s="1086"/>
      <c r="G110" s="1086"/>
      <c r="H110" s="1086"/>
      <c r="I110" s="1086"/>
      <c r="J110" s="1086"/>
      <c r="K110" s="1086"/>
      <c r="L110" s="1086"/>
      <c r="M110" s="1086"/>
      <c r="N110" s="1086"/>
      <c r="O110" s="1086"/>
      <c r="P110" s="1086"/>
      <c r="Q110" s="1086"/>
      <c r="R110" s="1086"/>
      <c r="S110" s="1086"/>
      <c r="T110" s="1086"/>
      <c r="U110" s="1086"/>
      <c r="V110" s="1086"/>
      <c r="W110" s="1086"/>
      <c r="X110" s="1086"/>
      <c r="Y110" s="1086"/>
      <c r="Z110" s="1086"/>
      <c r="AA110" s="1086"/>
      <c r="AB110" s="1087"/>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256" t="s">
        <v>262</v>
      </c>
      <c r="BA110" s="146"/>
      <c r="BB110" s="146"/>
      <c r="BC110" s="146"/>
      <c r="BD110" s="146"/>
      <c r="BE110" s="237"/>
      <c r="BF110" s="237"/>
      <c r="BG110" s="237"/>
      <c r="BH110" s="237"/>
    </row>
    <row r="111" spans="1:60" ht="25.5" hidden="1" customHeight="1" x14ac:dyDescent="0.15">
      <c r="A111" s="253"/>
      <c r="B111" s="146"/>
      <c r="C111" s="1088"/>
      <c r="D111" s="1089"/>
      <c r="E111" s="1089"/>
      <c r="F111" s="1089"/>
      <c r="G111" s="1089"/>
      <c r="H111" s="1089"/>
      <c r="I111" s="1089"/>
      <c r="J111" s="1089"/>
      <c r="K111" s="1089"/>
      <c r="L111" s="1089"/>
      <c r="M111" s="1089"/>
      <c r="N111" s="1089"/>
      <c r="O111" s="1089"/>
      <c r="P111" s="1089"/>
      <c r="Q111" s="1089"/>
      <c r="R111" s="1089"/>
      <c r="S111" s="1089"/>
      <c r="T111" s="1089"/>
      <c r="U111" s="1089"/>
      <c r="V111" s="1089"/>
      <c r="W111" s="1089"/>
      <c r="X111" s="1089"/>
      <c r="Y111" s="1089"/>
      <c r="Z111" s="1089"/>
      <c r="AA111" s="1089"/>
      <c r="AB111" s="1090"/>
      <c r="AD111" s="146"/>
      <c r="AE111" s="239" t="s">
        <v>263</v>
      </c>
      <c r="AF111" s="146"/>
      <c r="AG111" s="146"/>
      <c r="AH111" s="146"/>
      <c r="AI111" s="146"/>
      <c r="AJ111" s="146"/>
      <c r="AK111" s="146"/>
      <c r="AL111" s="146"/>
      <c r="AM111" s="146"/>
      <c r="AN111" s="146"/>
      <c r="AO111" s="146"/>
      <c r="AP111" s="146"/>
      <c r="AQ111" s="146"/>
      <c r="AR111" s="146"/>
      <c r="AS111" s="146"/>
      <c r="AT111" s="146"/>
      <c r="AU111" s="146"/>
      <c r="AV111" s="146"/>
      <c r="AW111" s="146" t="s">
        <v>264</v>
      </c>
      <c r="AX111" s="146"/>
      <c r="AY111" s="146"/>
      <c r="AZ111" s="146" t="s">
        <v>265</v>
      </c>
      <c r="BA111" s="257"/>
      <c r="BB111" s="146"/>
      <c r="BC111" s="146"/>
      <c r="BD111" s="146"/>
      <c r="BE111" s="237"/>
      <c r="BF111" s="237"/>
      <c r="BG111" s="237"/>
      <c r="BH111" s="237"/>
    </row>
    <row r="112" spans="1:60" s="122" customFormat="1" ht="25.5" hidden="1" customHeight="1" x14ac:dyDescent="0.15">
      <c r="A112" s="253"/>
      <c r="B112" s="146"/>
      <c r="C112" s="1088"/>
      <c r="D112" s="1089"/>
      <c r="E112" s="1089"/>
      <c r="F112" s="1089"/>
      <c r="G112" s="1089"/>
      <c r="H112" s="1089"/>
      <c r="I112" s="1089"/>
      <c r="J112" s="1089"/>
      <c r="K112" s="1089"/>
      <c r="L112" s="1089"/>
      <c r="M112" s="1089"/>
      <c r="N112" s="1089"/>
      <c r="O112" s="1089"/>
      <c r="P112" s="1089"/>
      <c r="Q112" s="1089"/>
      <c r="R112" s="1089"/>
      <c r="S112" s="1089"/>
      <c r="T112" s="1089"/>
      <c r="U112" s="1089"/>
      <c r="V112" s="1089"/>
      <c r="W112" s="1089"/>
      <c r="X112" s="1089"/>
      <c r="Y112" s="1089"/>
      <c r="Z112" s="1089"/>
      <c r="AA112" s="1089"/>
      <c r="AB112" s="1090"/>
      <c r="AC112" s="1"/>
      <c r="AD112" s="146"/>
      <c r="AE112" s="1029" t="s">
        <v>266</v>
      </c>
      <c r="AF112" s="1091"/>
      <c r="AG112" s="1091"/>
      <c r="AH112" s="1091"/>
      <c r="AI112" s="1091"/>
      <c r="AJ112" s="1091"/>
      <c r="AK112" s="1092"/>
      <c r="AL112" s="1096">
        <f>IF(AZ102=0,0,ROUNDUP(AW112/AZ102,3))</f>
        <v>0</v>
      </c>
      <c r="AM112" s="1097"/>
      <c r="AN112" s="1097"/>
      <c r="AO112" s="1097"/>
      <c r="AP112" s="1097"/>
      <c r="AQ112" s="1098"/>
      <c r="AR112" s="146"/>
      <c r="AS112" s="146"/>
      <c r="AT112" s="146"/>
      <c r="AU112" s="247"/>
      <c r="AV112" s="1102" t="s">
        <v>267</v>
      </c>
      <c r="AW112" s="1103">
        <f>IF(AW102-AW107&gt;0,IF(AW102-AW107&gt;AZ102,AZ102,AW102-AW107),0)</f>
        <v>0</v>
      </c>
      <c r="AX112" s="1104" t="s">
        <v>268</v>
      </c>
      <c r="AY112" s="1104"/>
      <c r="AZ112" s="257"/>
      <c r="BA112" s="257"/>
      <c r="BB112" s="247"/>
      <c r="BC112" s="247"/>
      <c r="BD112" s="247"/>
      <c r="BE112" s="251"/>
      <c r="BF112" s="251"/>
      <c r="BG112" s="251"/>
      <c r="BH112" s="251"/>
    </row>
    <row r="113" spans="1:60" ht="35.25" hidden="1" customHeight="1" x14ac:dyDescent="0.15">
      <c r="A113" s="253"/>
      <c r="B113" s="146"/>
      <c r="C113" s="1088"/>
      <c r="D113" s="1089"/>
      <c r="E113" s="1089"/>
      <c r="F113" s="1089"/>
      <c r="G113" s="1089"/>
      <c r="H113" s="1089"/>
      <c r="I113" s="1089"/>
      <c r="J113" s="1089"/>
      <c r="K113" s="1089"/>
      <c r="L113" s="1089"/>
      <c r="M113" s="1089"/>
      <c r="N113" s="1089"/>
      <c r="O113" s="1089"/>
      <c r="P113" s="1089"/>
      <c r="Q113" s="1089"/>
      <c r="R113" s="1089"/>
      <c r="S113" s="1089"/>
      <c r="T113" s="1089"/>
      <c r="U113" s="1089"/>
      <c r="V113" s="1089"/>
      <c r="W113" s="1089"/>
      <c r="X113" s="1089"/>
      <c r="Y113" s="1089"/>
      <c r="Z113" s="1089"/>
      <c r="AA113" s="1089"/>
      <c r="AB113" s="1090"/>
      <c r="AD113" s="146"/>
      <c r="AE113" s="1093"/>
      <c r="AF113" s="1094"/>
      <c r="AG113" s="1094"/>
      <c r="AH113" s="1094"/>
      <c r="AI113" s="1094"/>
      <c r="AJ113" s="1094"/>
      <c r="AK113" s="1095"/>
      <c r="AL113" s="1099"/>
      <c r="AM113" s="1100"/>
      <c r="AN113" s="1100"/>
      <c r="AO113" s="1100"/>
      <c r="AP113" s="1100"/>
      <c r="AQ113" s="1101"/>
      <c r="AR113" s="146"/>
      <c r="AS113" s="146"/>
      <c r="AT113" s="146"/>
      <c r="AU113" s="1102"/>
      <c r="AV113" s="1102"/>
      <c r="AW113" s="1103"/>
      <c r="AX113" s="1104"/>
      <c r="AY113" s="1104"/>
      <c r="AZ113" s="146"/>
      <c r="BA113" s="146"/>
      <c r="BB113" s="146"/>
      <c r="BC113" s="146"/>
      <c r="BD113" s="146"/>
      <c r="BE113" s="237"/>
      <c r="BF113" s="237"/>
      <c r="BG113" s="237"/>
      <c r="BH113" s="237"/>
    </row>
    <row r="114" spans="1:60" ht="25.5" hidden="1" customHeight="1" x14ac:dyDescent="0.15">
      <c r="A114" s="253"/>
      <c r="B114" s="146"/>
      <c r="C114" s="1088"/>
      <c r="D114" s="1089"/>
      <c r="E114" s="1089"/>
      <c r="F114" s="1089"/>
      <c r="G114" s="1089"/>
      <c r="H114" s="1089"/>
      <c r="I114" s="1089"/>
      <c r="J114" s="1089"/>
      <c r="K114" s="1089"/>
      <c r="L114" s="1089"/>
      <c r="M114" s="1089"/>
      <c r="N114" s="1089"/>
      <c r="O114" s="1089"/>
      <c r="P114" s="1089"/>
      <c r="Q114" s="1089"/>
      <c r="R114" s="1089"/>
      <c r="S114" s="1089"/>
      <c r="T114" s="1089"/>
      <c r="U114" s="1089"/>
      <c r="V114" s="1089"/>
      <c r="W114" s="1089"/>
      <c r="X114" s="1089"/>
      <c r="Y114" s="1089"/>
      <c r="Z114" s="1089"/>
      <c r="AA114" s="1089"/>
      <c r="AB114" s="1090"/>
      <c r="AD114" s="146"/>
      <c r="AE114" s="146"/>
      <c r="AF114" s="146"/>
      <c r="AG114" s="146"/>
      <c r="AH114" s="146"/>
      <c r="AI114" s="146"/>
      <c r="AJ114" s="146"/>
      <c r="AK114" s="255" t="s">
        <v>249</v>
      </c>
      <c r="AL114" s="146"/>
      <c r="AM114" s="230"/>
      <c r="AN114" s="230"/>
      <c r="AO114" s="230"/>
      <c r="AP114" s="146"/>
      <c r="AQ114" s="146"/>
      <c r="AR114" s="146"/>
      <c r="AS114" s="146"/>
      <c r="AT114" s="146"/>
      <c r="AU114" s="1102"/>
      <c r="AV114" s="146"/>
      <c r="AW114" s="146"/>
      <c r="AX114" s="146"/>
      <c r="AY114" s="146"/>
      <c r="AZ114" s="146"/>
      <c r="BA114" s="146"/>
      <c r="BB114" s="146"/>
      <c r="BC114" s="146"/>
      <c r="BD114" s="146"/>
      <c r="BE114" s="237"/>
      <c r="BF114" s="237"/>
      <c r="BG114" s="237"/>
      <c r="BH114" s="237"/>
    </row>
    <row r="115" spans="1:60" ht="25.5" hidden="1" customHeight="1" x14ac:dyDescent="0.15">
      <c r="A115" s="253"/>
      <c r="B115" s="146"/>
      <c r="C115" s="1063" t="s">
        <v>26</v>
      </c>
      <c r="D115" s="1064"/>
      <c r="E115" s="1065" t="s">
        <v>269</v>
      </c>
      <c r="F115" s="1065"/>
      <c r="G115" s="1065"/>
      <c r="H115" s="1065"/>
      <c r="I115" s="1065"/>
      <c r="J115" s="1065"/>
      <c r="K115" s="1065"/>
      <c r="L115" s="1065"/>
      <c r="M115" s="1065"/>
      <c r="N115" s="1065"/>
      <c r="O115" s="1065"/>
      <c r="P115" s="1065"/>
      <c r="Q115" s="1065"/>
      <c r="R115" s="1065"/>
      <c r="S115" s="1065"/>
      <c r="T115" s="1065"/>
      <c r="U115" s="1065"/>
      <c r="V115" s="1065"/>
      <c r="W115" s="1065"/>
      <c r="X115" s="1065"/>
      <c r="Y115" s="1065"/>
      <c r="Z115" s="1065"/>
      <c r="AA115" s="1065"/>
      <c r="AB115" s="1066"/>
      <c r="AD115" s="146"/>
      <c r="AE115" s="146"/>
      <c r="AF115" s="146"/>
      <c r="AG115" s="146"/>
      <c r="AJ115" s="146"/>
      <c r="AK115" s="258" t="s">
        <v>270</v>
      </c>
      <c r="AL115" s="146"/>
      <c r="AM115" s="230"/>
      <c r="AN115" s="230"/>
      <c r="AO115" s="230"/>
      <c r="AP115" s="146"/>
      <c r="AQ115" s="146"/>
      <c r="AR115" s="146"/>
      <c r="AS115" s="146"/>
      <c r="AT115" s="146"/>
      <c r="AU115" s="146"/>
      <c r="AV115" s="146"/>
      <c r="AW115" s="146"/>
      <c r="AX115" s="146"/>
      <c r="AY115" s="146"/>
      <c r="AZ115" s="146"/>
      <c r="BA115" s="146"/>
      <c r="BB115" s="146"/>
      <c r="BC115" s="146"/>
      <c r="BD115" s="146"/>
      <c r="BE115" s="237"/>
      <c r="BF115" s="237"/>
      <c r="BG115" s="237"/>
      <c r="BH115" s="237"/>
    </row>
    <row r="116" spans="1:60" ht="17.25" hidden="1" customHeight="1" x14ac:dyDescent="0.15">
      <c r="A116" s="259"/>
      <c r="B116" s="260"/>
      <c r="C116" s="260"/>
      <c r="D116" s="260"/>
      <c r="E116" s="260"/>
      <c r="F116" s="261"/>
      <c r="G116" s="260"/>
      <c r="H116" s="260"/>
      <c r="I116" s="260"/>
      <c r="J116" s="260"/>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262"/>
      <c r="AK116" s="263"/>
      <c r="AL116" s="262"/>
      <c r="AM116" s="264"/>
      <c r="AN116" s="264"/>
      <c r="AO116" s="264"/>
      <c r="AP116" s="262"/>
      <c r="AQ116" s="262"/>
      <c r="AR116" s="262"/>
      <c r="AS116" s="262"/>
      <c r="AT116" s="146"/>
      <c r="AU116" s="146"/>
      <c r="AV116" s="146"/>
      <c r="AW116" s="146"/>
      <c r="AX116" s="146"/>
      <c r="AY116" s="146"/>
      <c r="AZ116" s="146"/>
      <c r="BA116" s="146"/>
      <c r="BB116" s="146"/>
      <c r="BC116" s="146"/>
      <c r="BD116" s="237"/>
      <c r="BE116" s="237"/>
    </row>
    <row r="117" spans="1:60" ht="17.25" hidden="1" customHeight="1" x14ac:dyDescent="0.15">
      <c r="A117" s="244"/>
      <c r="B117" s="244"/>
      <c r="C117" s="244"/>
      <c r="D117" s="244"/>
      <c r="E117" s="244"/>
      <c r="F117" s="6"/>
      <c r="G117" s="244"/>
      <c r="H117" s="244"/>
      <c r="I117" s="244"/>
      <c r="J117" s="244"/>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258"/>
      <c r="AL117" s="146"/>
      <c r="AM117" s="230"/>
      <c r="AN117" s="230"/>
      <c r="AO117" s="230"/>
      <c r="AP117" s="146"/>
      <c r="AQ117" s="146"/>
      <c r="AR117" s="146"/>
      <c r="AS117" s="146"/>
      <c r="AT117" s="146"/>
      <c r="AU117" s="146"/>
      <c r="AV117" s="146"/>
      <c r="AW117" s="146"/>
      <c r="AX117" s="146"/>
      <c r="AY117" s="146"/>
      <c r="AZ117" s="146"/>
      <c r="BA117" s="146"/>
      <c r="BB117" s="146"/>
      <c r="BC117" s="146"/>
      <c r="BD117" s="237"/>
      <c r="BE117" s="237"/>
    </row>
    <row r="118" spans="1:60" ht="17.25" hidden="1" customHeight="1" x14ac:dyDescent="0.15">
      <c r="A118" s="244"/>
      <c r="B118" s="244"/>
      <c r="C118" s="244"/>
      <c r="D118" s="244"/>
      <c r="E118" s="244"/>
      <c r="F118" s="6"/>
      <c r="G118" s="244"/>
      <c r="H118" s="244"/>
      <c r="I118" s="244"/>
      <c r="J118" s="244"/>
      <c r="AK118" s="266"/>
      <c r="AM118" s="220"/>
      <c r="AN118" s="220"/>
      <c r="AO118" s="220"/>
      <c r="AT118" s="146"/>
      <c r="AU118" s="146"/>
      <c r="AV118" s="146"/>
      <c r="AW118" s="146"/>
      <c r="AX118" s="146"/>
      <c r="AY118" s="146"/>
      <c r="AZ118" s="146"/>
      <c r="BA118" s="146"/>
      <c r="BB118" s="146"/>
      <c r="BC118" s="146"/>
      <c r="BD118" s="237"/>
      <c r="BE118" s="237"/>
    </row>
    <row r="119" spans="1:60" ht="25.5" hidden="1" customHeight="1" x14ac:dyDescent="0.15">
      <c r="A119" s="1126" t="s">
        <v>277</v>
      </c>
      <c r="B119" s="1127"/>
      <c r="C119" s="1127"/>
      <c r="D119" s="1127"/>
      <c r="E119" s="1127"/>
      <c r="F119" s="1127"/>
      <c r="G119" s="1127"/>
      <c r="H119" s="1127"/>
      <c r="I119" s="1128"/>
      <c r="J119" s="232"/>
      <c r="K119" s="265" t="s">
        <v>274</v>
      </c>
      <c r="L119" s="265"/>
      <c r="M119" s="265"/>
      <c r="N119" s="265"/>
      <c r="O119" s="265"/>
      <c r="P119" s="265"/>
      <c r="Q119" s="265"/>
      <c r="R119" s="265"/>
      <c r="S119" s="265"/>
      <c r="T119" s="265"/>
      <c r="U119" s="265"/>
      <c r="V119" s="265"/>
      <c r="W119" s="265"/>
      <c r="X119" s="265"/>
      <c r="Y119" s="265"/>
      <c r="Z119" s="265"/>
      <c r="AA119" s="265"/>
      <c r="AB119" s="265"/>
      <c r="AC119" s="265"/>
      <c r="AD119" s="265"/>
      <c r="AE119" s="265"/>
      <c r="AF119" s="265"/>
      <c r="AG119" s="265"/>
      <c r="AH119" s="265"/>
      <c r="AI119" s="265"/>
      <c r="AJ119" s="265"/>
      <c r="AK119" s="265"/>
      <c r="AL119" s="265"/>
      <c r="AM119" s="265"/>
      <c r="AN119" s="265"/>
      <c r="AO119" s="232"/>
      <c r="AP119" s="232"/>
      <c r="AQ119" s="232"/>
      <c r="AR119" s="232"/>
      <c r="AS119" s="232"/>
      <c r="AT119" s="146"/>
      <c r="AU119" s="146" t="s">
        <v>240</v>
      </c>
      <c r="AV119" s="230"/>
      <c r="AW119" s="230"/>
      <c r="AX119" s="230"/>
      <c r="AY119" s="230"/>
      <c r="AZ119" s="146"/>
      <c r="BA119" s="230"/>
      <c r="BB119" s="230"/>
      <c r="BC119" s="230"/>
      <c r="BD119" s="231"/>
      <c r="BE119" s="231"/>
      <c r="BF119" s="220"/>
    </row>
    <row r="120" spans="1:60" ht="17.25" hidden="1" customHeight="1" x14ac:dyDescent="0.15">
      <c r="A120" s="1129"/>
      <c r="B120" s="1130"/>
      <c r="C120" s="1130"/>
      <c r="D120" s="1130"/>
      <c r="E120" s="1130"/>
      <c r="F120" s="1130"/>
      <c r="G120" s="1130"/>
      <c r="H120" s="1130"/>
      <c r="I120" s="1131"/>
      <c r="J120" s="233"/>
      <c r="K120" s="233"/>
      <c r="L120" s="233"/>
      <c r="M120" s="233"/>
      <c r="N120" s="233"/>
      <c r="O120" s="233"/>
      <c r="P120" s="233"/>
      <c r="Q120" s="233"/>
      <c r="R120" s="233"/>
      <c r="S120" s="233"/>
      <c r="T120" s="233"/>
      <c r="U120" s="233"/>
      <c r="V120" s="233"/>
      <c r="W120" s="233"/>
      <c r="X120" s="234"/>
      <c r="Y120" s="234"/>
      <c r="Z120" s="234"/>
      <c r="AA120" s="234"/>
      <c r="AB120" s="234"/>
      <c r="AC120" s="234"/>
      <c r="AD120" s="234"/>
      <c r="AE120" s="235"/>
      <c r="AF120" s="234"/>
      <c r="AG120" s="234"/>
      <c r="AH120" s="234"/>
      <c r="AI120" s="234"/>
      <c r="AJ120" s="234"/>
      <c r="AK120" s="234"/>
      <c r="AL120" s="234"/>
      <c r="AM120" s="234"/>
      <c r="AN120" s="234"/>
      <c r="AO120" s="234"/>
      <c r="AP120" s="236"/>
      <c r="AQ120" s="236"/>
      <c r="AR120" s="236"/>
      <c r="AS120" s="236"/>
      <c r="AT120" s="146"/>
      <c r="AU120" s="146"/>
      <c r="AV120" s="146"/>
      <c r="AW120" s="146"/>
      <c r="AX120" s="146"/>
      <c r="AY120" s="146"/>
      <c r="AZ120" s="146"/>
      <c r="BA120" s="146"/>
      <c r="BB120" s="146"/>
      <c r="BC120" s="146"/>
      <c r="BD120" s="237"/>
      <c r="BE120" s="237"/>
      <c r="BF120" s="146"/>
    </row>
    <row r="121" spans="1:60" ht="28.5" hidden="1" customHeight="1" x14ac:dyDescent="0.15">
      <c r="A121" s="238"/>
      <c r="B121" s="239" t="s">
        <v>2</v>
      </c>
      <c r="C121" s="240"/>
      <c r="D121" s="240"/>
      <c r="E121" s="240"/>
      <c r="F121" s="146"/>
      <c r="G121" s="241"/>
      <c r="H121" s="146"/>
      <c r="I121" s="241"/>
      <c r="J121" s="241"/>
      <c r="K121" s="241"/>
      <c r="L121" s="241"/>
      <c r="M121" s="241"/>
      <c r="N121" s="241"/>
      <c r="O121" s="241"/>
      <c r="P121" s="241"/>
      <c r="Q121" s="241"/>
      <c r="R121" s="241"/>
      <c r="S121" s="241"/>
      <c r="T121" s="241"/>
      <c r="U121" s="241"/>
      <c r="V121" s="241"/>
      <c r="W121" s="241"/>
      <c r="X121" s="241"/>
      <c r="Y121" s="241"/>
      <c r="Z121" s="241"/>
      <c r="AA121" s="242"/>
      <c r="AB121" s="230"/>
      <c r="AC121" s="230"/>
      <c r="AD121" s="230"/>
      <c r="AE121" s="239" t="s">
        <v>241</v>
      </c>
      <c r="AF121" s="230"/>
      <c r="AG121" s="230"/>
      <c r="AH121" s="230"/>
      <c r="AI121" s="230"/>
      <c r="AJ121" s="230"/>
      <c r="AK121" s="230"/>
      <c r="AL121" s="230"/>
      <c r="AM121" s="230"/>
      <c r="AN121" s="230"/>
      <c r="AO121" s="230"/>
      <c r="AP121" s="230"/>
      <c r="AQ121" s="230"/>
      <c r="AR121" s="230"/>
      <c r="AS121" s="230"/>
      <c r="AT121" s="230"/>
      <c r="AU121" s="146"/>
      <c r="AV121" s="146"/>
      <c r="AW121" s="146" t="s">
        <v>242</v>
      </c>
      <c r="AX121" s="146"/>
      <c r="AY121" s="146"/>
      <c r="AZ121" s="146" t="s">
        <v>243</v>
      </c>
      <c r="BA121" s="146"/>
      <c r="BB121" s="146"/>
      <c r="BC121" s="146"/>
      <c r="BD121" s="146"/>
      <c r="BE121" s="237"/>
      <c r="BF121" s="237"/>
      <c r="BG121" s="237"/>
      <c r="BH121" s="237"/>
    </row>
    <row r="122" spans="1:60" ht="25.5" hidden="1" customHeight="1" x14ac:dyDescent="0.15">
      <c r="A122" s="238"/>
      <c r="B122" s="1029" t="s">
        <v>244</v>
      </c>
      <c r="C122" s="1091"/>
      <c r="D122" s="1091"/>
      <c r="E122" s="1092"/>
      <c r="F122" s="1122" t="s">
        <v>4</v>
      </c>
      <c r="G122" s="1122"/>
      <c r="H122" s="1117"/>
      <c r="I122" s="1117"/>
      <c r="J122" s="1110" t="s">
        <v>5</v>
      </c>
      <c r="K122" s="1110"/>
      <c r="L122" s="1117"/>
      <c r="M122" s="1117"/>
      <c r="N122" s="1110" t="s">
        <v>6</v>
      </c>
      <c r="O122" s="1112"/>
      <c r="P122" s="1123" t="s">
        <v>7</v>
      </c>
      <c r="Q122" s="1112"/>
      <c r="R122" s="1114" t="s">
        <v>8</v>
      </c>
      <c r="S122" s="1114"/>
      <c r="T122" s="1117"/>
      <c r="U122" s="1117"/>
      <c r="V122" s="1110" t="s">
        <v>5</v>
      </c>
      <c r="W122" s="1110"/>
      <c r="X122" s="1117"/>
      <c r="Y122" s="1117"/>
      <c r="Z122" s="1110" t="s">
        <v>6</v>
      </c>
      <c r="AA122" s="1112"/>
      <c r="AB122" s="146"/>
      <c r="AC122" s="146"/>
      <c r="AD122" s="146"/>
      <c r="AE122" s="1029" t="s">
        <v>245</v>
      </c>
      <c r="AF122" s="1021"/>
      <c r="AG122" s="1021"/>
      <c r="AH122" s="1021"/>
      <c r="AI122" s="1022"/>
      <c r="AJ122" s="1107">
        <f>ROUNDDOWN(AZ122/60,0)</f>
        <v>0</v>
      </c>
      <c r="AK122" s="1107"/>
      <c r="AL122" s="1124" t="s">
        <v>246</v>
      </c>
      <c r="AM122" s="1124"/>
      <c r="AN122" s="1107">
        <f>AZ122-AJ122*60</f>
        <v>0</v>
      </c>
      <c r="AO122" s="1107"/>
      <c r="AP122" s="1110" t="s">
        <v>6</v>
      </c>
      <c r="AQ122" s="1112"/>
      <c r="AR122" s="230"/>
      <c r="AS122" s="146"/>
      <c r="AT122" s="146"/>
      <c r="AU122" s="1102"/>
      <c r="AV122" s="1102" t="s">
        <v>247</v>
      </c>
      <c r="AW122" s="1105">
        <f>T122*60+X122</f>
        <v>0</v>
      </c>
      <c r="AX122" s="146"/>
      <c r="AY122" s="1102" t="s">
        <v>248</v>
      </c>
      <c r="AZ122" s="1105">
        <f>(T122*60+X122)-(H122*60+L122)</f>
        <v>0</v>
      </c>
      <c r="BA122" s="146"/>
      <c r="BB122" s="146"/>
      <c r="BC122" s="146"/>
      <c r="BD122" s="146"/>
      <c r="BE122" s="237"/>
      <c r="BF122" s="237"/>
      <c r="BG122" s="237"/>
      <c r="BH122" s="237"/>
    </row>
    <row r="123" spans="1:60" ht="35.25" hidden="1" customHeight="1" x14ac:dyDescent="0.15">
      <c r="A123" s="238"/>
      <c r="B123" s="1093"/>
      <c r="C123" s="1094"/>
      <c r="D123" s="1094"/>
      <c r="E123" s="1095"/>
      <c r="F123" s="1122"/>
      <c r="G123" s="1122"/>
      <c r="H123" s="1119"/>
      <c r="I123" s="1119"/>
      <c r="J123" s="1111"/>
      <c r="K123" s="1111"/>
      <c r="L123" s="1119"/>
      <c r="M123" s="1119"/>
      <c r="N123" s="1111"/>
      <c r="O123" s="1113"/>
      <c r="P123" s="1121"/>
      <c r="Q123" s="1113"/>
      <c r="R123" s="1115"/>
      <c r="S123" s="1115"/>
      <c r="T123" s="1119"/>
      <c r="U123" s="1119"/>
      <c r="V123" s="1111"/>
      <c r="W123" s="1111"/>
      <c r="X123" s="1119"/>
      <c r="Y123" s="1119"/>
      <c r="Z123" s="1111"/>
      <c r="AA123" s="1113"/>
      <c r="AB123" s="146"/>
      <c r="AC123" s="146"/>
      <c r="AD123" s="146"/>
      <c r="AE123" s="1033"/>
      <c r="AF123" s="1027"/>
      <c r="AG123" s="1027"/>
      <c r="AH123" s="1027"/>
      <c r="AI123" s="1028"/>
      <c r="AJ123" s="1109"/>
      <c r="AK123" s="1109"/>
      <c r="AL123" s="1125"/>
      <c r="AM123" s="1125"/>
      <c r="AN123" s="1109"/>
      <c r="AO123" s="1109"/>
      <c r="AP123" s="1111"/>
      <c r="AQ123" s="1113"/>
      <c r="AR123" s="230"/>
      <c r="AS123" s="146"/>
      <c r="AT123" s="146"/>
      <c r="AU123" s="1102"/>
      <c r="AV123" s="1102"/>
      <c r="AW123" s="1105"/>
      <c r="AX123" s="146"/>
      <c r="AY123" s="1102"/>
      <c r="AZ123" s="1105"/>
      <c r="BA123" s="146"/>
      <c r="BB123" s="146"/>
      <c r="BC123" s="146"/>
      <c r="BD123" s="146"/>
      <c r="BE123" s="237"/>
      <c r="BF123" s="237"/>
      <c r="BG123" s="237"/>
      <c r="BH123" s="237"/>
    </row>
    <row r="124" spans="1:60" ht="17.25" hidden="1" customHeight="1" x14ac:dyDescent="0.15">
      <c r="A124" s="238"/>
      <c r="B124" s="243"/>
      <c r="C124" s="243"/>
      <c r="D124" s="243"/>
      <c r="E124" s="243"/>
      <c r="F124" s="244"/>
      <c r="G124" s="244"/>
      <c r="H124" s="245"/>
      <c r="I124" s="244"/>
      <c r="J124" s="244"/>
      <c r="K124" s="244"/>
      <c r="L124" s="244"/>
      <c r="M124" s="244"/>
      <c r="N124" s="244"/>
      <c r="O124" s="244"/>
      <c r="P124" s="244"/>
      <c r="Q124" s="244"/>
      <c r="R124" s="244"/>
      <c r="S124" s="244"/>
      <c r="T124" s="244"/>
      <c r="U124" s="244"/>
      <c r="V124" s="244"/>
      <c r="W124" s="244"/>
      <c r="X124" s="230"/>
      <c r="Y124" s="230"/>
      <c r="Z124" s="241"/>
      <c r="AA124" s="242"/>
      <c r="AB124" s="230"/>
      <c r="AC124" s="230"/>
      <c r="AD124" s="230"/>
      <c r="AE124" s="230"/>
      <c r="AF124" s="230"/>
      <c r="AG124" s="230"/>
      <c r="AH124" s="230"/>
      <c r="AI124" s="230"/>
      <c r="AJ124" s="246" t="s">
        <v>249</v>
      </c>
      <c r="AK124" s="217"/>
      <c r="AL124" s="217"/>
      <c r="AM124" s="217"/>
      <c r="AN124" s="217"/>
      <c r="AO124" s="217"/>
      <c r="AP124" s="230"/>
      <c r="AQ124" s="230"/>
      <c r="AR124" s="230"/>
      <c r="AS124" s="146"/>
      <c r="AT124" s="146"/>
      <c r="AU124" s="146"/>
      <c r="AV124" s="146"/>
      <c r="AW124" s="146"/>
      <c r="AX124" s="146"/>
      <c r="AY124" s="146"/>
      <c r="AZ124" s="146"/>
      <c r="BA124" s="146"/>
      <c r="BB124" s="146"/>
      <c r="BC124" s="146"/>
      <c r="BD124" s="146"/>
      <c r="BE124" s="237"/>
      <c r="BF124" s="237"/>
      <c r="BG124" s="237"/>
      <c r="BH124" s="237"/>
    </row>
    <row r="125" spans="1:60" s="146" customFormat="1" ht="25.5" hidden="1" customHeight="1" x14ac:dyDescent="0.15">
      <c r="A125" s="238"/>
      <c r="B125" s="239"/>
      <c r="C125" s="240"/>
      <c r="D125" s="240"/>
      <c r="E125" s="240"/>
      <c r="F125" s="241"/>
      <c r="G125" s="241"/>
      <c r="H125" s="241"/>
      <c r="I125" s="241"/>
      <c r="J125" s="241"/>
      <c r="K125" s="241"/>
      <c r="L125" s="241"/>
      <c r="M125" s="241"/>
      <c r="N125" s="241"/>
      <c r="O125" s="241"/>
      <c r="P125" s="241"/>
      <c r="Q125" s="241"/>
      <c r="R125" s="241"/>
      <c r="S125" s="241"/>
      <c r="T125" s="241"/>
      <c r="U125" s="241"/>
      <c r="V125" s="241"/>
      <c r="W125" s="242"/>
      <c r="X125" s="230"/>
      <c r="Y125" s="230"/>
      <c r="Z125" s="241"/>
      <c r="AA125" s="242"/>
      <c r="AB125" s="230"/>
      <c r="AC125" s="230"/>
      <c r="AD125" s="230"/>
      <c r="AE125" s="230"/>
      <c r="AF125" s="230"/>
      <c r="AG125" s="230"/>
      <c r="AH125" s="230"/>
      <c r="AI125" s="230"/>
      <c r="AJ125" s="217"/>
      <c r="AK125" s="217"/>
      <c r="AL125" s="217"/>
      <c r="AM125" s="217"/>
      <c r="AN125" s="217"/>
      <c r="AO125" s="217"/>
      <c r="AP125" s="230"/>
      <c r="AQ125" s="230"/>
      <c r="AR125" s="230"/>
      <c r="AW125" s="247" t="s">
        <v>250</v>
      </c>
      <c r="AZ125" s="146" t="s">
        <v>251</v>
      </c>
      <c r="BC125" s="146" t="s">
        <v>252</v>
      </c>
      <c r="BE125" s="237"/>
      <c r="BF125" s="237"/>
      <c r="BG125" s="237"/>
      <c r="BH125" s="237"/>
    </row>
    <row r="126" spans="1:60" s="122" customFormat="1" ht="25.5" hidden="1" customHeight="1" x14ac:dyDescent="0.15">
      <c r="A126" s="248"/>
      <c r="B126" s="249" t="s">
        <v>180</v>
      </c>
      <c r="C126" s="249"/>
      <c r="D126" s="249"/>
      <c r="E126" s="249"/>
      <c r="F126" s="249"/>
      <c r="G126" s="249"/>
      <c r="H126" s="249"/>
      <c r="I126" s="249"/>
      <c r="J126" s="249"/>
      <c r="K126" s="249"/>
      <c r="L126" s="249"/>
      <c r="M126" s="249"/>
      <c r="N126" s="249"/>
      <c r="O126" s="247"/>
      <c r="P126" s="249"/>
      <c r="Q126" s="249"/>
      <c r="R126" s="249"/>
      <c r="S126" s="249"/>
      <c r="T126" s="249"/>
      <c r="U126" s="222"/>
      <c r="V126" s="249"/>
      <c r="W126" s="249"/>
      <c r="X126" s="230"/>
      <c r="Y126" s="230"/>
      <c r="Z126" s="241"/>
      <c r="AA126" s="242"/>
      <c r="AB126" s="230"/>
      <c r="AC126" s="230"/>
      <c r="AD126" s="230"/>
      <c r="AE126" s="239" t="s">
        <v>253</v>
      </c>
      <c r="AF126" s="247"/>
      <c r="AG126" s="244"/>
      <c r="AH126" s="244"/>
      <c r="AI126" s="244"/>
      <c r="AJ126" s="250"/>
      <c r="AK126" s="250"/>
      <c r="AL126" s="250"/>
      <c r="AM126" s="250"/>
      <c r="AN126" s="217"/>
      <c r="AO126" s="217"/>
      <c r="AP126" s="230"/>
      <c r="AQ126" s="146"/>
      <c r="AR126" s="230"/>
      <c r="AS126" s="146"/>
      <c r="AT126" s="146"/>
      <c r="AU126" s="247"/>
      <c r="AV126" s="247"/>
      <c r="AW126" s="247" t="s">
        <v>254</v>
      </c>
      <c r="AX126" s="247"/>
      <c r="AY126" s="247"/>
      <c r="AZ126" s="146" t="s">
        <v>255</v>
      </c>
      <c r="BA126" s="247"/>
      <c r="BB126" s="146"/>
      <c r="BC126" s="146" t="s">
        <v>256</v>
      </c>
      <c r="BD126" s="247"/>
      <c r="BE126" s="237"/>
      <c r="BF126" s="251"/>
      <c r="BG126" s="251"/>
      <c r="BH126" s="251"/>
    </row>
    <row r="127" spans="1:60" ht="25.5" hidden="1" customHeight="1" x14ac:dyDescent="0.15">
      <c r="A127" s="238"/>
      <c r="B127" s="1029" t="s">
        <v>244</v>
      </c>
      <c r="C127" s="1091"/>
      <c r="D127" s="1091"/>
      <c r="E127" s="1092"/>
      <c r="F127" s="1122" t="s">
        <v>4</v>
      </c>
      <c r="G127" s="1122"/>
      <c r="H127" s="1117"/>
      <c r="I127" s="1117"/>
      <c r="J127" s="1110" t="s">
        <v>5</v>
      </c>
      <c r="K127" s="1110"/>
      <c r="L127" s="1117"/>
      <c r="M127" s="1117"/>
      <c r="N127" s="1110" t="s">
        <v>6</v>
      </c>
      <c r="O127" s="1112"/>
      <c r="P127" s="1123" t="s">
        <v>7</v>
      </c>
      <c r="Q127" s="1112"/>
      <c r="R127" s="1114" t="s">
        <v>8</v>
      </c>
      <c r="S127" s="1114"/>
      <c r="T127" s="1116"/>
      <c r="U127" s="1117"/>
      <c r="V127" s="1110" t="s">
        <v>5</v>
      </c>
      <c r="W127" s="1110"/>
      <c r="X127" s="1117"/>
      <c r="Y127" s="1117"/>
      <c r="Z127" s="1110" t="s">
        <v>6</v>
      </c>
      <c r="AA127" s="1112"/>
      <c r="AB127" s="230"/>
      <c r="AC127" s="230"/>
      <c r="AD127" s="230"/>
      <c r="AE127" s="1120" t="s">
        <v>257</v>
      </c>
      <c r="AF127" s="1110"/>
      <c r="AG127" s="1110"/>
      <c r="AH127" s="1110"/>
      <c r="AI127" s="1112"/>
      <c r="AJ127" s="1106">
        <f>ROUNDDOWN(AW132/60,0)</f>
        <v>0</v>
      </c>
      <c r="AK127" s="1107"/>
      <c r="AL127" s="1110" t="s">
        <v>5</v>
      </c>
      <c r="AM127" s="1110"/>
      <c r="AN127" s="1107">
        <f>AW132-AJ127*60</f>
        <v>0</v>
      </c>
      <c r="AO127" s="1107"/>
      <c r="AP127" s="1110" t="s">
        <v>6</v>
      </c>
      <c r="AQ127" s="1112"/>
      <c r="AR127" s="230"/>
      <c r="AS127" s="252"/>
      <c r="AT127" s="252"/>
      <c r="AU127" s="146"/>
      <c r="AV127" s="1102" t="s">
        <v>181</v>
      </c>
      <c r="AW127" s="1105">
        <f>IF(AZ127&lt;=BC127,BC127,AW122)</f>
        <v>1200</v>
      </c>
      <c r="AX127" s="882"/>
      <c r="AY127" s="1102" t="s">
        <v>258</v>
      </c>
      <c r="AZ127" s="1105">
        <f>T127*60+X127</f>
        <v>0</v>
      </c>
      <c r="BA127" s="882"/>
      <c r="BB127" s="1102" t="s">
        <v>259</v>
      </c>
      <c r="BC127" s="1105">
        <f>IF(C135="☑",21*60,20*60)</f>
        <v>1200</v>
      </c>
      <c r="BD127" s="146"/>
      <c r="BE127" s="237"/>
      <c r="BF127" s="237"/>
      <c r="BG127" s="237"/>
      <c r="BH127" s="237"/>
    </row>
    <row r="128" spans="1:60" ht="35.25" hidden="1" customHeight="1" x14ac:dyDescent="0.15">
      <c r="A128" s="238"/>
      <c r="B128" s="1093"/>
      <c r="C128" s="1094"/>
      <c r="D128" s="1094"/>
      <c r="E128" s="1095"/>
      <c r="F128" s="1122"/>
      <c r="G128" s="1122"/>
      <c r="H128" s="1119"/>
      <c r="I128" s="1119"/>
      <c r="J128" s="1111"/>
      <c r="K128" s="1111"/>
      <c r="L128" s="1119"/>
      <c r="M128" s="1119"/>
      <c r="N128" s="1111"/>
      <c r="O128" s="1113"/>
      <c r="P128" s="1121"/>
      <c r="Q128" s="1113"/>
      <c r="R128" s="1115"/>
      <c r="S128" s="1115"/>
      <c r="T128" s="1118"/>
      <c r="U128" s="1119"/>
      <c r="V128" s="1111"/>
      <c r="W128" s="1111"/>
      <c r="X128" s="1119"/>
      <c r="Y128" s="1119"/>
      <c r="Z128" s="1111"/>
      <c r="AA128" s="1113"/>
      <c r="AB128" s="146"/>
      <c r="AC128" s="146"/>
      <c r="AD128" s="146"/>
      <c r="AE128" s="1121"/>
      <c r="AF128" s="1111"/>
      <c r="AG128" s="1111"/>
      <c r="AH128" s="1111"/>
      <c r="AI128" s="1113"/>
      <c r="AJ128" s="1108"/>
      <c r="AK128" s="1109"/>
      <c r="AL128" s="1111"/>
      <c r="AM128" s="1111"/>
      <c r="AN128" s="1109"/>
      <c r="AO128" s="1109"/>
      <c r="AP128" s="1111"/>
      <c r="AQ128" s="1113"/>
      <c r="AR128" s="230"/>
      <c r="AS128" s="252"/>
      <c r="AT128" s="252"/>
      <c r="AU128" s="146"/>
      <c r="AV128" s="1102"/>
      <c r="AW128" s="1105"/>
      <c r="AX128" s="882"/>
      <c r="AY128" s="1102"/>
      <c r="AZ128" s="1105"/>
      <c r="BA128" s="882"/>
      <c r="BB128" s="1102"/>
      <c r="BC128" s="1105"/>
      <c r="BD128" s="146"/>
      <c r="BE128" s="237"/>
      <c r="BF128" s="237"/>
      <c r="BG128" s="237"/>
      <c r="BH128" s="237"/>
    </row>
    <row r="129" spans="1:60" ht="17.25" hidden="1" customHeight="1" x14ac:dyDescent="0.15">
      <c r="A129" s="253"/>
      <c r="B129" s="243"/>
      <c r="C129" s="243"/>
      <c r="D129" s="243"/>
      <c r="E129" s="243"/>
      <c r="F129" s="146"/>
      <c r="G129" s="243"/>
      <c r="H129" s="245"/>
      <c r="I129" s="243"/>
      <c r="J129" s="243"/>
      <c r="K129" s="243"/>
      <c r="L129" s="243"/>
      <c r="M129" s="243"/>
      <c r="N129" s="243"/>
      <c r="O129" s="243"/>
      <c r="P129" s="254"/>
      <c r="Q129" s="243"/>
      <c r="R129" s="243"/>
      <c r="S129" s="243"/>
      <c r="T129" s="243"/>
      <c r="U129" s="243"/>
      <c r="V129" s="243"/>
      <c r="W129" s="243"/>
      <c r="X129" s="230"/>
      <c r="Y129" s="230"/>
      <c r="Z129" s="241"/>
      <c r="AA129" s="146"/>
      <c r="AB129" s="146"/>
      <c r="AC129" s="146"/>
      <c r="AD129" s="146"/>
      <c r="AE129" s="146"/>
      <c r="AF129" s="146"/>
      <c r="AG129" s="146"/>
      <c r="AH129" s="146"/>
      <c r="AI129" s="146"/>
      <c r="AJ129" s="255" t="s">
        <v>249</v>
      </c>
      <c r="AK129" s="146"/>
      <c r="AL129" s="146"/>
      <c r="AM129" s="146"/>
      <c r="AN129" s="146"/>
      <c r="AO129" s="146"/>
      <c r="AP129" s="146"/>
      <c r="AQ129" s="146"/>
      <c r="AR129" s="146"/>
      <c r="AS129" s="146"/>
      <c r="AT129" s="146"/>
      <c r="AU129" s="146"/>
      <c r="AV129" s="146"/>
      <c r="AW129" s="146"/>
      <c r="AX129" s="146"/>
      <c r="AY129" s="146"/>
      <c r="AZ129" s="6" t="s">
        <v>260</v>
      </c>
      <c r="BA129" s="146"/>
      <c r="BB129" s="146"/>
      <c r="BC129" s="146"/>
      <c r="BD129" s="146"/>
      <c r="BE129" s="237"/>
      <c r="BF129" s="237"/>
      <c r="BG129" s="237"/>
      <c r="BH129" s="237"/>
    </row>
    <row r="130" spans="1:60" ht="25.5" hidden="1" customHeight="1" x14ac:dyDescent="0.2">
      <c r="A130" s="253"/>
      <c r="B130" s="146"/>
      <c r="C130" s="1085" t="s">
        <v>261</v>
      </c>
      <c r="D130" s="1086"/>
      <c r="E130" s="1086"/>
      <c r="F130" s="1086"/>
      <c r="G130" s="1086"/>
      <c r="H130" s="1086"/>
      <c r="I130" s="1086"/>
      <c r="J130" s="1086"/>
      <c r="K130" s="1086"/>
      <c r="L130" s="1086"/>
      <c r="M130" s="1086"/>
      <c r="N130" s="1086"/>
      <c r="O130" s="1086"/>
      <c r="P130" s="1086"/>
      <c r="Q130" s="1086"/>
      <c r="R130" s="1086"/>
      <c r="S130" s="1086"/>
      <c r="T130" s="1086"/>
      <c r="U130" s="1086"/>
      <c r="V130" s="1086"/>
      <c r="W130" s="1086"/>
      <c r="X130" s="1086"/>
      <c r="Y130" s="1086"/>
      <c r="Z130" s="1086"/>
      <c r="AA130" s="1086"/>
      <c r="AB130" s="1087"/>
      <c r="AD130" s="146"/>
      <c r="AE130" s="146"/>
      <c r="AF130" s="146"/>
      <c r="AG130" s="146"/>
      <c r="AH130" s="146"/>
      <c r="AI130" s="146"/>
      <c r="AJ130" s="146"/>
      <c r="AK130" s="146"/>
      <c r="AL130" s="146"/>
      <c r="AM130" s="146"/>
      <c r="AN130" s="146"/>
      <c r="AO130" s="146"/>
      <c r="AP130" s="146"/>
      <c r="AQ130" s="146"/>
      <c r="AR130" s="146"/>
      <c r="AS130" s="146"/>
      <c r="AT130" s="146"/>
      <c r="AU130" s="146"/>
      <c r="AV130" s="146"/>
      <c r="AW130" s="146"/>
      <c r="AX130" s="146"/>
      <c r="AY130" s="146"/>
      <c r="AZ130" s="256" t="s">
        <v>262</v>
      </c>
      <c r="BA130" s="146"/>
      <c r="BB130" s="146"/>
      <c r="BC130" s="146"/>
      <c r="BD130" s="146"/>
      <c r="BE130" s="237"/>
      <c r="BF130" s="237"/>
      <c r="BG130" s="237"/>
      <c r="BH130" s="237"/>
    </row>
    <row r="131" spans="1:60" ht="25.5" hidden="1" customHeight="1" x14ac:dyDescent="0.15">
      <c r="A131" s="253"/>
      <c r="B131" s="146"/>
      <c r="C131" s="1088"/>
      <c r="D131" s="1089"/>
      <c r="E131" s="1089"/>
      <c r="F131" s="1089"/>
      <c r="G131" s="1089"/>
      <c r="H131" s="1089"/>
      <c r="I131" s="1089"/>
      <c r="J131" s="1089"/>
      <c r="K131" s="1089"/>
      <c r="L131" s="1089"/>
      <c r="M131" s="1089"/>
      <c r="N131" s="1089"/>
      <c r="O131" s="1089"/>
      <c r="P131" s="1089"/>
      <c r="Q131" s="1089"/>
      <c r="R131" s="1089"/>
      <c r="S131" s="1089"/>
      <c r="T131" s="1089"/>
      <c r="U131" s="1089"/>
      <c r="V131" s="1089"/>
      <c r="W131" s="1089"/>
      <c r="X131" s="1089"/>
      <c r="Y131" s="1089"/>
      <c r="Z131" s="1089"/>
      <c r="AA131" s="1089"/>
      <c r="AB131" s="1090"/>
      <c r="AD131" s="146"/>
      <c r="AE131" s="239" t="s">
        <v>263</v>
      </c>
      <c r="AF131" s="146"/>
      <c r="AG131" s="146"/>
      <c r="AH131" s="146"/>
      <c r="AI131" s="146"/>
      <c r="AJ131" s="146"/>
      <c r="AK131" s="146"/>
      <c r="AL131" s="146"/>
      <c r="AM131" s="146"/>
      <c r="AN131" s="146"/>
      <c r="AO131" s="146"/>
      <c r="AP131" s="146"/>
      <c r="AQ131" s="146"/>
      <c r="AR131" s="146"/>
      <c r="AS131" s="146"/>
      <c r="AT131" s="146"/>
      <c r="AU131" s="146"/>
      <c r="AV131" s="146"/>
      <c r="AW131" s="146" t="s">
        <v>264</v>
      </c>
      <c r="AX131" s="146"/>
      <c r="AY131" s="146"/>
      <c r="AZ131" s="146" t="s">
        <v>265</v>
      </c>
      <c r="BA131" s="257"/>
      <c r="BB131" s="146"/>
      <c r="BC131" s="146"/>
      <c r="BD131" s="146"/>
      <c r="BE131" s="237"/>
      <c r="BF131" s="237"/>
      <c r="BG131" s="237"/>
      <c r="BH131" s="237"/>
    </row>
    <row r="132" spans="1:60" s="122" customFormat="1" ht="25.5" hidden="1" customHeight="1" x14ac:dyDescent="0.15">
      <c r="A132" s="253"/>
      <c r="B132" s="146"/>
      <c r="C132" s="1088"/>
      <c r="D132" s="1089"/>
      <c r="E132" s="1089"/>
      <c r="F132" s="1089"/>
      <c r="G132" s="1089"/>
      <c r="H132" s="1089"/>
      <c r="I132" s="1089"/>
      <c r="J132" s="1089"/>
      <c r="K132" s="1089"/>
      <c r="L132" s="1089"/>
      <c r="M132" s="1089"/>
      <c r="N132" s="1089"/>
      <c r="O132" s="1089"/>
      <c r="P132" s="1089"/>
      <c r="Q132" s="1089"/>
      <c r="R132" s="1089"/>
      <c r="S132" s="1089"/>
      <c r="T132" s="1089"/>
      <c r="U132" s="1089"/>
      <c r="V132" s="1089"/>
      <c r="W132" s="1089"/>
      <c r="X132" s="1089"/>
      <c r="Y132" s="1089"/>
      <c r="Z132" s="1089"/>
      <c r="AA132" s="1089"/>
      <c r="AB132" s="1090"/>
      <c r="AC132" s="1"/>
      <c r="AD132" s="146"/>
      <c r="AE132" s="1029" t="s">
        <v>266</v>
      </c>
      <c r="AF132" s="1091"/>
      <c r="AG132" s="1091"/>
      <c r="AH132" s="1091"/>
      <c r="AI132" s="1091"/>
      <c r="AJ132" s="1091"/>
      <c r="AK132" s="1092"/>
      <c r="AL132" s="1096">
        <f>IF(AZ122=0,0,ROUNDUP(AW132/AZ122,3))</f>
        <v>0</v>
      </c>
      <c r="AM132" s="1097"/>
      <c r="AN132" s="1097"/>
      <c r="AO132" s="1097"/>
      <c r="AP132" s="1097"/>
      <c r="AQ132" s="1098"/>
      <c r="AR132" s="146"/>
      <c r="AS132" s="146"/>
      <c r="AT132" s="146"/>
      <c r="AU132" s="247"/>
      <c r="AV132" s="1102" t="s">
        <v>267</v>
      </c>
      <c r="AW132" s="1103">
        <f>IF(AW122-AW127&gt;0,IF(AW122-AW127&gt;AZ122,AZ122,AW122-AW127),0)</f>
        <v>0</v>
      </c>
      <c r="AX132" s="1104" t="s">
        <v>268</v>
      </c>
      <c r="AY132" s="1104"/>
      <c r="AZ132" s="257"/>
      <c r="BA132" s="257"/>
      <c r="BB132" s="247"/>
      <c r="BC132" s="247"/>
      <c r="BD132" s="247"/>
      <c r="BE132" s="251"/>
      <c r="BF132" s="251"/>
      <c r="BG132" s="251"/>
      <c r="BH132" s="251"/>
    </row>
    <row r="133" spans="1:60" ht="35.25" hidden="1" customHeight="1" x14ac:dyDescent="0.15">
      <c r="A133" s="253"/>
      <c r="B133" s="146"/>
      <c r="C133" s="1088"/>
      <c r="D133" s="1089"/>
      <c r="E133" s="1089"/>
      <c r="F133" s="1089"/>
      <c r="G133" s="1089"/>
      <c r="H133" s="1089"/>
      <c r="I133" s="1089"/>
      <c r="J133" s="1089"/>
      <c r="K133" s="1089"/>
      <c r="L133" s="1089"/>
      <c r="M133" s="1089"/>
      <c r="N133" s="1089"/>
      <c r="O133" s="1089"/>
      <c r="P133" s="1089"/>
      <c r="Q133" s="1089"/>
      <c r="R133" s="1089"/>
      <c r="S133" s="1089"/>
      <c r="T133" s="1089"/>
      <c r="U133" s="1089"/>
      <c r="V133" s="1089"/>
      <c r="W133" s="1089"/>
      <c r="X133" s="1089"/>
      <c r="Y133" s="1089"/>
      <c r="Z133" s="1089"/>
      <c r="AA133" s="1089"/>
      <c r="AB133" s="1090"/>
      <c r="AD133" s="146"/>
      <c r="AE133" s="1093"/>
      <c r="AF133" s="1094"/>
      <c r="AG133" s="1094"/>
      <c r="AH133" s="1094"/>
      <c r="AI133" s="1094"/>
      <c r="AJ133" s="1094"/>
      <c r="AK133" s="1095"/>
      <c r="AL133" s="1099"/>
      <c r="AM133" s="1100"/>
      <c r="AN133" s="1100"/>
      <c r="AO133" s="1100"/>
      <c r="AP133" s="1100"/>
      <c r="AQ133" s="1101"/>
      <c r="AR133" s="146"/>
      <c r="AS133" s="146"/>
      <c r="AT133" s="146"/>
      <c r="AU133" s="1102"/>
      <c r="AV133" s="1102"/>
      <c r="AW133" s="1103"/>
      <c r="AX133" s="1104"/>
      <c r="AY133" s="1104"/>
      <c r="AZ133" s="146"/>
      <c r="BA133" s="146"/>
      <c r="BB133" s="146"/>
      <c r="BC133" s="146"/>
      <c r="BD133" s="146"/>
      <c r="BE133" s="237"/>
      <c r="BF133" s="237"/>
      <c r="BG133" s="237"/>
      <c r="BH133" s="237"/>
    </row>
    <row r="134" spans="1:60" ht="25.5" hidden="1" customHeight="1" x14ac:dyDescent="0.15">
      <c r="A134" s="253"/>
      <c r="B134" s="146"/>
      <c r="C134" s="1088"/>
      <c r="D134" s="1089"/>
      <c r="E134" s="1089"/>
      <c r="F134" s="1089"/>
      <c r="G134" s="1089"/>
      <c r="H134" s="1089"/>
      <c r="I134" s="1089"/>
      <c r="J134" s="1089"/>
      <c r="K134" s="1089"/>
      <c r="L134" s="1089"/>
      <c r="M134" s="1089"/>
      <c r="N134" s="1089"/>
      <c r="O134" s="1089"/>
      <c r="P134" s="1089"/>
      <c r="Q134" s="1089"/>
      <c r="R134" s="1089"/>
      <c r="S134" s="1089"/>
      <c r="T134" s="1089"/>
      <c r="U134" s="1089"/>
      <c r="V134" s="1089"/>
      <c r="W134" s="1089"/>
      <c r="X134" s="1089"/>
      <c r="Y134" s="1089"/>
      <c r="Z134" s="1089"/>
      <c r="AA134" s="1089"/>
      <c r="AB134" s="1090"/>
      <c r="AD134" s="146"/>
      <c r="AE134" s="146"/>
      <c r="AF134" s="146"/>
      <c r="AG134" s="146"/>
      <c r="AH134" s="146"/>
      <c r="AI134" s="146"/>
      <c r="AJ134" s="146"/>
      <c r="AK134" s="255" t="s">
        <v>249</v>
      </c>
      <c r="AL134" s="146"/>
      <c r="AM134" s="230"/>
      <c r="AN134" s="230"/>
      <c r="AO134" s="230"/>
      <c r="AP134" s="146"/>
      <c r="AQ134" s="146"/>
      <c r="AR134" s="146"/>
      <c r="AS134" s="146"/>
      <c r="AT134" s="146"/>
      <c r="AU134" s="1102"/>
      <c r="AV134" s="146"/>
      <c r="AW134" s="146"/>
      <c r="AX134" s="146"/>
      <c r="AY134" s="146"/>
      <c r="AZ134" s="146"/>
      <c r="BA134" s="146"/>
      <c r="BB134" s="146"/>
      <c r="BC134" s="146"/>
      <c r="BD134" s="146"/>
      <c r="BE134" s="237"/>
      <c r="BF134" s="237"/>
      <c r="BG134" s="237"/>
      <c r="BH134" s="237"/>
    </row>
    <row r="135" spans="1:60" ht="25.5" hidden="1" customHeight="1" x14ac:dyDescent="0.15">
      <c r="A135" s="253"/>
      <c r="B135" s="146"/>
      <c r="C135" s="1063" t="s">
        <v>26</v>
      </c>
      <c r="D135" s="1064"/>
      <c r="E135" s="1065" t="s">
        <v>269</v>
      </c>
      <c r="F135" s="1065"/>
      <c r="G135" s="1065"/>
      <c r="H135" s="1065"/>
      <c r="I135" s="1065"/>
      <c r="J135" s="1065"/>
      <c r="K135" s="1065"/>
      <c r="L135" s="1065"/>
      <c r="M135" s="1065"/>
      <c r="N135" s="1065"/>
      <c r="O135" s="1065"/>
      <c r="P135" s="1065"/>
      <c r="Q135" s="1065"/>
      <c r="R135" s="1065"/>
      <c r="S135" s="1065"/>
      <c r="T135" s="1065"/>
      <c r="U135" s="1065"/>
      <c r="V135" s="1065"/>
      <c r="W135" s="1065"/>
      <c r="X135" s="1065"/>
      <c r="Y135" s="1065"/>
      <c r="Z135" s="1065"/>
      <c r="AA135" s="1065"/>
      <c r="AB135" s="1066"/>
      <c r="AD135" s="146"/>
      <c r="AE135" s="146"/>
      <c r="AF135" s="146"/>
      <c r="AG135" s="146"/>
      <c r="AJ135" s="146"/>
      <c r="AK135" s="258" t="s">
        <v>270</v>
      </c>
      <c r="AL135" s="146"/>
      <c r="AM135" s="230"/>
      <c r="AN135" s="230"/>
      <c r="AO135" s="230"/>
      <c r="AP135" s="146"/>
      <c r="AQ135" s="146"/>
      <c r="AR135" s="146"/>
      <c r="AS135" s="146"/>
      <c r="AT135" s="146"/>
      <c r="AU135" s="146"/>
      <c r="AV135" s="146"/>
      <c r="AW135" s="146"/>
      <c r="AX135" s="146"/>
      <c r="AY135" s="146"/>
      <c r="AZ135" s="146"/>
      <c r="BA135" s="146"/>
      <c r="BB135" s="146"/>
      <c r="BC135" s="146"/>
      <c r="BD135" s="146"/>
      <c r="BE135" s="237"/>
      <c r="BF135" s="237"/>
      <c r="BG135" s="237"/>
      <c r="BH135" s="237"/>
    </row>
    <row r="136" spans="1:60" s="220" customFormat="1" ht="15" hidden="1" customHeight="1" x14ac:dyDescent="0.15">
      <c r="A136" s="228"/>
      <c r="B136" s="5"/>
      <c r="D136" s="229"/>
      <c r="X136" s="222"/>
      <c r="AT136" s="230"/>
      <c r="AU136" s="230"/>
      <c r="AV136" s="230"/>
      <c r="AW136" s="230"/>
      <c r="AX136" s="230"/>
      <c r="AY136" s="230"/>
      <c r="AZ136" s="230"/>
      <c r="BA136" s="230"/>
      <c r="BB136" s="230"/>
      <c r="BC136" s="230"/>
      <c r="BD136" s="231"/>
      <c r="BE136" s="231"/>
    </row>
    <row r="137" spans="1:60" ht="25.5" hidden="1" customHeight="1" x14ac:dyDescent="0.15">
      <c r="A137" s="1126" t="s">
        <v>278</v>
      </c>
      <c r="B137" s="1127"/>
      <c r="C137" s="1127"/>
      <c r="D137" s="1127"/>
      <c r="E137" s="1127"/>
      <c r="F137" s="1127"/>
      <c r="G137" s="1127"/>
      <c r="H137" s="1127"/>
      <c r="I137" s="1128"/>
      <c r="J137" s="232"/>
      <c r="K137" s="265" t="s">
        <v>274</v>
      </c>
      <c r="L137" s="265"/>
      <c r="M137" s="265"/>
      <c r="N137" s="265"/>
      <c r="O137" s="265"/>
      <c r="P137" s="265"/>
      <c r="Q137" s="265"/>
      <c r="R137" s="265"/>
      <c r="S137" s="265"/>
      <c r="T137" s="265"/>
      <c r="U137" s="265"/>
      <c r="V137" s="265"/>
      <c r="W137" s="265"/>
      <c r="X137" s="265"/>
      <c r="Y137" s="265"/>
      <c r="Z137" s="265"/>
      <c r="AA137" s="265"/>
      <c r="AB137" s="265"/>
      <c r="AC137" s="265"/>
      <c r="AD137" s="265"/>
      <c r="AE137" s="265"/>
      <c r="AF137" s="265"/>
      <c r="AG137" s="265"/>
      <c r="AH137" s="265"/>
      <c r="AI137" s="265"/>
      <c r="AJ137" s="265"/>
      <c r="AK137" s="265"/>
      <c r="AL137" s="265"/>
      <c r="AM137" s="265"/>
      <c r="AN137" s="265"/>
      <c r="AO137" s="232"/>
      <c r="AP137" s="232"/>
      <c r="AQ137" s="232"/>
      <c r="AR137" s="232"/>
      <c r="AS137" s="232"/>
      <c r="AT137" s="146"/>
      <c r="AU137" s="146" t="s">
        <v>240</v>
      </c>
      <c r="AV137" s="230"/>
      <c r="AW137" s="230"/>
      <c r="AX137" s="230"/>
      <c r="AY137" s="230"/>
      <c r="AZ137" s="146"/>
      <c r="BA137" s="230"/>
      <c r="BB137" s="230"/>
      <c r="BC137" s="230"/>
      <c r="BD137" s="231"/>
      <c r="BE137" s="231"/>
      <c r="BF137" s="220"/>
    </row>
    <row r="138" spans="1:60" ht="17.25" hidden="1" customHeight="1" x14ac:dyDescent="0.15">
      <c r="A138" s="1129"/>
      <c r="B138" s="1130"/>
      <c r="C138" s="1130"/>
      <c r="D138" s="1130"/>
      <c r="E138" s="1130"/>
      <c r="F138" s="1130"/>
      <c r="G138" s="1130"/>
      <c r="H138" s="1130"/>
      <c r="I138" s="1131"/>
      <c r="J138" s="233"/>
      <c r="K138" s="233"/>
      <c r="L138" s="233"/>
      <c r="M138" s="233"/>
      <c r="N138" s="233"/>
      <c r="O138" s="233"/>
      <c r="P138" s="233"/>
      <c r="Q138" s="233"/>
      <c r="R138" s="233"/>
      <c r="S138" s="233"/>
      <c r="T138" s="233"/>
      <c r="U138" s="233"/>
      <c r="V138" s="233"/>
      <c r="W138" s="233"/>
      <c r="X138" s="234"/>
      <c r="Y138" s="234"/>
      <c r="Z138" s="234"/>
      <c r="AA138" s="234"/>
      <c r="AB138" s="234"/>
      <c r="AC138" s="234"/>
      <c r="AD138" s="234"/>
      <c r="AE138" s="235"/>
      <c r="AF138" s="234"/>
      <c r="AG138" s="234"/>
      <c r="AH138" s="234"/>
      <c r="AI138" s="234"/>
      <c r="AJ138" s="234"/>
      <c r="AK138" s="234"/>
      <c r="AL138" s="234"/>
      <c r="AM138" s="234"/>
      <c r="AN138" s="234"/>
      <c r="AO138" s="234"/>
      <c r="AP138" s="236"/>
      <c r="AQ138" s="236"/>
      <c r="AR138" s="236"/>
      <c r="AS138" s="236"/>
      <c r="AT138" s="146"/>
      <c r="AU138" s="146"/>
      <c r="AV138" s="146"/>
      <c r="AW138" s="146"/>
      <c r="AX138" s="146"/>
      <c r="AY138" s="146"/>
      <c r="AZ138" s="146"/>
      <c r="BA138" s="146"/>
      <c r="BB138" s="146"/>
      <c r="BC138" s="146"/>
      <c r="BD138" s="237"/>
      <c r="BE138" s="237"/>
      <c r="BF138" s="146"/>
    </row>
    <row r="139" spans="1:60" ht="28.5" hidden="1" customHeight="1" x14ac:dyDescent="0.15">
      <c r="A139" s="238"/>
      <c r="B139" s="239" t="s">
        <v>2</v>
      </c>
      <c r="C139" s="240"/>
      <c r="D139" s="240"/>
      <c r="E139" s="240"/>
      <c r="F139" s="146"/>
      <c r="G139" s="241"/>
      <c r="H139" s="146"/>
      <c r="I139" s="241"/>
      <c r="J139" s="241"/>
      <c r="K139" s="241"/>
      <c r="L139" s="241"/>
      <c r="M139" s="241"/>
      <c r="N139" s="241"/>
      <c r="O139" s="241"/>
      <c r="P139" s="241"/>
      <c r="Q139" s="241"/>
      <c r="R139" s="241"/>
      <c r="S139" s="241"/>
      <c r="T139" s="241"/>
      <c r="U139" s="241"/>
      <c r="V139" s="241"/>
      <c r="W139" s="241"/>
      <c r="X139" s="241"/>
      <c r="Y139" s="241"/>
      <c r="Z139" s="241"/>
      <c r="AA139" s="242"/>
      <c r="AB139" s="230"/>
      <c r="AC139" s="230"/>
      <c r="AD139" s="230"/>
      <c r="AE139" s="239" t="s">
        <v>241</v>
      </c>
      <c r="AF139" s="230"/>
      <c r="AG139" s="230"/>
      <c r="AH139" s="230"/>
      <c r="AI139" s="230"/>
      <c r="AJ139" s="230"/>
      <c r="AK139" s="230"/>
      <c r="AL139" s="230"/>
      <c r="AM139" s="230"/>
      <c r="AN139" s="230"/>
      <c r="AO139" s="230"/>
      <c r="AP139" s="230"/>
      <c r="AQ139" s="230"/>
      <c r="AR139" s="230"/>
      <c r="AS139" s="230"/>
      <c r="AT139" s="230"/>
      <c r="AU139" s="146"/>
      <c r="AV139" s="146"/>
      <c r="AW139" s="146" t="s">
        <v>242</v>
      </c>
      <c r="AX139" s="146"/>
      <c r="AY139" s="146"/>
      <c r="AZ139" s="146" t="s">
        <v>243</v>
      </c>
      <c r="BA139" s="146"/>
      <c r="BB139" s="146"/>
      <c r="BC139" s="146"/>
      <c r="BD139" s="146"/>
      <c r="BE139" s="237"/>
      <c r="BF139" s="237"/>
      <c r="BG139" s="237"/>
      <c r="BH139" s="237"/>
    </row>
    <row r="140" spans="1:60" ht="25.5" hidden="1" customHeight="1" x14ac:dyDescent="0.15">
      <c r="A140" s="238"/>
      <c r="B140" s="1029" t="s">
        <v>244</v>
      </c>
      <c r="C140" s="1091"/>
      <c r="D140" s="1091"/>
      <c r="E140" s="1092"/>
      <c r="F140" s="1122" t="s">
        <v>4</v>
      </c>
      <c r="G140" s="1122"/>
      <c r="H140" s="1117"/>
      <c r="I140" s="1117"/>
      <c r="J140" s="1110" t="s">
        <v>5</v>
      </c>
      <c r="K140" s="1110"/>
      <c r="L140" s="1117"/>
      <c r="M140" s="1117"/>
      <c r="N140" s="1110" t="s">
        <v>6</v>
      </c>
      <c r="O140" s="1112"/>
      <c r="P140" s="1123" t="s">
        <v>7</v>
      </c>
      <c r="Q140" s="1112"/>
      <c r="R140" s="1114" t="s">
        <v>8</v>
      </c>
      <c r="S140" s="1114"/>
      <c r="T140" s="1117"/>
      <c r="U140" s="1117"/>
      <c r="V140" s="1110" t="s">
        <v>5</v>
      </c>
      <c r="W140" s="1110"/>
      <c r="X140" s="1117"/>
      <c r="Y140" s="1117"/>
      <c r="Z140" s="1110" t="s">
        <v>6</v>
      </c>
      <c r="AA140" s="1112"/>
      <c r="AB140" s="146"/>
      <c r="AC140" s="146"/>
      <c r="AD140" s="146"/>
      <c r="AE140" s="1029" t="s">
        <v>245</v>
      </c>
      <c r="AF140" s="1021"/>
      <c r="AG140" s="1021"/>
      <c r="AH140" s="1021"/>
      <c r="AI140" s="1022"/>
      <c r="AJ140" s="1107">
        <f>ROUNDDOWN(AZ140/60,0)</f>
        <v>0</v>
      </c>
      <c r="AK140" s="1107"/>
      <c r="AL140" s="1124" t="s">
        <v>246</v>
      </c>
      <c r="AM140" s="1124"/>
      <c r="AN140" s="1107">
        <f>AZ140-AJ140*60</f>
        <v>0</v>
      </c>
      <c r="AO140" s="1107"/>
      <c r="AP140" s="1110" t="s">
        <v>6</v>
      </c>
      <c r="AQ140" s="1112"/>
      <c r="AR140" s="230"/>
      <c r="AS140" s="146"/>
      <c r="AT140" s="146"/>
      <c r="AU140" s="1102"/>
      <c r="AV140" s="1102" t="s">
        <v>247</v>
      </c>
      <c r="AW140" s="1105">
        <f>T140*60+X140</f>
        <v>0</v>
      </c>
      <c r="AX140" s="146"/>
      <c r="AY140" s="1102" t="s">
        <v>248</v>
      </c>
      <c r="AZ140" s="1105">
        <f>(T140*60+X140)-(H140*60+L140)</f>
        <v>0</v>
      </c>
      <c r="BA140" s="146"/>
      <c r="BB140" s="146"/>
      <c r="BC140" s="146"/>
      <c r="BD140" s="146"/>
      <c r="BE140" s="237"/>
      <c r="BF140" s="237"/>
      <c r="BG140" s="237"/>
      <c r="BH140" s="237"/>
    </row>
    <row r="141" spans="1:60" ht="35.25" hidden="1" customHeight="1" x14ac:dyDescent="0.15">
      <c r="A141" s="238"/>
      <c r="B141" s="1093"/>
      <c r="C141" s="1094"/>
      <c r="D141" s="1094"/>
      <c r="E141" s="1095"/>
      <c r="F141" s="1122"/>
      <c r="G141" s="1122"/>
      <c r="H141" s="1119"/>
      <c r="I141" s="1119"/>
      <c r="J141" s="1111"/>
      <c r="K141" s="1111"/>
      <c r="L141" s="1119"/>
      <c r="M141" s="1119"/>
      <c r="N141" s="1111"/>
      <c r="O141" s="1113"/>
      <c r="P141" s="1121"/>
      <c r="Q141" s="1113"/>
      <c r="R141" s="1115"/>
      <c r="S141" s="1115"/>
      <c r="T141" s="1119"/>
      <c r="U141" s="1119"/>
      <c r="V141" s="1111"/>
      <c r="W141" s="1111"/>
      <c r="X141" s="1119"/>
      <c r="Y141" s="1119"/>
      <c r="Z141" s="1111"/>
      <c r="AA141" s="1113"/>
      <c r="AB141" s="146"/>
      <c r="AC141" s="146"/>
      <c r="AD141" s="146"/>
      <c r="AE141" s="1033"/>
      <c r="AF141" s="1027"/>
      <c r="AG141" s="1027"/>
      <c r="AH141" s="1027"/>
      <c r="AI141" s="1028"/>
      <c r="AJ141" s="1109"/>
      <c r="AK141" s="1109"/>
      <c r="AL141" s="1125"/>
      <c r="AM141" s="1125"/>
      <c r="AN141" s="1109"/>
      <c r="AO141" s="1109"/>
      <c r="AP141" s="1111"/>
      <c r="AQ141" s="1113"/>
      <c r="AR141" s="230"/>
      <c r="AS141" s="146"/>
      <c r="AT141" s="146"/>
      <c r="AU141" s="1102"/>
      <c r="AV141" s="1102"/>
      <c r="AW141" s="1105"/>
      <c r="AX141" s="146"/>
      <c r="AY141" s="1102"/>
      <c r="AZ141" s="1105"/>
      <c r="BA141" s="146"/>
      <c r="BB141" s="146"/>
      <c r="BC141" s="146"/>
      <c r="BD141" s="146"/>
      <c r="BE141" s="237"/>
      <c r="BF141" s="237"/>
      <c r="BG141" s="237"/>
      <c r="BH141" s="237"/>
    </row>
    <row r="142" spans="1:60" ht="17.25" hidden="1" customHeight="1" x14ac:dyDescent="0.15">
      <c r="A142" s="238"/>
      <c r="B142" s="243"/>
      <c r="C142" s="243"/>
      <c r="D142" s="243"/>
      <c r="E142" s="243"/>
      <c r="F142" s="244"/>
      <c r="G142" s="244"/>
      <c r="H142" s="245"/>
      <c r="I142" s="244"/>
      <c r="J142" s="244"/>
      <c r="K142" s="244"/>
      <c r="L142" s="244"/>
      <c r="M142" s="244"/>
      <c r="N142" s="244"/>
      <c r="O142" s="244"/>
      <c r="P142" s="244"/>
      <c r="Q142" s="244"/>
      <c r="R142" s="244"/>
      <c r="S142" s="244"/>
      <c r="T142" s="244"/>
      <c r="U142" s="244"/>
      <c r="V142" s="244"/>
      <c r="W142" s="244"/>
      <c r="X142" s="230"/>
      <c r="Y142" s="230"/>
      <c r="Z142" s="241"/>
      <c r="AA142" s="242"/>
      <c r="AB142" s="230"/>
      <c r="AC142" s="230"/>
      <c r="AD142" s="230"/>
      <c r="AE142" s="230"/>
      <c r="AF142" s="230"/>
      <c r="AG142" s="230"/>
      <c r="AH142" s="230"/>
      <c r="AI142" s="230"/>
      <c r="AJ142" s="246" t="s">
        <v>249</v>
      </c>
      <c r="AK142" s="217"/>
      <c r="AL142" s="217"/>
      <c r="AM142" s="217"/>
      <c r="AN142" s="217"/>
      <c r="AO142" s="217"/>
      <c r="AP142" s="230"/>
      <c r="AQ142" s="230"/>
      <c r="AR142" s="230"/>
      <c r="AS142" s="146"/>
      <c r="AT142" s="146"/>
      <c r="AU142" s="146"/>
      <c r="AV142" s="146"/>
      <c r="AW142" s="146"/>
      <c r="AX142" s="146"/>
      <c r="AY142" s="146"/>
      <c r="AZ142" s="146"/>
      <c r="BA142" s="146"/>
      <c r="BB142" s="146"/>
      <c r="BC142" s="146"/>
      <c r="BD142" s="146"/>
      <c r="BE142" s="237"/>
      <c r="BF142" s="237"/>
      <c r="BG142" s="237"/>
      <c r="BH142" s="237"/>
    </row>
    <row r="143" spans="1:60" s="146" customFormat="1" ht="25.5" hidden="1" customHeight="1" x14ac:dyDescent="0.15">
      <c r="A143" s="238"/>
      <c r="B143" s="239"/>
      <c r="C143" s="240"/>
      <c r="D143" s="240"/>
      <c r="E143" s="240"/>
      <c r="F143" s="241"/>
      <c r="G143" s="241"/>
      <c r="H143" s="241"/>
      <c r="I143" s="241"/>
      <c r="J143" s="241"/>
      <c r="K143" s="241"/>
      <c r="L143" s="241"/>
      <c r="M143" s="241"/>
      <c r="N143" s="241"/>
      <c r="O143" s="241"/>
      <c r="P143" s="241"/>
      <c r="Q143" s="241"/>
      <c r="R143" s="241"/>
      <c r="S143" s="241"/>
      <c r="T143" s="241"/>
      <c r="U143" s="241"/>
      <c r="V143" s="241"/>
      <c r="W143" s="242"/>
      <c r="X143" s="230"/>
      <c r="Y143" s="230"/>
      <c r="Z143" s="241"/>
      <c r="AA143" s="242"/>
      <c r="AB143" s="230"/>
      <c r="AC143" s="230"/>
      <c r="AD143" s="230"/>
      <c r="AE143" s="230"/>
      <c r="AF143" s="230"/>
      <c r="AG143" s="230"/>
      <c r="AH143" s="230"/>
      <c r="AI143" s="230"/>
      <c r="AJ143" s="217"/>
      <c r="AK143" s="217"/>
      <c r="AL143" s="217"/>
      <c r="AM143" s="217"/>
      <c r="AN143" s="217"/>
      <c r="AO143" s="217"/>
      <c r="AP143" s="230"/>
      <c r="AQ143" s="230"/>
      <c r="AR143" s="230"/>
      <c r="AW143" s="247" t="s">
        <v>250</v>
      </c>
      <c r="AZ143" s="146" t="s">
        <v>251</v>
      </c>
      <c r="BC143" s="146" t="s">
        <v>252</v>
      </c>
      <c r="BE143" s="237"/>
      <c r="BF143" s="237"/>
      <c r="BG143" s="237"/>
      <c r="BH143" s="237"/>
    </row>
    <row r="144" spans="1:60" s="122" customFormat="1" ht="25.5" hidden="1" customHeight="1" x14ac:dyDescent="0.15">
      <c r="A144" s="248"/>
      <c r="B144" s="249" t="s">
        <v>180</v>
      </c>
      <c r="C144" s="249"/>
      <c r="D144" s="249"/>
      <c r="E144" s="249"/>
      <c r="F144" s="249"/>
      <c r="G144" s="249"/>
      <c r="H144" s="249"/>
      <c r="I144" s="249"/>
      <c r="J144" s="249"/>
      <c r="K144" s="249"/>
      <c r="L144" s="249"/>
      <c r="M144" s="249"/>
      <c r="N144" s="249"/>
      <c r="O144" s="247"/>
      <c r="P144" s="249"/>
      <c r="Q144" s="249"/>
      <c r="R144" s="249"/>
      <c r="S144" s="249"/>
      <c r="T144" s="249"/>
      <c r="U144" s="222"/>
      <c r="V144" s="249"/>
      <c r="W144" s="249"/>
      <c r="X144" s="230"/>
      <c r="Y144" s="230"/>
      <c r="Z144" s="241"/>
      <c r="AA144" s="242"/>
      <c r="AB144" s="230"/>
      <c r="AC144" s="230"/>
      <c r="AD144" s="230"/>
      <c r="AE144" s="239" t="s">
        <v>253</v>
      </c>
      <c r="AF144" s="247"/>
      <c r="AG144" s="244"/>
      <c r="AH144" s="244"/>
      <c r="AI144" s="244"/>
      <c r="AJ144" s="250"/>
      <c r="AK144" s="250"/>
      <c r="AL144" s="250"/>
      <c r="AM144" s="250"/>
      <c r="AN144" s="217"/>
      <c r="AO144" s="217"/>
      <c r="AP144" s="230"/>
      <c r="AQ144" s="146"/>
      <c r="AR144" s="230"/>
      <c r="AS144" s="146"/>
      <c r="AT144" s="146"/>
      <c r="AU144" s="247"/>
      <c r="AV144" s="247"/>
      <c r="AW144" s="247" t="s">
        <v>254</v>
      </c>
      <c r="AX144" s="247"/>
      <c r="AY144" s="247"/>
      <c r="AZ144" s="146" t="s">
        <v>255</v>
      </c>
      <c r="BA144" s="247"/>
      <c r="BB144" s="146"/>
      <c r="BC144" s="146" t="s">
        <v>256</v>
      </c>
      <c r="BD144" s="247"/>
      <c r="BE144" s="237"/>
      <c r="BF144" s="251"/>
      <c r="BG144" s="251"/>
      <c r="BH144" s="251"/>
    </row>
    <row r="145" spans="1:60" ht="25.5" hidden="1" customHeight="1" x14ac:dyDescent="0.15">
      <c r="A145" s="238"/>
      <c r="B145" s="1029" t="s">
        <v>244</v>
      </c>
      <c r="C145" s="1091"/>
      <c r="D145" s="1091"/>
      <c r="E145" s="1092"/>
      <c r="F145" s="1122" t="s">
        <v>4</v>
      </c>
      <c r="G145" s="1122"/>
      <c r="H145" s="1117"/>
      <c r="I145" s="1117"/>
      <c r="J145" s="1110" t="s">
        <v>5</v>
      </c>
      <c r="K145" s="1110"/>
      <c r="L145" s="1117"/>
      <c r="M145" s="1117"/>
      <c r="N145" s="1110" t="s">
        <v>6</v>
      </c>
      <c r="O145" s="1112"/>
      <c r="P145" s="1123" t="s">
        <v>7</v>
      </c>
      <c r="Q145" s="1112"/>
      <c r="R145" s="1114" t="s">
        <v>8</v>
      </c>
      <c r="S145" s="1114"/>
      <c r="T145" s="1116"/>
      <c r="U145" s="1117"/>
      <c r="V145" s="1110" t="s">
        <v>5</v>
      </c>
      <c r="W145" s="1110"/>
      <c r="X145" s="1117"/>
      <c r="Y145" s="1117"/>
      <c r="Z145" s="1110" t="s">
        <v>6</v>
      </c>
      <c r="AA145" s="1112"/>
      <c r="AB145" s="230"/>
      <c r="AC145" s="230"/>
      <c r="AD145" s="230"/>
      <c r="AE145" s="1120" t="s">
        <v>257</v>
      </c>
      <c r="AF145" s="1110"/>
      <c r="AG145" s="1110"/>
      <c r="AH145" s="1110"/>
      <c r="AI145" s="1112"/>
      <c r="AJ145" s="1106">
        <f>ROUNDDOWN(AW150/60,0)</f>
        <v>0</v>
      </c>
      <c r="AK145" s="1107"/>
      <c r="AL145" s="1110" t="s">
        <v>5</v>
      </c>
      <c r="AM145" s="1110"/>
      <c r="AN145" s="1107">
        <f>AW150-AJ145*60</f>
        <v>0</v>
      </c>
      <c r="AO145" s="1107"/>
      <c r="AP145" s="1110" t="s">
        <v>6</v>
      </c>
      <c r="AQ145" s="1112"/>
      <c r="AR145" s="230"/>
      <c r="AS145" s="252"/>
      <c r="AT145" s="252"/>
      <c r="AU145" s="146"/>
      <c r="AV145" s="1102" t="s">
        <v>181</v>
      </c>
      <c r="AW145" s="1105">
        <f>IF(AZ145&lt;=BC145,BC145,AW140)</f>
        <v>1200</v>
      </c>
      <c r="AX145" s="882"/>
      <c r="AY145" s="1102" t="s">
        <v>258</v>
      </c>
      <c r="AZ145" s="1105">
        <f>T145*60+X145</f>
        <v>0</v>
      </c>
      <c r="BA145" s="882"/>
      <c r="BB145" s="1102" t="s">
        <v>259</v>
      </c>
      <c r="BC145" s="1105">
        <f>IF(C153="☑",21*60,20*60)</f>
        <v>1200</v>
      </c>
      <c r="BD145" s="146"/>
      <c r="BE145" s="237"/>
      <c r="BF145" s="237"/>
      <c r="BG145" s="237"/>
      <c r="BH145" s="237"/>
    </row>
    <row r="146" spans="1:60" ht="35.25" hidden="1" customHeight="1" x14ac:dyDescent="0.15">
      <c r="A146" s="238"/>
      <c r="B146" s="1093"/>
      <c r="C146" s="1094"/>
      <c r="D146" s="1094"/>
      <c r="E146" s="1095"/>
      <c r="F146" s="1122"/>
      <c r="G146" s="1122"/>
      <c r="H146" s="1119"/>
      <c r="I146" s="1119"/>
      <c r="J146" s="1111"/>
      <c r="K146" s="1111"/>
      <c r="L146" s="1119"/>
      <c r="M146" s="1119"/>
      <c r="N146" s="1111"/>
      <c r="O146" s="1113"/>
      <c r="P146" s="1121"/>
      <c r="Q146" s="1113"/>
      <c r="R146" s="1115"/>
      <c r="S146" s="1115"/>
      <c r="T146" s="1118"/>
      <c r="U146" s="1119"/>
      <c r="V146" s="1111"/>
      <c r="W146" s="1111"/>
      <c r="X146" s="1119"/>
      <c r="Y146" s="1119"/>
      <c r="Z146" s="1111"/>
      <c r="AA146" s="1113"/>
      <c r="AB146" s="146"/>
      <c r="AC146" s="146"/>
      <c r="AD146" s="146"/>
      <c r="AE146" s="1121"/>
      <c r="AF146" s="1111"/>
      <c r="AG146" s="1111"/>
      <c r="AH146" s="1111"/>
      <c r="AI146" s="1113"/>
      <c r="AJ146" s="1108"/>
      <c r="AK146" s="1109"/>
      <c r="AL146" s="1111"/>
      <c r="AM146" s="1111"/>
      <c r="AN146" s="1109"/>
      <c r="AO146" s="1109"/>
      <c r="AP146" s="1111"/>
      <c r="AQ146" s="1113"/>
      <c r="AR146" s="230"/>
      <c r="AS146" s="252"/>
      <c r="AT146" s="252"/>
      <c r="AU146" s="146"/>
      <c r="AV146" s="1102"/>
      <c r="AW146" s="1105"/>
      <c r="AX146" s="882"/>
      <c r="AY146" s="1102"/>
      <c r="AZ146" s="1105"/>
      <c r="BA146" s="882"/>
      <c r="BB146" s="1102"/>
      <c r="BC146" s="1105"/>
      <c r="BD146" s="146"/>
      <c r="BE146" s="237"/>
      <c r="BF146" s="237"/>
      <c r="BG146" s="237"/>
      <c r="BH146" s="237"/>
    </row>
    <row r="147" spans="1:60" ht="17.25" hidden="1" customHeight="1" x14ac:dyDescent="0.15">
      <c r="A147" s="253"/>
      <c r="B147" s="243"/>
      <c r="C147" s="243"/>
      <c r="D147" s="243"/>
      <c r="E147" s="243"/>
      <c r="F147" s="146"/>
      <c r="G147" s="243"/>
      <c r="H147" s="245"/>
      <c r="I147" s="243"/>
      <c r="J147" s="243"/>
      <c r="K147" s="243"/>
      <c r="L147" s="243"/>
      <c r="M147" s="243"/>
      <c r="N147" s="243"/>
      <c r="O147" s="243"/>
      <c r="P147" s="254"/>
      <c r="Q147" s="243"/>
      <c r="R147" s="243"/>
      <c r="S147" s="243"/>
      <c r="T147" s="243"/>
      <c r="U147" s="243"/>
      <c r="V147" s="243"/>
      <c r="W147" s="243"/>
      <c r="X147" s="230"/>
      <c r="Y147" s="230"/>
      <c r="Z147" s="241"/>
      <c r="AA147" s="146"/>
      <c r="AB147" s="146"/>
      <c r="AC147" s="146"/>
      <c r="AD147" s="146"/>
      <c r="AE147" s="146"/>
      <c r="AF147" s="146"/>
      <c r="AG147" s="146"/>
      <c r="AH147" s="146"/>
      <c r="AI147" s="146"/>
      <c r="AJ147" s="255" t="s">
        <v>249</v>
      </c>
      <c r="AK147" s="146"/>
      <c r="AL147" s="146"/>
      <c r="AM147" s="146"/>
      <c r="AN147" s="146"/>
      <c r="AO147" s="146"/>
      <c r="AP147" s="146"/>
      <c r="AQ147" s="146"/>
      <c r="AR147" s="146"/>
      <c r="AS147" s="146"/>
      <c r="AT147" s="146"/>
      <c r="AU147" s="146"/>
      <c r="AV147" s="146"/>
      <c r="AW147" s="146"/>
      <c r="AX147" s="146"/>
      <c r="AY147" s="146"/>
      <c r="AZ147" s="6" t="s">
        <v>260</v>
      </c>
      <c r="BA147" s="146"/>
      <c r="BB147" s="146"/>
      <c r="BC147" s="146"/>
      <c r="BD147" s="146"/>
      <c r="BE147" s="237"/>
      <c r="BF147" s="237"/>
      <c r="BG147" s="237"/>
      <c r="BH147" s="237"/>
    </row>
    <row r="148" spans="1:60" ht="25.5" hidden="1" customHeight="1" x14ac:dyDescent="0.2">
      <c r="A148" s="253"/>
      <c r="B148" s="146"/>
      <c r="C148" s="1085" t="s">
        <v>261</v>
      </c>
      <c r="D148" s="1086"/>
      <c r="E148" s="1086"/>
      <c r="F148" s="1086"/>
      <c r="G148" s="1086"/>
      <c r="H148" s="1086"/>
      <c r="I148" s="1086"/>
      <c r="J148" s="1086"/>
      <c r="K148" s="1086"/>
      <c r="L148" s="1086"/>
      <c r="M148" s="1086"/>
      <c r="N148" s="1086"/>
      <c r="O148" s="1086"/>
      <c r="P148" s="1086"/>
      <c r="Q148" s="1086"/>
      <c r="R148" s="1086"/>
      <c r="S148" s="1086"/>
      <c r="T148" s="1086"/>
      <c r="U148" s="1086"/>
      <c r="V148" s="1086"/>
      <c r="W148" s="1086"/>
      <c r="X148" s="1086"/>
      <c r="Y148" s="1086"/>
      <c r="Z148" s="1086"/>
      <c r="AA148" s="1086"/>
      <c r="AB148" s="1087"/>
      <c r="AD148" s="146"/>
      <c r="AE148" s="146"/>
      <c r="AF148" s="146"/>
      <c r="AG148" s="146"/>
      <c r="AH148" s="146"/>
      <c r="AI148" s="146"/>
      <c r="AJ148" s="146"/>
      <c r="AK148" s="146"/>
      <c r="AL148" s="146"/>
      <c r="AM148" s="146"/>
      <c r="AN148" s="146"/>
      <c r="AO148" s="146"/>
      <c r="AP148" s="146"/>
      <c r="AQ148" s="146"/>
      <c r="AR148" s="146"/>
      <c r="AS148" s="146"/>
      <c r="AT148" s="146"/>
      <c r="AU148" s="146"/>
      <c r="AV148" s="146"/>
      <c r="AW148" s="146"/>
      <c r="AX148" s="146"/>
      <c r="AY148" s="146"/>
      <c r="AZ148" s="256" t="s">
        <v>262</v>
      </c>
      <c r="BA148" s="146"/>
      <c r="BB148" s="146"/>
      <c r="BC148" s="146"/>
      <c r="BD148" s="146"/>
      <c r="BE148" s="237"/>
      <c r="BF148" s="237"/>
      <c r="BG148" s="237"/>
      <c r="BH148" s="237"/>
    </row>
    <row r="149" spans="1:60" ht="25.5" hidden="1" customHeight="1" x14ac:dyDescent="0.15">
      <c r="A149" s="253"/>
      <c r="B149" s="146"/>
      <c r="C149" s="1088"/>
      <c r="D149" s="1089"/>
      <c r="E149" s="1089"/>
      <c r="F149" s="1089"/>
      <c r="G149" s="1089"/>
      <c r="H149" s="1089"/>
      <c r="I149" s="1089"/>
      <c r="J149" s="1089"/>
      <c r="K149" s="1089"/>
      <c r="L149" s="1089"/>
      <c r="M149" s="1089"/>
      <c r="N149" s="1089"/>
      <c r="O149" s="1089"/>
      <c r="P149" s="1089"/>
      <c r="Q149" s="1089"/>
      <c r="R149" s="1089"/>
      <c r="S149" s="1089"/>
      <c r="T149" s="1089"/>
      <c r="U149" s="1089"/>
      <c r="V149" s="1089"/>
      <c r="W149" s="1089"/>
      <c r="X149" s="1089"/>
      <c r="Y149" s="1089"/>
      <c r="Z149" s="1089"/>
      <c r="AA149" s="1089"/>
      <c r="AB149" s="1090"/>
      <c r="AD149" s="146"/>
      <c r="AE149" s="239" t="s">
        <v>263</v>
      </c>
      <c r="AF149" s="146"/>
      <c r="AG149" s="146"/>
      <c r="AH149" s="146"/>
      <c r="AI149" s="146"/>
      <c r="AJ149" s="146"/>
      <c r="AK149" s="146"/>
      <c r="AL149" s="146"/>
      <c r="AM149" s="146"/>
      <c r="AN149" s="146"/>
      <c r="AO149" s="146"/>
      <c r="AP149" s="146"/>
      <c r="AQ149" s="146"/>
      <c r="AR149" s="146"/>
      <c r="AS149" s="146"/>
      <c r="AT149" s="146"/>
      <c r="AU149" s="146"/>
      <c r="AV149" s="146"/>
      <c r="AW149" s="146" t="s">
        <v>264</v>
      </c>
      <c r="AX149" s="146"/>
      <c r="AY149" s="146"/>
      <c r="AZ149" s="146" t="s">
        <v>265</v>
      </c>
      <c r="BA149" s="257"/>
      <c r="BB149" s="146"/>
      <c r="BC149" s="146"/>
      <c r="BD149" s="146"/>
      <c r="BE149" s="237"/>
      <c r="BF149" s="237"/>
      <c r="BG149" s="237"/>
      <c r="BH149" s="237"/>
    </row>
    <row r="150" spans="1:60" s="122" customFormat="1" ht="25.5" hidden="1" customHeight="1" x14ac:dyDescent="0.15">
      <c r="A150" s="253"/>
      <c r="B150" s="146"/>
      <c r="C150" s="1088"/>
      <c r="D150" s="1089"/>
      <c r="E150" s="1089"/>
      <c r="F150" s="1089"/>
      <c r="G150" s="1089"/>
      <c r="H150" s="1089"/>
      <c r="I150" s="1089"/>
      <c r="J150" s="1089"/>
      <c r="K150" s="1089"/>
      <c r="L150" s="1089"/>
      <c r="M150" s="1089"/>
      <c r="N150" s="1089"/>
      <c r="O150" s="1089"/>
      <c r="P150" s="1089"/>
      <c r="Q150" s="1089"/>
      <c r="R150" s="1089"/>
      <c r="S150" s="1089"/>
      <c r="T150" s="1089"/>
      <c r="U150" s="1089"/>
      <c r="V150" s="1089"/>
      <c r="W150" s="1089"/>
      <c r="X150" s="1089"/>
      <c r="Y150" s="1089"/>
      <c r="Z150" s="1089"/>
      <c r="AA150" s="1089"/>
      <c r="AB150" s="1090"/>
      <c r="AC150" s="1"/>
      <c r="AD150" s="146"/>
      <c r="AE150" s="1029" t="s">
        <v>266</v>
      </c>
      <c r="AF150" s="1091"/>
      <c r="AG150" s="1091"/>
      <c r="AH150" s="1091"/>
      <c r="AI150" s="1091"/>
      <c r="AJ150" s="1091"/>
      <c r="AK150" s="1092"/>
      <c r="AL150" s="1096">
        <f>IF(AZ140=0,0,ROUNDUP(AW150/AZ140,3))</f>
        <v>0</v>
      </c>
      <c r="AM150" s="1097"/>
      <c r="AN150" s="1097"/>
      <c r="AO150" s="1097"/>
      <c r="AP150" s="1097"/>
      <c r="AQ150" s="1098"/>
      <c r="AR150" s="146"/>
      <c r="AS150" s="146"/>
      <c r="AT150" s="146"/>
      <c r="AU150" s="247"/>
      <c r="AV150" s="1102" t="s">
        <v>267</v>
      </c>
      <c r="AW150" s="1103">
        <f>IF(AW140-AW145&gt;0,IF(AW140-AW145&gt;AZ140,AZ140,AW140-AW145),0)</f>
        <v>0</v>
      </c>
      <c r="AX150" s="1104" t="s">
        <v>268</v>
      </c>
      <c r="AY150" s="1104"/>
      <c r="AZ150" s="257"/>
      <c r="BA150" s="257"/>
      <c r="BB150" s="247"/>
      <c r="BC150" s="247"/>
      <c r="BD150" s="247"/>
      <c r="BE150" s="251"/>
      <c r="BF150" s="251"/>
      <c r="BG150" s="251"/>
      <c r="BH150" s="251"/>
    </row>
    <row r="151" spans="1:60" ht="35.25" hidden="1" customHeight="1" x14ac:dyDescent="0.15">
      <c r="A151" s="253"/>
      <c r="B151" s="146"/>
      <c r="C151" s="1088"/>
      <c r="D151" s="1089"/>
      <c r="E151" s="1089"/>
      <c r="F151" s="1089"/>
      <c r="G151" s="1089"/>
      <c r="H151" s="1089"/>
      <c r="I151" s="1089"/>
      <c r="J151" s="1089"/>
      <c r="K151" s="1089"/>
      <c r="L151" s="1089"/>
      <c r="M151" s="1089"/>
      <c r="N151" s="1089"/>
      <c r="O151" s="1089"/>
      <c r="P151" s="1089"/>
      <c r="Q151" s="1089"/>
      <c r="R151" s="1089"/>
      <c r="S151" s="1089"/>
      <c r="T151" s="1089"/>
      <c r="U151" s="1089"/>
      <c r="V151" s="1089"/>
      <c r="W151" s="1089"/>
      <c r="X151" s="1089"/>
      <c r="Y151" s="1089"/>
      <c r="Z151" s="1089"/>
      <c r="AA151" s="1089"/>
      <c r="AB151" s="1090"/>
      <c r="AD151" s="146"/>
      <c r="AE151" s="1093"/>
      <c r="AF151" s="1094"/>
      <c r="AG151" s="1094"/>
      <c r="AH151" s="1094"/>
      <c r="AI151" s="1094"/>
      <c r="AJ151" s="1094"/>
      <c r="AK151" s="1095"/>
      <c r="AL151" s="1099"/>
      <c r="AM151" s="1100"/>
      <c r="AN151" s="1100"/>
      <c r="AO151" s="1100"/>
      <c r="AP151" s="1100"/>
      <c r="AQ151" s="1101"/>
      <c r="AR151" s="146"/>
      <c r="AS151" s="146"/>
      <c r="AT151" s="146"/>
      <c r="AU151" s="1102"/>
      <c r="AV151" s="1102"/>
      <c r="AW151" s="1103"/>
      <c r="AX151" s="1104"/>
      <c r="AY151" s="1104"/>
      <c r="AZ151" s="146"/>
      <c r="BA151" s="146"/>
      <c r="BB151" s="146"/>
      <c r="BC151" s="146"/>
      <c r="BD151" s="146"/>
      <c r="BE151" s="237"/>
      <c r="BF151" s="237"/>
      <c r="BG151" s="237"/>
      <c r="BH151" s="237"/>
    </row>
    <row r="152" spans="1:60" ht="25.5" hidden="1" customHeight="1" x14ac:dyDescent="0.15">
      <c r="A152" s="253"/>
      <c r="B152" s="146"/>
      <c r="C152" s="1088"/>
      <c r="D152" s="1089"/>
      <c r="E152" s="1089"/>
      <c r="F152" s="1089"/>
      <c r="G152" s="1089"/>
      <c r="H152" s="1089"/>
      <c r="I152" s="1089"/>
      <c r="J152" s="1089"/>
      <c r="K152" s="1089"/>
      <c r="L152" s="1089"/>
      <c r="M152" s="1089"/>
      <c r="N152" s="1089"/>
      <c r="O152" s="1089"/>
      <c r="P152" s="1089"/>
      <c r="Q152" s="1089"/>
      <c r="R152" s="1089"/>
      <c r="S152" s="1089"/>
      <c r="T152" s="1089"/>
      <c r="U152" s="1089"/>
      <c r="V152" s="1089"/>
      <c r="W152" s="1089"/>
      <c r="X152" s="1089"/>
      <c r="Y152" s="1089"/>
      <c r="Z152" s="1089"/>
      <c r="AA152" s="1089"/>
      <c r="AB152" s="1090"/>
      <c r="AD152" s="146"/>
      <c r="AE152" s="146"/>
      <c r="AF152" s="146"/>
      <c r="AG152" s="146"/>
      <c r="AH152" s="146"/>
      <c r="AI152" s="146"/>
      <c r="AJ152" s="146"/>
      <c r="AK152" s="255" t="s">
        <v>249</v>
      </c>
      <c r="AL152" s="146"/>
      <c r="AM152" s="230"/>
      <c r="AN152" s="230"/>
      <c r="AO152" s="230"/>
      <c r="AP152" s="146"/>
      <c r="AQ152" s="146"/>
      <c r="AR152" s="146"/>
      <c r="AS152" s="146"/>
      <c r="AT152" s="146"/>
      <c r="AU152" s="1102"/>
      <c r="AV152" s="146"/>
      <c r="AW152" s="146"/>
      <c r="AX152" s="146"/>
      <c r="AY152" s="146"/>
      <c r="AZ152" s="146"/>
      <c r="BA152" s="146"/>
      <c r="BB152" s="146"/>
      <c r="BC152" s="146"/>
      <c r="BD152" s="146"/>
      <c r="BE152" s="237"/>
      <c r="BF152" s="237"/>
      <c r="BG152" s="237"/>
      <c r="BH152" s="237"/>
    </row>
    <row r="153" spans="1:60" ht="25.5" hidden="1" customHeight="1" x14ac:dyDescent="0.15">
      <c r="A153" s="253"/>
      <c r="B153" s="146"/>
      <c r="C153" s="1063" t="s">
        <v>26</v>
      </c>
      <c r="D153" s="1064"/>
      <c r="E153" s="1065" t="s">
        <v>269</v>
      </c>
      <c r="F153" s="1065"/>
      <c r="G153" s="1065"/>
      <c r="H153" s="1065"/>
      <c r="I153" s="1065"/>
      <c r="J153" s="1065"/>
      <c r="K153" s="1065"/>
      <c r="L153" s="1065"/>
      <c r="M153" s="1065"/>
      <c r="N153" s="1065"/>
      <c r="O153" s="1065"/>
      <c r="P153" s="1065"/>
      <c r="Q153" s="1065"/>
      <c r="R153" s="1065"/>
      <c r="S153" s="1065"/>
      <c r="T153" s="1065"/>
      <c r="U153" s="1065"/>
      <c r="V153" s="1065"/>
      <c r="W153" s="1065"/>
      <c r="X153" s="1065"/>
      <c r="Y153" s="1065"/>
      <c r="Z153" s="1065"/>
      <c r="AA153" s="1065"/>
      <c r="AB153" s="1066"/>
      <c r="AD153" s="146"/>
      <c r="AE153" s="146"/>
      <c r="AF153" s="146"/>
      <c r="AG153" s="146"/>
      <c r="AJ153" s="146"/>
      <c r="AK153" s="258" t="s">
        <v>270</v>
      </c>
      <c r="AL153" s="146"/>
      <c r="AM153" s="230"/>
      <c r="AN153" s="230"/>
      <c r="AO153" s="230"/>
      <c r="AP153" s="146"/>
      <c r="AQ153" s="146"/>
      <c r="AR153" s="146"/>
      <c r="AS153" s="146"/>
      <c r="AT153" s="146"/>
      <c r="AU153" s="146"/>
      <c r="AV153" s="146"/>
      <c r="AW153" s="146"/>
      <c r="AX153" s="146"/>
      <c r="AY153" s="146"/>
      <c r="AZ153" s="146"/>
      <c r="BA153" s="146"/>
      <c r="BB153" s="146"/>
      <c r="BC153" s="146"/>
      <c r="BD153" s="146"/>
      <c r="BE153" s="237"/>
      <c r="BF153" s="237"/>
      <c r="BG153" s="237"/>
      <c r="BH153" s="237"/>
    </row>
    <row r="154" spans="1:60" ht="17.25" hidden="1" customHeight="1" x14ac:dyDescent="0.15">
      <c r="A154" s="259"/>
      <c r="B154" s="260"/>
      <c r="C154" s="260"/>
      <c r="D154" s="260"/>
      <c r="E154" s="260"/>
      <c r="F154" s="261"/>
      <c r="G154" s="260"/>
      <c r="H154" s="260"/>
      <c r="I154" s="260"/>
      <c r="J154" s="260"/>
      <c r="K154" s="262"/>
      <c r="L154" s="262"/>
      <c r="M154" s="262"/>
      <c r="N154" s="262"/>
      <c r="O154" s="262"/>
      <c r="P154" s="262"/>
      <c r="Q154" s="262"/>
      <c r="R154" s="262"/>
      <c r="S154" s="262"/>
      <c r="T154" s="262"/>
      <c r="U154" s="262"/>
      <c r="V154" s="262"/>
      <c r="W154" s="262"/>
      <c r="X154" s="262"/>
      <c r="Y154" s="262"/>
      <c r="Z154" s="262"/>
      <c r="AA154" s="262"/>
      <c r="AB154" s="262"/>
      <c r="AC154" s="262"/>
      <c r="AD154" s="262"/>
      <c r="AE154" s="262"/>
      <c r="AF154" s="262"/>
      <c r="AG154" s="262"/>
      <c r="AH154" s="262"/>
      <c r="AI154" s="262"/>
      <c r="AJ154" s="262"/>
      <c r="AK154" s="263"/>
      <c r="AL154" s="262"/>
      <c r="AM154" s="264"/>
      <c r="AN154" s="264"/>
      <c r="AO154" s="264"/>
      <c r="AP154" s="262"/>
      <c r="AQ154" s="262"/>
      <c r="AR154" s="262"/>
      <c r="AS154" s="262"/>
      <c r="AT154" s="146"/>
      <c r="AU154" s="146"/>
      <c r="AV154" s="146"/>
      <c r="AW154" s="146"/>
      <c r="AX154" s="146"/>
      <c r="AY154" s="146"/>
      <c r="AZ154" s="146"/>
      <c r="BA154" s="146"/>
      <c r="BB154" s="146"/>
      <c r="BC154" s="146"/>
      <c r="BD154" s="237"/>
      <c r="BE154" s="237"/>
    </row>
    <row r="155" spans="1:60" ht="17.25" hidden="1" customHeight="1" x14ac:dyDescent="0.15">
      <c r="A155" s="244"/>
      <c r="B155" s="244"/>
      <c r="C155" s="244"/>
      <c r="D155" s="244"/>
      <c r="E155" s="244"/>
      <c r="F155" s="6"/>
      <c r="G155" s="244"/>
      <c r="H155" s="244"/>
      <c r="I155" s="244"/>
      <c r="J155" s="244"/>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258"/>
      <c r="AL155" s="146"/>
      <c r="AM155" s="230"/>
      <c r="AN155" s="230"/>
      <c r="AO155" s="230"/>
      <c r="AP155" s="146"/>
      <c r="AQ155" s="146"/>
      <c r="AR155" s="146"/>
      <c r="AS155" s="146"/>
      <c r="AT155" s="146"/>
      <c r="AU155" s="146"/>
      <c r="AV155" s="146"/>
      <c r="AW155" s="146"/>
      <c r="AX155" s="146"/>
      <c r="AY155" s="146"/>
      <c r="AZ155" s="146"/>
      <c r="BA155" s="146"/>
      <c r="BB155" s="146"/>
      <c r="BC155" s="146"/>
      <c r="BD155" s="237"/>
      <c r="BE155" s="237"/>
    </row>
    <row r="156" spans="1:60" ht="17.25" hidden="1" customHeight="1" x14ac:dyDescent="0.15">
      <c r="A156" s="244"/>
      <c r="B156" s="244"/>
      <c r="C156" s="244"/>
      <c r="D156" s="244"/>
      <c r="E156" s="244"/>
      <c r="F156" s="6"/>
      <c r="G156" s="244"/>
      <c r="H156" s="244"/>
      <c r="I156" s="244"/>
      <c r="J156" s="244"/>
      <c r="AK156" s="266"/>
      <c r="AM156" s="220"/>
      <c r="AN156" s="220"/>
      <c r="AO156" s="220"/>
      <c r="AT156" s="146"/>
      <c r="AU156" s="146"/>
      <c r="AV156" s="146"/>
      <c r="AW156" s="146"/>
      <c r="AX156" s="146"/>
      <c r="AY156" s="146"/>
      <c r="AZ156" s="146"/>
      <c r="BA156" s="146"/>
      <c r="BB156" s="146"/>
      <c r="BC156" s="146"/>
      <c r="BD156" s="237"/>
      <c r="BE156" s="237"/>
    </row>
    <row r="157" spans="1:60" ht="25.5" hidden="1" customHeight="1" x14ac:dyDescent="0.15">
      <c r="A157" s="1126" t="s">
        <v>279</v>
      </c>
      <c r="B157" s="1127"/>
      <c r="C157" s="1127"/>
      <c r="D157" s="1127"/>
      <c r="E157" s="1127"/>
      <c r="F157" s="1127"/>
      <c r="G157" s="1127"/>
      <c r="H157" s="1127"/>
      <c r="I157" s="1128"/>
      <c r="J157" s="232"/>
      <c r="K157" s="265" t="s">
        <v>274</v>
      </c>
      <c r="L157" s="265"/>
      <c r="M157" s="265"/>
      <c r="N157" s="265"/>
      <c r="O157" s="265"/>
      <c r="P157" s="265"/>
      <c r="Q157" s="265"/>
      <c r="R157" s="265"/>
      <c r="S157" s="265"/>
      <c r="T157" s="265"/>
      <c r="U157" s="265"/>
      <c r="V157" s="265"/>
      <c r="W157" s="265"/>
      <c r="X157" s="265"/>
      <c r="Y157" s="265"/>
      <c r="Z157" s="265"/>
      <c r="AA157" s="265"/>
      <c r="AB157" s="265"/>
      <c r="AC157" s="265"/>
      <c r="AD157" s="265"/>
      <c r="AE157" s="265"/>
      <c r="AF157" s="265"/>
      <c r="AG157" s="265"/>
      <c r="AH157" s="265"/>
      <c r="AI157" s="265"/>
      <c r="AJ157" s="265"/>
      <c r="AK157" s="265"/>
      <c r="AL157" s="265"/>
      <c r="AM157" s="265"/>
      <c r="AN157" s="265"/>
      <c r="AO157" s="232"/>
      <c r="AP157" s="232"/>
      <c r="AQ157" s="232"/>
      <c r="AR157" s="232"/>
      <c r="AS157" s="232"/>
      <c r="AT157" s="146"/>
      <c r="AU157" s="146" t="s">
        <v>240</v>
      </c>
      <c r="AV157" s="230"/>
      <c r="AW157" s="230"/>
      <c r="AX157" s="230"/>
      <c r="AY157" s="230"/>
      <c r="AZ157" s="146"/>
      <c r="BA157" s="230"/>
      <c r="BB157" s="230"/>
      <c r="BC157" s="230"/>
      <c r="BD157" s="231"/>
      <c r="BE157" s="231"/>
      <c r="BF157" s="220"/>
    </row>
    <row r="158" spans="1:60" ht="17.25" hidden="1" customHeight="1" x14ac:dyDescent="0.15">
      <c r="A158" s="1129"/>
      <c r="B158" s="1130"/>
      <c r="C158" s="1130"/>
      <c r="D158" s="1130"/>
      <c r="E158" s="1130"/>
      <c r="F158" s="1130"/>
      <c r="G158" s="1130"/>
      <c r="H158" s="1130"/>
      <c r="I158" s="1131"/>
      <c r="J158" s="233"/>
      <c r="K158" s="233"/>
      <c r="L158" s="233"/>
      <c r="M158" s="233"/>
      <c r="N158" s="233"/>
      <c r="O158" s="233"/>
      <c r="P158" s="233"/>
      <c r="Q158" s="233"/>
      <c r="R158" s="233"/>
      <c r="S158" s="233"/>
      <c r="T158" s="233"/>
      <c r="U158" s="233"/>
      <c r="V158" s="233"/>
      <c r="W158" s="233"/>
      <c r="X158" s="234"/>
      <c r="Y158" s="234"/>
      <c r="Z158" s="234"/>
      <c r="AA158" s="234"/>
      <c r="AB158" s="234"/>
      <c r="AC158" s="234"/>
      <c r="AD158" s="234"/>
      <c r="AE158" s="235"/>
      <c r="AF158" s="234"/>
      <c r="AG158" s="234"/>
      <c r="AH158" s="234"/>
      <c r="AI158" s="234"/>
      <c r="AJ158" s="234"/>
      <c r="AK158" s="234"/>
      <c r="AL158" s="234"/>
      <c r="AM158" s="234"/>
      <c r="AN158" s="234"/>
      <c r="AO158" s="234"/>
      <c r="AP158" s="236"/>
      <c r="AQ158" s="236"/>
      <c r="AR158" s="236"/>
      <c r="AS158" s="236"/>
      <c r="AT158" s="146"/>
      <c r="AU158" s="146"/>
      <c r="AV158" s="146"/>
      <c r="AW158" s="146"/>
      <c r="AX158" s="146"/>
      <c r="AY158" s="146"/>
      <c r="AZ158" s="146"/>
      <c r="BA158" s="146"/>
      <c r="BB158" s="146"/>
      <c r="BC158" s="146"/>
      <c r="BD158" s="237"/>
      <c r="BE158" s="237"/>
      <c r="BF158" s="146"/>
    </row>
    <row r="159" spans="1:60" ht="28.5" hidden="1" customHeight="1" x14ac:dyDescent="0.15">
      <c r="A159" s="238"/>
      <c r="B159" s="239" t="s">
        <v>2</v>
      </c>
      <c r="C159" s="240"/>
      <c r="D159" s="240"/>
      <c r="E159" s="240"/>
      <c r="F159" s="146"/>
      <c r="G159" s="241"/>
      <c r="H159" s="146"/>
      <c r="I159" s="241"/>
      <c r="J159" s="241"/>
      <c r="K159" s="241"/>
      <c r="L159" s="241"/>
      <c r="M159" s="241"/>
      <c r="N159" s="241"/>
      <c r="O159" s="241"/>
      <c r="P159" s="241"/>
      <c r="Q159" s="241"/>
      <c r="R159" s="241"/>
      <c r="S159" s="241"/>
      <c r="T159" s="241"/>
      <c r="U159" s="241"/>
      <c r="V159" s="241"/>
      <c r="W159" s="241"/>
      <c r="X159" s="241"/>
      <c r="Y159" s="241"/>
      <c r="Z159" s="241"/>
      <c r="AA159" s="242"/>
      <c r="AB159" s="230"/>
      <c r="AC159" s="230"/>
      <c r="AD159" s="230"/>
      <c r="AE159" s="239" t="s">
        <v>241</v>
      </c>
      <c r="AF159" s="230"/>
      <c r="AG159" s="230"/>
      <c r="AH159" s="230"/>
      <c r="AI159" s="230"/>
      <c r="AJ159" s="230"/>
      <c r="AK159" s="230"/>
      <c r="AL159" s="230"/>
      <c r="AM159" s="230"/>
      <c r="AN159" s="230"/>
      <c r="AO159" s="230"/>
      <c r="AP159" s="230"/>
      <c r="AQ159" s="230"/>
      <c r="AR159" s="230"/>
      <c r="AS159" s="230"/>
      <c r="AT159" s="230"/>
      <c r="AU159" s="146"/>
      <c r="AV159" s="146"/>
      <c r="AW159" s="146" t="s">
        <v>242</v>
      </c>
      <c r="AX159" s="146"/>
      <c r="AY159" s="146"/>
      <c r="AZ159" s="146" t="s">
        <v>243</v>
      </c>
      <c r="BA159" s="146"/>
      <c r="BB159" s="146"/>
      <c r="BC159" s="146"/>
      <c r="BD159" s="146"/>
      <c r="BE159" s="237"/>
      <c r="BF159" s="237"/>
      <c r="BG159" s="237"/>
      <c r="BH159" s="237"/>
    </row>
    <row r="160" spans="1:60" ht="25.5" hidden="1" customHeight="1" x14ac:dyDescent="0.15">
      <c r="A160" s="238"/>
      <c r="B160" s="1029" t="s">
        <v>244</v>
      </c>
      <c r="C160" s="1091"/>
      <c r="D160" s="1091"/>
      <c r="E160" s="1092"/>
      <c r="F160" s="1122" t="s">
        <v>4</v>
      </c>
      <c r="G160" s="1122"/>
      <c r="H160" s="1117"/>
      <c r="I160" s="1117"/>
      <c r="J160" s="1110" t="s">
        <v>5</v>
      </c>
      <c r="K160" s="1110"/>
      <c r="L160" s="1117"/>
      <c r="M160" s="1117"/>
      <c r="N160" s="1110" t="s">
        <v>6</v>
      </c>
      <c r="O160" s="1112"/>
      <c r="P160" s="1123" t="s">
        <v>7</v>
      </c>
      <c r="Q160" s="1112"/>
      <c r="R160" s="1114" t="s">
        <v>8</v>
      </c>
      <c r="S160" s="1114"/>
      <c r="T160" s="1117"/>
      <c r="U160" s="1117"/>
      <c r="V160" s="1110" t="s">
        <v>5</v>
      </c>
      <c r="W160" s="1110"/>
      <c r="X160" s="1117"/>
      <c r="Y160" s="1117"/>
      <c r="Z160" s="1110" t="s">
        <v>6</v>
      </c>
      <c r="AA160" s="1112"/>
      <c r="AB160" s="146"/>
      <c r="AC160" s="146"/>
      <c r="AD160" s="146"/>
      <c r="AE160" s="1029" t="s">
        <v>245</v>
      </c>
      <c r="AF160" s="1021"/>
      <c r="AG160" s="1021"/>
      <c r="AH160" s="1021"/>
      <c r="AI160" s="1022"/>
      <c r="AJ160" s="1107">
        <f>ROUNDDOWN(AZ160/60,0)</f>
        <v>0</v>
      </c>
      <c r="AK160" s="1107"/>
      <c r="AL160" s="1124" t="s">
        <v>246</v>
      </c>
      <c r="AM160" s="1124"/>
      <c r="AN160" s="1107">
        <f>AZ160-AJ160*60</f>
        <v>0</v>
      </c>
      <c r="AO160" s="1107"/>
      <c r="AP160" s="1110" t="s">
        <v>6</v>
      </c>
      <c r="AQ160" s="1112"/>
      <c r="AR160" s="230"/>
      <c r="AS160" s="146"/>
      <c r="AT160" s="146"/>
      <c r="AU160" s="1102"/>
      <c r="AV160" s="1102" t="s">
        <v>247</v>
      </c>
      <c r="AW160" s="1105">
        <f>T160*60+X160</f>
        <v>0</v>
      </c>
      <c r="AX160" s="146"/>
      <c r="AY160" s="1102" t="s">
        <v>248</v>
      </c>
      <c r="AZ160" s="1105">
        <f>(T160*60+X160)-(H160*60+L160)</f>
        <v>0</v>
      </c>
      <c r="BA160" s="146"/>
      <c r="BB160" s="146"/>
      <c r="BC160" s="146"/>
      <c r="BD160" s="146"/>
      <c r="BE160" s="237"/>
      <c r="BF160" s="237"/>
      <c r="BG160" s="237"/>
      <c r="BH160" s="237"/>
    </row>
    <row r="161" spans="1:60" ht="35.25" hidden="1" customHeight="1" x14ac:dyDescent="0.15">
      <c r="A161" s="238"/>
      <c r="B161" s="1093"/>
      <c r="C161" s="1094"/>
      <c r="D161" s="1094"/>
      <c r="E161" s="1095"/>
      <c r="F161" s="1122"/>
      <c r="G161" s="1122"/>
      <c r="H161" s="1119"/>
      <c r="I161" s="1119"/>
      <c r="J161" s="1111"/>
      <c r="K161" s="1111"/>
      <c r="L161" s="1119"/>
      <c r="M161" s="1119"/>
      <c r="N161" s="1111"/>
      <c r="O161" s="1113"/>
      <c r="P161" s="1121"/>
      <c r="Q161" s="1113"/>
      <c r="R161" s="1115"/>
      <c r="S161" s="1115"/>
      <c r="T161" s="1119"/>
      <c r="U161" s="1119"/>
      <c r="V161" s="1111"/>
      <c r="W161" s="1111"/>
      <c r="X161" s="1119"/>
      <c r="Y161" s="1119"/>
      <c r="Z161" s="1111"/>
      <c r="AA161" s="1113"/>
      <c r="AB161" s="146"/>
      <c r="AC161" s="146"/>
      <c r="AD161" s="146"/>
      <c r="AE161" s="1033"/>
      <c r="AF161" s="1027"/>
      <c r="AG161" s="1027"/>
      <c r="AH161" s="1027"/>
      <c r="AI161" s="1028"/>
      <c r="AJ161" s="1109"/>
      <c r="AK161" s="1109"/>
      <c r="AL161" s="1125"/>
      <c r="AM161" s="1125"/>
      <c r="AN161" s="1109"/>
      <c r="AO161" s="1109"/>
      <c r="AP161" s="1111"/>
      <c r="AQ161" s="1113"/>
      <c r="AR161" s="230"/>
      <c r="AS161" s="146"/>
      <c r="AT161" s="146"/>
      <c r="AU161" s="1102"/>
      <c r="AV161" s="1102"/>
      <c r="AW161" s="1105"/>
      <c r="AX161" s="146"/>
      <c r="AY161" s="1102"/>
      <c r="AZ161" s="1105"/>
      <c r="BA161" s="146"/>
      <c r="BB161" s="146"/>
      <c r="BC161" s="146"/>
      <c r="BD161" s="146"/>
      <c r="BE161" s="237"/>
      <c r="BF161" s="237"/>
      <c r="BG161" s="237"/>
      <c r="BH161" s="237"/>
    </row>
    <row r="162" spans="1:60" ht="17.25" hidden="1" customHeight="1" x14ac:dyDescent="0.15">
      <c r="A162" s="238"/>
      <c r="B162" s="243"/>
      <c r="C162" s="243"/>
      <c r="D162" s="243"/>
      <c r="E162" s="243"/>
      <c r="F162" s="244"/>
      <c r="G162" s="244"/>
      <c r="H162" s="245"/>
      <c r="I162" s="244"/>
      <c r="J162" s="244"/>
      <c r="K162" s="244"/>
      <c r="L162" s="244"/>
      <c r="M162" s="244"/>
      <c r="N162" s="244"/>
      <c r="O162" s="244"/>
      <c r="P162" s="244"/>
      <c r="Q162" s="244"/>
      <c r="R162" s="244"/>
      <c r="S162" s="244"/>
      <c r="T162" s="244"/>
      <c r="U162" s="244"/>
      <c r="V162" s="244"/>
      <c r="W162" s="244"/>
      <c r="X162" s="230"/>
      <c r="Y162" s="230"/>
      <c r="Z162" s="241"/>
      <c r="AA162" s="242"/>
      <c r="AB162" s="230"/>
      <c r="AC162" s="230"/>
      <c r="AD162" s="230"/>
      <c r="AE162" s="230"/>
      <c r="AF162" s="230"/>
      <c r="AG162" s="230"/>
      <c r="AH162" s="230"/>
      <c r="AI162" s="230"/>
      <c r="AJ162" s="246" t="s">
        <v>249</v>
      </c>
      <c r="AK162" s="217"/>
      <c r="AL162" s="217"/>
      <c r="AM162" s="217"/>
      <c r="AN162" s="217"/>
      <c r="AO162" s="217"/>
      <c r="AP162" s="230"/>
      <c r="AQ162" s="230"/>
      <c r="AR162" s="230"/>
      <c r="AS162" s="146"/>
      <c r="AT162" s="146"/>
      <c r="AU162" s="146"/>
      <c r="AV162" s="146"/>
      <c r="AW162" s="146"/>
      <c r="AX162" s="146"/>
      <c r="AY162" s="146"/>
      <c r="AZ162" s="146"/>
      <c r="BA162" s="146"/>
      <c r="BB162" s="146"/>
      <c r="BC162" s="146"/>
      <c r="BD162" s="146"/>
      <c r="BE162" s="237"/>
      <c r="BF162" s="237"/>
      <c r="BG162" s="237"/>
      <c r="BH162" s="237"/>
    </row>
    <row r="163" spans="1:60" s="146" customFormat="1" ht="25.5" hidden="1" customHeight="1" x14ac:dyDescent="0.15">
      <c r="A163" s="238"/>
      <c r="B163" s="239"/>
      <c r="C163" s="240"/>
      <c r="D163" s="240"/>
      <c r="E163" s="240"/>
      <c r="F163" s="241"/>
      <c r="G163" s="241"/>
      <c r="H163" s="241"/>
      <c r="I163" s="241"/>
      <c r="J163" s="241"/>
      <c r="K163" s="241"/>
      <c r="L163" s="241"/>
      <c r="M163" s="241"/>
      <c r="N163" s="241"/>
      <c r="O163" s="241"/>
      <c r="P163" s="241"/>
      <c r="Q163" s="241"/>
      <c r="R163" s="241"/>
      <c r="S163" s="241"/>
      <c r="T163" s="241"/>
      <c r="U163" s="241"/>
      <c r="V163" s="241"/>
      <c r="W163" s="242"/>
      <c r="X163" s="230"/>
      <c r="Y163" s="230"/>
      <c r="Z163" s="241"/>
      <c r="AA163" s="242"/>
      <c r="AB163" s="230"/>
      <c r="AC163" s="230"/>
      <c r="AD163" s="230"/>
      <c r="AE163" s="230"/>
      <c r="AF163" s="230"/>
      <c r="AG163" s="230"/>
      <c r="AH163" s="230"/>
      <c r="AI163" s="230"/>
      <c r="AJ163" s="217"/>
      <c r="AK163" s="217"/>
      <c r="AL163" s="217"/>
      <c r="AM163" s="217"/>
      <c r="AN163" s="217"/>
      <c r="AO163" s="217"/>
      <c r="AP163" s="230"/>
      <c r="AQ163" s="230"/>
      <c r="AR163" s="230"/>
      <c r="AW163" s="247" t="s">
        <v>250</v>
      </c>
      <c r="AZ163" s="146" t="s">
        <v>251</v>
      </c>
      <c r="BC163" s="146" t="s">
        <v>252</v>
      </c>
      <c r="BE163" s="237"/>
      <c r="BF163" s="237"/>
      <c r="BG163" s="237"/>
      <c r="BH163" s="237"/>
    </row>
    <row r="164" spans="1:60" s="122" customFormat="1" ht="25.5" hidden="1" customHeight="1" x14ac:dyDescent="0.15">
      <c r="A164" s="248"/>
      <c r="B164" s="249" t="s">
        <v>180</v>
      </c>
      <c r="C164" s="249"/>
      <c r="D164" s="249"/>
      <c r="E164" s="249"/>
      <c r="F164" s="249"/>
      <c r="G164" s="249"/>
      <c r="H164" s="249"/>
      <c r="I164" s="249"/>
      <c r="J164" s="249"/>
      <c r="K164" s="249"/>
      <c r="L164" s="249"/>
      <c r="M164" s="249"/>
      <c r="N164" s="249"/>
      <c r="O164" s="247"/>
      <c r="P164" s="249"/>
      <c r="Q164" s="249"/>
      <c r="R164" s="249"/>
      <c r="S164" s="249"/>
      <c r="T164" s="249"/>
      <c r="U164" s="222"/>
      <c r="V164" s="249"/>
      <c r="W164" s="249"/>
      <c r="X164" s="230"/>
      <c r="Y164" s="230"/>
      <c r="Z164" s="241"/>
      <c r="AA164" s="242"/>
      <c r="AB164" s="230"/>
      <c r="AC164" s="230"/>
      <c r="AD164" s="230"/>
      <c r="AE164" s="239" t="s">
        <v>253</v>
      </c>
      <c r="AF164" s="247"/>
      <c r="AG164" s="244"/>
      <c r="AH164" s="244"/>
      <c r="AI164" s="244"/>
      <c r="AJ164" s="250"/>
      <c r="AK164" s="250"/>
      <c r="AL164" s="250"/>
      <c r="AM164" s="250"/>
      <c r="AN164" s="217"/>
      <c r="AO164" s="217"/>
      <c r="AP164" s="230"/>
      <c r="AQ164" s="146"/>
      <c r="AR164" s="230"/>
      <c r="AS164" s="146"/>
      <c r="AT164" s="146"/>
      <c r="AU164" s="247"/>
      <c r="AV164" s="247"/>
      <c r="AW164" s="247" t="s">
        <v>254</v>
      </c>
      <c r="AX164" s="247"/>
      <c r="AY164" s="247"/>
      <c r="AZ164" s="146" t="s">
        <v>255</v>
      </c>
      <c r="BA164" s="247"/>
      <c r="BB164" s="146"/>
      <c r="BC164" s="146" t="s">
        <v>256</v>
      </c>
      <c r="BD164" s="247"/>
      <c r="BE164" s="237"/>
      <c r="BF164" s="251"/>
      <c r="BG164" s="251"/>
      <c r="BH164" s="251"/>
    </row>
    <row r="165" spans="1:60" ht="25.5" hidden="1" customHeight="1" x14ac:dyDescent="0.15">
      <c r="A165" s="238"/>
      <c r="B165" s="1029" t="s">
        <v>244</v>
      </c>
      <c r="C165" s="1091"/>
      <c r="D165" s="1091"/>
      <c r="E165" s="1092"/>
      <c r="F165" s="1122" t="s">
        <v>4</v>
      </c>
      <c r="G165" s="1122"/>
      <c r="H165" s="1117"/>
      <c r="I165" s="1117"/>
      <c r="J165" s="1110" t="s">
        <v>5</v>
      </c>
      <c r="K165" s="1110"/>
      <c r="L165" s="1117"/>
      <c r="M165" s="1117"/>
      <c r="N165" s="1110" t="s">
        <v>6</v>
      </c>
      <c r="O165" s="1112"/>
      <c r="P165" s="1123" t="s">
        <v>7</v>
      </c>
      <c r="Q165" s="1112"/>
      <c r="R165" s="1114" t="s">
        <v>8</v>
      </c>
      <c r="S165" s="1114"/>
      <c r="T165" s="1116"/>
      <c r="U165" s="1117"/>
      <c r="V165" s="1110" t="s">
        <v>5</v>
      </c>
      <c r="W165" s="1110"/>
      <c r="X165" s="1117"/>
      <c r="Y165" s="1117"/>
      <c r="Z165" s="1110" t="s">
        <v>6</v>
      </c>
      <c r="AA165" s="1112"/>
      <c r="AB165" s="230"/>
      <c r="AC165" s="230"/>
      <c r="AD165" s="230"/>
      <c r="AE165" s="1120" t="s">
        <v>257</v>
      </c>
      <c r="AF165" s="1110"/>
      <c r="AG165" s="1110"/>
      <c r="AH165" s="1110"/>
      <c r="AI165" s="1112"/>
      <c r="AJ165" s="1106">
        <f>ROUNDDOWN(AW170/60,0)</f>
        <v>0</v>
      </c>
      <c r="AK165" s="1107"/>
      <c r="AL165" s="1110" t="s">
        <v>5</v>
      </c>
      <c r="AM165" s="1110"/>
      <c r="AN165" s="1107">
        <f>AW170-AJ165*60</f>
        <v>0</v>
      </c>
      <c r="AO165" s="1107"/>
      <c r="AP165" s="1110" t="s">
        <v>6</v>
      </c>
      <c r="AQ165" s="1112"/>
      <c r="AR165" s="230"/>
      <c r="AS165" s="252"/>
      <c r="AT165" s="252"/>
      <c r="AU165" s="146"/>
      <c r="AV165" s="1102" t="s">
        <v>181</v>
      </c>
      <c r="AW165" s="1105">
        <f>IF(AZ165&lt;=BC165,BC165,AW160)</f>
        <v>1200</v>
      </c>
      <c r="AX165" s="882"/>
      <c r="AY165" s="1102" t="s">
        <v>258</v>
      </c>
      <c r="AZ165" s="1105">
        <f>T165*60+X165</f>
        <v>0</v>
      </c>
      <c r="BA165" s="882"/>
      <c r="BB165" s="1102" t="s">
        <v>259</v>
      </c>
      <c r="BC165" s="1105">
        <f>IF(C173="☑",21*60,20*60)</f>
        <v>1200</v>
      </c>
      <c r="BD165" s="146"/>
      <c r="BE165" s="237"/>
      <c r="BF165" s="237"/>
      <c r="BG165" s="237"/>
      <c r="BH165" s="237"/>
    </row>
    <row r="166" spans="1:60" ht="35.25" hidden="1" customHeight="1" x14ac:dyDescent="0.15">
      <c r="A166" s="238"/>
      <c r="B166" s="1093"/>
      <c r="C166" s="1094"/>
      <c r="D166" s="1094"/>
      <c r="E166" s="1095"/>
      <c r="F166" s="1122"/>
      <c r="G166" s="1122"/>
      <c r="H166" s="1119"/>
      <c r="I166" s="1119"/>
      <c r="J166" s="1111"/>
      <c r="K166" s="1111"/>
      <c r="L166" s="1119"/>
      <c r="M166" s="1119"/>
      <c r="N166" s="1111"/>
      <c r="O166" s="1113"/>
      <c r="P166" s="1121"/>
      <c r="Q166" s="1113"/>
      <c r="R166" s="1115"/>
      <c r="S166" s="1115"/>
      <c r="T166" s="1118"/>
      <c r="U166" s="1119"/>
      <c r="V166" s="1111"/>
      <c r="W166" s="1111"/>
      <c r="X166" s="1119"/>
      <c r="Y166" s="1119"/>
      <c r="Z166" s="1111"/>
      <c r="AA166" s="1113"/>
      <c r="AB166" s="146"/>
      <c r="AC166" s="146"/>
      <c r="AD166" s="146"/>
      <c r="AE166" s="1121"/>
      <c r="AF166" s="1111"/>
      <c r="AG166" s="1111"/>
      <c r="AH166" s="1111"/>
      <c r="AI166" s="1113"/>
      <c r="AJ166" s="1108"/>
      <c r="AK166" s="1109"/>
      <c r="AL166" s="1111"/>
      <c r="AM166" s="1111"/>
      <c r="AN166" s="1109"/>
      <c r="AO166" s="1109"/>
      <c r="AP166" s="1111"/>
      <c r="AQ166" s="1113"/>
      <c r="AR166" s="230"/>
      <c r="AS166" s="252"/>
      <c r="AT166" s="252"/>
      <c r="AU166" s="146"/>
      <c r="AV166" s="1102"/>
      <c r="AW166" s="1105"/>
      <c r="AX166" s="882"/>
      <c r="AY166" s="1102"/>
      <c r="AZ166" s="1105"/>
      <c r="BA166" s="882"/>
      <c r="BB166" s="1102"/>
      <c r="BC166" s="1105"/>
      <c r="BD166" s="146"/>
      <c r="BE166" s="237"/>
      <c r="BF166" s="237"/>
      <c r="BG166" s="237"/>
      <c r="BH166" s="237"/>
    </row>
    <row r="167" spans="1:60" ht="17.25" hidden="1" customHeight="1" x14ac:dyDescent="0.15">
      <c r="A167" s="253"/>
      <c r="B167" s="243"/>
      <c r="C167" s="243"/>
      <c r="D167" s="243"/>
      <c r="E167" s="243"/>
      <c r="F167" s="146"/>
      <c r="G167" s="243"/>
      <c r="H167" s="245"/>
      <c r="I167" s="243"/>
      <c r="J167" s="243"/>
      <c r="K167" s="243"/>
      <c r="L167" s="243"/>
      <c r="M167" s="243"/>
      <c r="N167" s="243"/>
      <c r="O167" s="243"/>
      <c r="P167" s="254"/>
      <c r="Q167" s="243"/>
      <c r="R167" s="243"/>
      <c r="S167" s="243"/>
      <c r="T167" s="243"/>
      <c r="U167" s="243"/>
      <c r="V167" s="243"/>
      <c r="W167" s="243"/>
      <c r="X167" s="230"/>
      <c r="Y167" s="230"/>
      <c r="Z167" s="241"/>
      <c r="AA167" s="146"/>
      <c r="AB167" s="146"/>
      <c r="AC167" s="146"/>
      <c r="AD167" s="146"/>
      <c r="AE167" s="146"/>
      <c r="AF167" s="146"/>
      <c r="AG167" s="146"/>
      <c r="AH167" s="146"/>
      <c r="AI167" s="146"/>
      <c r="AJ167" s="255" t="s">
        <v>249</v>
      </c>
      <c r="AK167" s="146"/>
      <c r="AL167" s="146"/>
      <c r="AM167" s="146"/>
      <c r="AN167" s="146"/>
      <c r="AO167" s="146"/>
      <c r="AP167" s="146"/>
      <c r="AQ167" s="146"/>
      <c r="AR167" s="146"/>
      <c r="AS167" s="146"/>
      <c r="AT167" s="146"/>
      <c r="AU167" s="146"/>
      <c r="AV167" s="146"/>
      <c r="AW167" s="146"/>
      <c r="AX167" s="146"/>
      <c r="AY167" s="146"/>
      <c r="AZ167" s="6" t="s">
        <v>260</v>
      </c>
      <c r="BA167" s="146"/>
      <c r="BB167" s="146"/>
      <c r="BC167" s="146"/>
      <c r="BD167" s="146"/>
      <c r="BE167" s="237"/>
      <c r="BF167" s="237"/>
      <c r="BG167" s="237"/>
      <c r="BH167" s="237"/>
    </row>
    <row r="168" spans="1:60" ht="25.5" hidden="1" customHeight="1" x14ac:dyDescent="0.2">
      <c r="A168" s="253"/>
      <c r="B168" s="146"/>
      <c r="C168" s="1085" t="s">
        <v>261</v>
      </c>
      <c r="D168" s="1086"/>
      <c r="E168" s="1086"/>
      <c r="F168" s="1086"/>
      <c r="G168" s="1086"/>
      <c r="H168" s="1086"/>
      <c r="I168" s="1086"/>
      <c r="J168" s="1086"/>
      <c r="K168" s="1086"/>
      <c r="L168" s="1086"/>
      <c r="M168" s="1086"/>
      <c r="N168" s="1086"/>
      <c r="O168" s="1086"/>
      <c r="P168" s="1086"/>
      <c r="Q168" s="1086"/>
      <c r="R168" s="1086"/>
      <c r="S168" s="1086"/>
      <c r="T168" s="1086"/>
      <c r="U168" s="1086"/>
      <c r="V168" s="1086"/>
      <c r="W168" s="1086"/>
      <c r="X168" s="1086"/>
      <c r="Y168" s="1086"/>
      <c r="Z168" s="1086"/>
      <c r="AA168" s="1086"/>
      <c r="AB168" s="1087"/>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6"/>
      <c r="AY168" s="146"/>
      <c r="AZ168" s="256" t="s">
        <v>262</v>
      </c>
      <c r="BA168" s="146"/>
      <c r="BB168" s="146"/>
      <c r="BC168" s="146"/>
      <c r="BD168" s="146"/>
      <c r="BE168" s="237"/>
      <c r="BF168" s="237"/>
      <c r="BG168" s="237"/>
      <c r="BH168" s="237"/>
    </row>
    <row r="169" spans="1:60" ht="25.5" hidden="1" customHeight="1" x14ac:dyDescent="0.15">
      <c r="A169" s="253"/>
      <c r="B169" s="146"/>
      <c r="C169" s="1088"/>
      <c r="D169" s="1089"/>
      <c r="E169" s="1089"/>
      <c r="F169" s="1089"/>
      <c r="G169" s="1089"/>
      <c r="H169" s="1089"/>
      <c r="I169" s="1089"/>
      <c r="J169" s="1089"/>
      <c r="K169" s="1089"/>
      <c r="L169" s="1089"/>
      <c r="M169" s="1089"/>
      <c r="N169" s="1089"/>
      <c r="O169" s="1089"/>
      <c r="P169" s="1089"/>
      <c r="Q169" s="1089"/>
      <c r="R169" s="1089"/>
      <c r="S169" s="1089"/>
      <c r="T169" s="1089"/>
      <c r="U169" s="1089"/>
      <c r="V169" s="1089"/>
      <c r="W169" s="1089"/>
      <c r="X169" s="1089"/>
      <c r="Y169" s="1089"/>
      <c r="Z169" s="1089"/>
      <c r="AA169" s="1089"/>
      <c r="AB169" s="1090"/>
      <c r="AD169" s="146"/>
      <c r="AE169" s="239" t="s">
        <v>263</v>
      </c>
      <c r="AF169" s="146"/>
      <c r="AG169" s="146"/>
      <c r="AH169" s="146"/>
      <c r="AI169" s="146"/>
      <c r="AJ169" s="146"/>
      <c r="AK169" s="146"/>
      <c r="AL169" s="146"/>
      <c r="AM169" s="146"/>
      <c r="AN169" s="146"/>
      <c r="AO169" s="146"/>
      <c r="AP169" s="146"/>
      <c r="AQ169" s="146"/>
      <c r="AR169" s="146"/>
      <c r="AS169" s="146"/>
      <c r="AT169" s="146"/>
      <c r="AU169" s="146"/>
      <c r="AV169" s="146"/>
      <c r="AW169" s="146" t="s">
        <v>264</v>
      </c>
      <c r="AX169" s="146"/>
      <c r="AY169" s="146"/>
      <c r="AZ169" s="146" t="s">
        <v>265</v>
      </c>
      <c r="BA169" s="257"/>
      <c r="BB169" s="146"/>
      <c r="BC169" s="146"/>
      <c r="BD169" s="146"/>
      <c r="BE169" s="237"/>
      <c r="BF169" s="237"/>
      <c r="BG169" s="237"/>
      <c r="BH169" s="237"/>
    </row>
    <row r="170" spans="1:60" s="122" customFormat="1" ht="25.5" hidden="1" customHeight="1" x14ac:dyDescent="0.15">
      <c r="A170" s="253"/>
      <c r="B170" s="146"/>
      <c r="C170" s="1088"/>
      <c r="D170" s="1089"/>
      <c r="E170" s="1089"/>
      <c r="F170" s="1089"/>
      <c r="G170" s="1089"/>
      <c r="H170" s="1089"/>
      <c r="I170" s="1089"/>
      <c r="J170" s="1089"/>
      <c r="K170" s="1089"/>
      <c r="L170" s="1089"/>
      <c r="M170" s="1089"/>
      <c r="N170" s="1089"/>
      <c r="O170" s="1089"/>
      <c r="P170" s="1089"/>
      <c r="Q170" s="1089"/>
      <c r="R170" s="1089"/>
      <c r="S170" s="1089"/>
      <c r="T170" s="1089"/>
      <c r="U170" s="1089"/>
      <c r="V170" s="1089"/>
      <c r="W170" s="1089"/>
      <c r="X170" s="1089"/>
      <c r="Y170" s="1089"/>
      <c r="Z170" s="1089"/>
      <c r="AA170" s="1089"/>
      <c r="AB170" s="1090"/>
      <c r="AC170" s="1"/>
      <c r="AD170" s="146"/>
      <c r="AE170" s="1029" t="s">
        <v>266</v>
      </c>
      <c r="AF170" s="1091"/>
      <c r="AG170" s="1091"/>
      <c r="AH170" s="1091"/>
      <c r="AI170" s="1091"/>
      <c r="AJ170" s="1091"/>
      <c r="AK170" s="1092"/>
      <c r="AL170" s="1096">
        <f>IF(AZ160=0,0,ROUNDUP(AW170/AZ160,3))</f>
        <v>0</v>
      </c>
      <c r="AM170" s="1097"/>
      <c r="AN170" s="1097"/>
      <c r="AO170" s="1097"/>
      <c r="AP170" s="1097"/>
      <c r="AQ170" s="1098"/>
      <c r="AR170" s="146"/>
      <c r="AS170" s="146"/>
      <c r="AT170" s="146"/>
      <c r="AU170" s="247"/>
      <c r="AV170" s="1102" t="s">
        <v>267</v>
      </c>
      <c r="AW170" s="1103">
        <f>IF(AW160-AW165&gt;0,IF(AW160-AW165&gt;AZ160,AZ160,AW160-AW165),0)</f>
        <v>0</v>
      </c>
      <c r="AX170" s="1104" t="s">
        <v>268</v>
      </c>
      <c r="AY170" s="1104"/>
      <c r="AZ170" s="257"/>
      <c r="BA170" s="257"/>
      <c r="BB170" s="247"/>
      <c r="BC170" s="247"/>
      <c r="BD170" s="247"/>
      <c r="BE170" s="251"/>
      <c r="BF170" s="251"/>
      <c r="BG170" s="251"/>
      <c r="BH170" s="251"/>
    </row>
    <row r="171" spans="1:60" ht="35.25" hidden="1" customHeight="1" x14ac:dyDescent="0.15">
      <c r="A171" s="253"/>
      <c r="B171" s="146"/>
      <c r="C171" s="1088"/>
      <c r="D171" s="1089"/>
      <c r="E171" s="1089"/>
      <c r="F171" s="1089"/>
      <c r="G171" s="1089"/>
      <c r="H171" s="1089"/>
      <c r="I171" s="1089"/>
      <c r="J171" s="1089"/>
      <c r="K171" s="1089"/>
      <c r="L171" s="1089"/>
      <c r="M171" s="1089"/>
      <c r="N171" s="1089"/>
      <c r="O171" s="1089"/>
      <c r="P171" s="1089"/>
      <c r="Q171" s="1089"/>
      <c r="R171" s="1089"/>
      <c r="S171" s="1089"/>
      <c r="T171" s="1089"/>
      <c r="U171" s="1089"/>
      <c r="V171" s="1089"/>
      <c r="W171" s="1089"/>
      <c r="X171" s="1089"/>
      <c r="Y171" s="1089"/>
      <c r="Z171" s="1089"/>
      <c r="AA171" s="1089"/>
      <c r="AB171" s="1090"/>
      <c r="AD171" s="146"/>
      <c r="AE171" s="1093"/>
      <c r="AF171" s="1094"/>
      <c r="AG171" s="1094"/>
      <c r="AH171" s="1094"/>
      <c r="AI171" s="1094"/>
      <c r="AJ171" s="1094"/>
      <c r="AK171" s="1095"/>
      <c r="AL171" s="1099"/>
      <c r="AM171" s="1100"/>
      <c r="AN171" s="1100"/>
      <c r="AO171" s="1100"/>
      <c r="AP171" s="1100"/>
      <c r="AQ171" s="1101"/>
      <c r="AR171" s="146"/>
      <c r="AS171" s="146"/>
      <c r="AT171" s="146"/>
      <c r="AU171" s="1102"/>
      <c r="AV171" s="1102"/>
      <c r="AW171" s="1103"/>
      <c r="AX171" s="1104"/>
      <c r="AY171" s="1104"/>
      <c r="AZ171" s="146"/>
      <c r="BA171" s="146"/>
      <c r="BB171" s="146"/>
      <c r="BC171" s="146"/>
      <c r="BD171" s="146"/>
      <c r="BE171" s="237"/>
      <c r="BF171" s="237"/>
      <c r="BG171" s="237"/>
      <c r="BH171" s="237"/>
    </row>
    <row r="172" spans="1:60" ht="25.5" hidden="1" customHeight="1" x14ac:dyDescent="0.15">
      <c r="A172" s="253"/>
      <c r="B172" s="146"/>
      <c r="C172" s="1088"/>
      <c r="D172" s="1089"/>
      <c r="E172" s="1089"/>
      <c r="F172" s="1089"/>
      <c r="G172" s="1089"/>
      <c r="H172" s="1089"/>
      <c r="I172" s="1089"/>
      <c r="J172" s="1089"/>
      <c r="K172" s="1089"/>
      <c r="L172" s="1089"/>
      <c r="M172" s="1089"/>
      <c r="N172" s="1089"/>
      <c r="O172" s="1089"/>
      <c r="P172" s="1089"/>
      <c r="Q172" s="1089"/>
      <c r="R172" s="1089"/>
      <c r="S172" s="1089"/>
      <c r="T172" s="1089"/>
      <c r="U172" s="1089"/>
      <c r="V172" s="1089"/>
      <c r="W172" s="1089"/>
      <c r="X172" s="1089"/>
      <c r="Y172" s="1089"/>
      <c r="Z172" s="1089"/>
      <c r="AA172" s="1089"/>
      <c r="AB172" s="1090"/>
      <c r="AD172" s="146"/>
      <c r="AE172" s="146"/>
      <c r="AF172" s="146"/>
      <c r="AG172" s="146"/>
      <c r="AH172" s="146"/>
      <c r="AI172" s="146"/>
      <c r="AJ172" s="146"/>
      <c r="AK172" s="255" t="s">
        <v>249</v>
      </c>
      <c r="AL172" s="146"/>
      <c r="AM172" s="230"/>
      <c r="AN172" s="230"/>
      <c r="AO172" s="230"/>
      <c r="AP172" s="146"/>
      <c r="AQ172" s="146"/>
      <c r="AR172" s="146"/>
      <c r="AS172" s="146"/>
      <c r="AT172" s="146"/>
      <c r="AU172" s="1102"/>
      <c r="AV172" s="146"/>
      <c r="AW172" s="146"/>
      <c r="AX172" s="146"/>
      <c r="AY172" s="146"/>
      <c r="AZ172" s="146"/>
      <c r="BA172" s="146"/>
      <c r="BB172" s="146"/>
      <c r="BC172" s="146"/>
      <c r="BD172" s="146"/>
      <c r="BE172" s="237"/>
      <c r="BF172" s="237"/>
      <c r="BG172" s="237"/>
      <c r="BH172" s="237"/>
    </row>
    <row r="173" spans="1:60" ht="25.5" hidden="1" customHeight="1" x14ac:dyDescent="0.15">
      <c r="A173" s="253"/>
      <c r="B173" s="146"/>
      <c r="C173" s="1063" t="s">
        <v>26</v>
      </c>
      <c r="D173" s="1064"/>
      <c r="E173" s="1065" t="s">
        <v>269</v>
      </c>
      <c r="F173" s="1065"/>
      <c r="G173" s="1065"/>
      <c r="H173" s="1065"/>
      <c r="I173" s="1065"/>
      <c r="J173" s="1065"/>
      <c r="K173" s="1065"/>
      <c r="L173" s="1065"/>
      <c r="M173" s="1065"/>
      <c r="N173" s="1065"/>
      <c r="O173" s="1065"/>
      <c r="P173" s="1065"/>
      <c r="Q173" s="1065"/>
      <c r="R173" s="1065"/>
      <c r="S173" s="1065"/>
      <c r="T173" s="1065"/>
      <c r="U173" s="1065"/>
      <c r="V173" s="1065"/>
      <c r="W173" s="1065"/>
      <c r="X173" s="1065"/>
      <c r="Y173" s="1065"/>
      <c r="Z173" s="1065"/>
      <c r="AA173" s="1065"/>
      <c r="AB173" s="1066"/>
      <c r="AD173" s="146"/>
      <c r="AE173" s="146"/>
      <c r="AF173" s="146"/>
      <c r="AG173" s="146"/>
      <c r="AJ173" s="146"/>
      <c r="AK173" s="258" t="s">
        <v>270</v>
      </c>
      <c r="AL173" s="146"/>
      <c r="AM173" s="230"/>
      <c r="AN173" s="230"/>
      <c r="AO173" s="230"/>
      <c r="AP173" s="146"/>
      <c r="AQ173" s="146"/>
      <c r="AR173" s="146"/>
      <c r="AS173" s="146"/>
      <c r="AT173" s="146"/>
      <c r="AU173" s="146"/>
      <c r="AV173" s="146"/>
      <c r="AW173" s="146"/>
      <c r="AX173" s="146"/>
      <c r="AY173" s="146"/>
      <c r="AZ173" s="146"/>
      <c r="BA173" s="146"/>
      <c r="BB173" s="146"/>
      <c r="BC173" s="146"/>
      <c r="BD173" s="146"/>
      <c r="BE173" s="237"/>
      <c r="BF173" s="237"/>
      <c r="BG173" s="237"/>
      <c r="BH173" s="237"/>
    </row>
    <row r="174" spans="1:60" s="220" customFormat="1" ht="15" hidden="1" customHeight="1" x14ac:dyDescent="0.15">
      <c r="A174" s="228"/>
      <c r="B174" s="5"/>
      <c r="D174" s="229"/>
      <c r="X174" s="222"/>
      <c r="AT174" s="230"/>
      <c r="AU174" s="230"/>
      <c r="AV174" s="230"/>
      <c r="AW174" s="230"/>
      <c r="AX174" s="230"/>
      <c r="AY174" s="230"/>
      <c r="AZ174" s="230"/>
      <c r="BA174" s="230"/>
      <c r="BB174" s="230"/>
      <c r="BC174" s="230"/>
      <c r="BD174" s="231"/>
      <c r="BE174" s="231"/>
    </row>
    <row r="175" spans="1:60" ht="25.5" hidden="1" customHeight="1" x14ac:dyDescent="0.15">
      <c r="A175" s="1126" t="s">
        <v>280</v>
      </c>
      <c r="B175" s="1127"/>
      <c r="C175" s="1127"/>
      <c r="D175" s="1127"/>
      <c r="E175" s="1127"/>
      <c r="F175" s="1127"/>
      <c r="G175" s="1127"/>
      <c r="H175" s="1127"/>
      <c r="I175" s="1128"/>
      <c r="J175" s="232"/>
      <c r="K175" s="265" t="s">
        <v>274</v>
      </c>
      <c r="L175" s="265"/>
      <c r="M175" s="265"/>
      <c r="N175" s="265"/>
      <c r="O175" s="265"/>
      <c r="P175" s="265"/>
      <c r="Q175" s="265"/>
      <c r="R175" s="265"/>
      <c r="S175" s="265"/>
      <c r="T175" s="265"/>
      <c r="U175" s="265"/>
      <c r="V175" s="265"/>
      <c r="W175" s="265"/>
      <c r="X175" s="265"/>
      <c r="Y175" s="265"/>
      <c r="Z175" s="265"/>
      <c r="AA175" s="265"/>
      <c r="AB175" s="265"/>
      <c r="AC175" s="265"/>
      <c r="AD175" s="265"/>
      <c r="AE175" s="265"/>
      <c r="AF175" s="265"/>
      <c r="AG175" s="265"/>
      <c r="AH175" s="265"/>
      <c r="AI175" s="265"/>
      <c r="AJ175" s="265"/>
      <c r="AK175" s="265"/>
      <c r="AL175" s="265"/>
      <c r="AM175" s="265"/>
      <c r="AN175" s="265"/>
      <c r="AO175" s="232"/>
      <c r="AP175" s="232"/>
      <c r="AQ175" s="232"/>
      <c r="AR175" s="232"/>
      <c r="AS175" s="232"/>
      <c r="AT175" s="146"/>
      <c r="AU175" s="146" t="s">
        <v>240</v>
      </c>
      <c r="AV175" s="230"/>
      <c r="AW175" s="230"/>
      <c r="AX175" s="230"/>
      <c r="AY175" s="230"/>
      <c r="AZ175" s="146"/>
      <c r="BA175" s="230"/>
      <c r="BB175" s="230"/>
      <c r="BC175" s="230"/>
      <c r="BD175" s="231"/>
      <c r="BE175" s="231"/>
      <c r="BF175" s="220"/>
    </row>
    <row r="176" spans="1:60" ht="17.25" hidden="1" customHeight="1" x14ac:dyDescent="0.15">
      <c r="A176" s="1129"/>
      <c r="B176" s="1130"/>
      <c r="C176" s="1130"/>
      <c r="D176" s="1130"/>
      <c r="E176" s="1130"/>
      <c r="F176" s="1130"/>
      <c r="G176" s="1130"/>
      <c r="H176" s="1130"/>
      <c r="I176" s="1131"/>
      <c r="J176" s="233"/>
      <c r="K176" s="233"/>
      <c r="L176" s="233"/>
      <c r="M176" s="233"/>
      <c r="N176" s="233"/>
      <c r="O176" s="233"/>
      <c r="P176" s="233"/>
      <c r="Q176" s="233"/>
      <c r="R176" s="233"/>
      <c r="S176" s="233"/>
      <c r="T176" s="233"/>
      <c r="U176" s="233"/>
      <c r="V176" s="233"/>
      <c r="W176" s="233"/>
      <c r="X176" s="234"/>
      <c r="Y176" s="234"/>
      <c r="Z176" s="234"/>
      <c r="AA176" s="234"/>
      <c r="AB176" s="234"/>
      <c r="AC176" s="234"/>
      <c r="AD176" s="234"/>
      <c r="AE176" s="235"/>
      <c r="AF176" s="234"/>
      <c r="AG176" s="234"/>
      <c r="AH176" s="234"/>
      <c r="AI176" s="234"/>
      <c r="AJ176" s="234"/>
      <c r="AK176" s="234"/>
      <c r="AL176" s="234"/>
      <c r="AM176" s="234"/>
      <c r="AN176" s="234"/>
      <c r="AO176" s="234"/>
      <c r="AP176" s="236"/>
      <c r="AQ176" s="236"/>
      <c r="AR176" s="236"/>
      <c r="AS176" s="236"/>
      <c r="AT176" s="146"/>
      <c r="AU176" s="146"/>
      <c r="AV176" s="146"/>
      <c r="AW176" s="146"/>
      <c r="AX176" s="146"/>
      <c r="AY176" s="146"/>
      <c r="AZ176" s="146"/>
      <c r="BA176" s="146"/>
      <c r="BB176" s="146"/>
      <c r="BC176" s="146"/>
      <c r="BD176" s="237"/>
      <c r="BE176" s="237"/>
      <c r="BF176" s="146"/>
    </row>
    <row r="177" spans="1:60" ht="28.5" hidden="1" customHeight="1" x14ac:dyDescent="0.15">
      <c r="A177" s="238"/>
      <c r="B177" s="239" t="s">
        <v>2</v>
      </c>
      <c r="C177" s="240"/>
      <c r="D177" s="240"/>
      <c r="E177" s="240"/>
      <c r="F177" s="146"/>
      <c r="G177" s="241"/>
      <c r="H177" s="146"/>
      <c r="I177" s="241"/>
      <c r="J177" s="241"/>
      <c r="K177" s="241"/>
      <c r="L177" s="241"/>
      <c r="M177" s="241"/>
      <c r="N177" s="241"/>
      <c r="O177" s="241"/>
      <c r="P177" s="241"/>
      <c r="Q177" s="241"/>
      <c r="R177" s="241"/>
      <c r="S177" s="241"/>
      <c r="T177" s="241"/>
      <c r="U177" s="241"/>
      <c r="V177" s="241"/>
      <c r="W177" s="241"/>
      <c r="X177" s="241"/>
      <c r="Y177" s="241"/>
      <c r="Z177" s="241"/>
      <c r="AA177" s="242"/>
      <c r="AB177" s="230"/>
      <c r="AC177" s="230"/>
      <c r="AD177" s="230"/>
      <c r="AE177" s="239" t="s">
        <v>241</v>
      </c>
      <c r="AF177" s="230"/>
      <c r="AG177" s="230"/>
      <c r="AH177" s="230"/>
      <c r="AI177" s="230"/>
      <c r="AJ177" s="230"/>
      <c r="AK177" s="230"/>
      <c r="AL177" s="230"/>
      <c r="AM177" s="230"/>
      <c r="AN177" s="230"/>
      <c r="AO177" s="230"/>
      <c r="AP177" s="230"/>
      <c r="AQ177" s="230"/>
      <c r="AR177" s="230"/>
      <c r="AS177" s="230"/>
      <c r="AT177" s="230"/>
      <c r="AU177" s="146"/>
      <c r="AV177" s="146"/>
      <c r="AW177" s="146" t="s">
        <v>242</v>
      </c>
      <c r="AX177" s="146"/>
      <c r="AY177" s="146"/>
      <c r="AZ177" s="146" t="s">
        <v>243</v>
      </c>
      <c r="BA177" s="146"/>
      <c r="BB177" s="146"/>
      <c r="BC177" s="146"/>
      <c r="BD177" s="146"/>
      <c r="BE177" s="237"/>
      <c r="BF177" s="237"/>
      <c r="BG177" s="237"/>
      <c r="BH177" s="237"/>
    </row>
    <row r="178" spans="1:60" ht="25.5" hidden="1" customHeight="1" x14ac:dyDescent="0.15">
      <c r="A178" s="238"/>
      <c r="B178" s="1029" t="s">
        <v>244</v>
      </c>
      <c r="C178" s="1091"/>
      <c r="D178" s="1091"/>
      <c r="E178" s="1092"/>
      <c r="F178" s="1122" t="s">
        <v>4</v>
      </c>
      <c r="G178" s="1122"/>
      <c r="H178" s="1117"/>
      <c r="I178" s="1117"/>
      <c r="J178" s="1110" t="s">
        <v>5</v>
      </c>
      <c r="K178" s="1110"/>
      <c r="L178" s="1117"/>
      <c r="M178" s="1117"/>
      <c r="N178" s="1110" t="s">
        <v>6</v>
      </c>
      <c r="O178" s="1112"/>
      <c r="P178" s="1123" t="s">
        <v>7</v>
      </c>
      <c r="Q178" s="1112"/>
      <c r="R178" s="1114" t="s">
        <v>8</v>
      </c>
      <c r="S178" s="1114"/>
      <c r="T178" s="1117"/>
      <c r="U178" s="1117"/>
      <c r="V178" s="1110" t="s">
        <v>5</v>
      </c>
      <c r="W178" s="1110"/>
      <c r="X178" s="1117"/>
      <c r="Y178" s="1117"/>
      <c r="Z178" s="1110" t="s">
        <v>6</v>
      </c>
      <c r="AA178" s="1112"/>
      <c r="AB178" s="146"/>
      <c r="AC178" s="146"/>
      <c r="AD178" s="146"/>
      <c r="AE178" s="1029" t="s">
        <v>245</v>
      </c>
      <c r="AF178" s="1021"/>
      <c r="AG178" s="1021"/>
      <c r="AH178" s="1021"/>
      <c r="AI178" s="1022"/>
      <c r="AJ178" s="1107">
        <f>ROUNDDOWN(AZ178/60,0)</f>
        <v>0</v>
      </c>
      <c r="AK178" s="1107"/>
      <c r="AL178" s="1124" t="s">
        <v>246</v>
      </c>
      <c r="AM178" s="1124"/>
      <c r="AN178" s="1107">
        <f>AZ178-AJ178*60</f>
        <v>0</v>
      </c>
      <c r="AO178" s="1107"/>
      <c r="AP178" s="1110" t="s">
        <v>6</v>
      </c>
      <c r="AQ178" s="1112"/>
      <c r="AR178" s="230"/>
      <c r="AS178" s="146"/>
      <c r="AT178" s="146"/>
      <c r="AU178" s="1102"/>
      <c r="AV178" s="1102" t="s">
        <v>247</v>
      </c>
      <c r="AW178" s="1105">
        <f>T178*60+X178</f>
        <v>0</v>
      </c>
      <c r="AX178" s="146"/>
      <c r="AY178" s="1102" t="s">
        <v>248</v>
      </c>
      <c r="AZ178" s="1105">
        <f>(T178*60+X178)-(H178*60+L178)</f>
        <v>0</v>
      </c>
      <c r="BA178" s="146"/>
      <c r="BB178" s="146"/>
      <c r="BC178" s="146"/>
      <c r="BD178" s="146"/>
      <c r="BE178" s="237"/>
      <c r="BF178" s="237"/>
      <c r="BG178" s="237"/>
      <c r="BH178" s="237"/>
    </row>
    <row r="179" spans="1:60" ht="35.25" hidden="1" customHeight="1" x14ac:dyDescent="0.15">
      <c r="A179" s="238"/>
      <c r="B179" s="1093"/>
      <c r="C179" s="1094"/>
      <c r="D179" s="1094"/>
      <c r="E179" s="1095"/>
      <c r="F179" s="1122"/>
      <c r="G179" s="1122"/>
      <c r="H179" s="1119"/>
      <c r="I179" s="1119"/>
      <c r="J179" s="1111"/>
      <c r="K179" s="1111"/>
      <c r="L179" s="1119"/>
      <c r="M179" s="1119"/>
      <c r="N179" s="1111"/>
      <c r="O179" s="1113"/>
      <c r="P179" s="1121"/>
      <c r="Q179" s="1113"/>
      <c r="R179" s="1115"/>
      <c r="S179" s="1115"/>
      <c r="T179" s="1119"/>
      <c r="U179" s="1119"/>
      <c r="V179" s="1111"/>
      <c r="W179" s="1111"/>
      <c r="X179" s="1119"/>
      <c r="Y179" s="1119"/>
      <c r="Z179" s="1111"/>
      <c r="AA179" s="1113"/>
      <c r="AB179" s="146"/>
      <c r="AC179" s="146"/>
      <c r="AD179" s="146"/>
      <c r="AE179" s="1033"/>
      <c r="AF179" s="1027"/>
      <c r="AG179" s="1027"/>
      <c r="AH179" s="1027"/>
      <c r="AI179" s="1028"/>
      <c r="AJ179" s="1109"/>
      <c r="AK179" s="1109"/>
      <c r="AL179" s="1125"/>
      <c r="AM179" s="1125"/>
      <c r="AN179" s="1109"/>
      <c r="AO179" s="1109"/>
      <c r="AP179" s="1111"/>
      <c r="AQ179" s="1113"/>
      <c r="AR179" s="230"/>
      <c r="AS179" s="146"/>
      <c r="AT179" s="146"/>
      <c r="AU179" s="1102"/>
      <c r="AV179" s="1102"/>
      <c r="AW179" s="1105"/>
      <c r="AX179" s="146"/>
      <c r="AY179" s="1102"/>
      <c r="AZ179" s="1105"/>
      <c r="BA179" s="146"/>
      <c r="BB179" s="146"/>
      <c r="BC179" s="146"/>
      <c r="BD179" s="146"/>
      <c r="BE179" s="237"/>
      <c r="BF179" s="237"/>
      <c r="BG179" s="237"/>
      <c r="BH179" s="237"/>
    </row>
    <row r="180" spans="1:60" ht="17.25" hidden="1" customHeight="1" x14ac:dyDescent="0.15">
      <c r="A180" s="238"/>
      <c r="B180" s="243"/>
      <c r="C180" s="243"/>
      <c r="D180" s="243"/>
      <c r="E180" s="243"/>
      <c r="F180" s="244"/>
      <c r="G180" s="244"/>
      <c r="H180" s="245"/>
      <c r="I180" s="244"/>
      <c r="J180" s="244"/>
      <c r="K180" s="244"/>
      <c r="L180" s="244"/>
      <c r="M180" s="244"/>
      <c r="N180" s="244"/>
      <c r="O180" s="244"/>
      <c r="P180" s="244"/>
      <c r="Q180" s="244"/>
      <c r="R180" s="244"/>
      <c r="S180" s="244"/>
      <c r="T180" s="244"/>
      <c r="U180" s="244"/>
      <c r="V180" s="244"/>
      <c r="W180" s="244"/>
      <c r="X180" s="230"/>
      <c r="Y180" s="230"/>
      <c r="Z180" s="241"/>
      <c r="AA180" s="242"/>
      <c r="AB180" s="230"/>
      <c r="AC180" s="230"/>
      <c r="AD180" s="230"/>
      <c r="AE180" s="230"/>
      <c r="AF180" s="230"/>
      <c r="AG180" s="230"/>
      <c r="AH180" s="230"/>
      <c r="AI180" s="230"/>
      <c r="AJ180" s="246" t="s">
        <v>249</v>
      </c>
      <c r="AK180" s="217"/>
      <c r="AL180" s="217"/>
      <c r="AM180" s="217"/>
      <c r="AN180" s="217"/>
      <c r="AO180" s="217"/>
      <c r="AP180" s="230"/>
      <c r="AQ180" s="230"/>
      <c r="AR180" s="230"/>
      <c r="AS180" s="146"/>
      <c r="AT180" s="146"/>
      <c r="AU180" s="146"/>
      <c r="AV180" s="146"/>
      <c r="AW180" s="146"/>
      <c r="AX180" s="146"/>
      <c r="AY180" s="146"/>
      <c r="AZ180" s="146"/>
      <c r="BA180" s="146"/>
      <c r="BB180" s="146"/>
      <c r="BC180" s="146"/>
      <c r="BD180" s="146"/>
      <c r="BE180" s="237"/>
      <c r="BF180" s="237"/>
      <c r="BG180" s="237"/>
      <c r="BH180" s="237"/>
    </row>
    <row r="181" spans="1:60" s="146" customFormat="1" ht="25.5" hidden="1" customHeight="1" x14ac:dyDescent="0.15">
      <c r="A181" s="238"/>
      <c r="B181" s="239"/>
      <c r="C181" s="240"/>
      <c r="D181" s="240"/>
      <c r="E181" s="240"/>
      <c r="F181" s="241"/>
      <c r="G181" s="241"/>
      <c r="H181" s="241"/>
      <c r="I181" s="241"/>
      <c r="J181" s="241"/>
      <c r="K181" s="241"/>
      <c r="L181" s="241"/>
      <c r="M181" s="241"/>
      <c r="N181" s="241"/>
      <c r="O181" s="241"/>
      <c r="P181" s="241"/>
      <c r="Q181" s="241"/>
      <c r="R181" s="241"/>
      <c r="S181" s="241"/>
      <c r="T181" s="241"/>
      <c r="U181" s="241"/>
      <c r="V181" s="241"/>
      <c r="W181" s="242"/>
      <c r="X181" s="230"/>
      <c r="Y181" s="230"/>
      <c r="Z181" s="241"/>
      <c r="AA181" s="242"/>
      <c r="AB181" s="230"/>
      <c r="AC181" s="230"/>
      <c r="AD181" s="230"/>
      <c r="AE181" s="230"/>
      <c r="AF181" s="230"/>
      <c r="AG181" s="230"/>
      <c r="AH181" s="230"/>
      <c r="AI181" s="230"/>
      <c r="AJ181" s="217"/>
      <c r="AK181" s="217"/>
      <c r="AL181" s="217"/>
      <c r="AM181" s="217"/>
      <c r="AN181" s="217"/>
      <c r="AO181" s="217"/>
      <c r="AP181" s="230"/>
      <c r="AQ181" s="230"/>
      <c r="AR181" s="230"/>
      <c r="AW181" s="247" t="s">
        <v>250</v>
      </c>
      <c r="AZ181" s="146" t="s">
        <v>251</v>
      </c>
      <c r="BC181" s="146" t="s">
        <v>252</v>
      </c>
      <c r="BE181" s="237"/>
      <c r="BF181" s="237"/>
      <c r="BG181" s="237"/>
      <c r="BH181" s="237"/>
    </row>
    <row r="182" spans="1:60" s="122" customFormat="1" ht="25.5" hidden="1" customHeight="1" x14ac:dyDescent="0.15">
      <c r="A182" s="248"/>
      <c r="B182" s="249" t="s">
        <v>180</v>
      </c>
      <c r="C182" s="249"/>
      <c r="D182" s="249"/>
      <c r="E182" s="249"/>
      <c r="F182" s="249"/>
      <c r="G182" s="249"/>
      <c r="H182" s="249"/>
      <c r="I182" s="249"/>
      <c r="J182" s="249"/>
      <c r="K182" s="249"/>
      <c r="L182" s="249"/>
      <c r="M182" s="249"/>
      <c r="N182" s="249"/>
      <c r="O182" s="247"/>
      <c r="P182" s="249"/>
      <c r="Q182" s="249"/>
      <c r="R182" s="249"/>
      <c r="S182" s="249"/>
      <c r="T182" s="249"/>
      <c r="U182" s="222"/>
      <c r="V182" s="249"/>
      <c r="W182" s="249"/>
      <c r="X182" s="230"/>
      <c r="Y182" s="230"/>
      <c r="Z182" s="241"/>
      <c r="AA182" s="242"/>
      <c r="AB182" s="230"/>
      <c r="AC182" s="230"/>
      <c r="AD182" s="230"/>
      <c r="AE182" s="239" t="s">
        <v>253</v>
      </c>
      <c r="AF182" s="247"/>
      <c r="AG182" s="244"/>
      <c r="AH182" s="244"/>
      <c r="AI182" s="244"/>
      <c r="AJ182" s="250"/>
      <c r="AK182" s="250"/>
      <c r="AL182" s="250"/>
      <c r="AM182" s="250"/>
      <c r="AN182" s="217"/>
      <c r="AO182" s="217"/>
      <c r="AP182" s="230"/>
      <c r="AQ182" s="146"/>
      <c r="AR182" s="230"/>
      <c r="AS182" s="146"/>
      <c r="AT182" s="146"/>
      <c r="AU182" s="247"/>
      <c r="AV182" s="247"/>
      <c r="AW182" s="247" t="s">
        <v>254</v>
      </c>
      <c r="AX182" s="247"/>
      <c r="AY182" s="247"/>
      <c r="AZ182" s="146" t="s">
        <v>255</v>
      </c>
      <c r="BA182" s="247"/>
      <c r="BB182" s="146"/>
      <c r="BC182" s="146" t="s">
        <v>256</v>
      </c>
      <c r="BD182" s="247"/>
      <c r="BE182" s="237"/>
      <c r="BF182" s="251"/>
      <c r="BG182" s="251"/>
      <c r="BH182" s="251"/>
    </row>
    <row r="183" spans="1:60" ht="25.5" hidden="1" customHeight="1" x14ac:dyDescent="0.15">
      <c r="A183" s="238"/>
      <c r="B183" s="1029" t="s">
        <v>244</v>
      </c>
      <c r="C183" s="1091"/>
      <c r="D183" s="1091"/>
      <c r="E183" s="1092"/>
      <c r="F183" s="1122" t="s">
        <v>4</v>
      </c>
      <c r="G183" s="1122"/>
      <c r="H183" s="1117"/>
      <c r="I183" s="1117"/>
      <c r="J183" s="1110" t="s">
        <v>5</v>
      </c>
      <c r="K183" s="1110"/>
      <c r="L183" s="1117"/>
      <c r="M183" s="1117"/>
      <c r="N183" s="1110" t="s">
        <v>6</v>
      </c>
      <c r="O183" s="1112"/>
      <c r="P183" s="1123" t="s">
        <v>7</v>
      </c>
      <c r="Q183" s="1112"/>
      <c r="R183" s="1114" t="s">
        <v>8</v>
      </c>
      <c r="S183" s="1114"/>
      <c r="T183" s="1116"/>
      <c r="U183" s="1117"/>
      <c r="V183" s="1110" t="s">
        <v>5</v>
      </c>
      <c r="W183" s="1110"/>
      <c r="X183" s="1117"/>
      <c r="Y183" s="1117"/>
      <c r="Z183" s="1110" t="s">
        <v>6</v>
      </c>
      <c r="AA183" s="1112"/>
      <c r="AB183" s="230"/>
      <c r="AC183" s="230"/>
      <c r="AD183" s="230"/>
      <c r="AE183" s="1120" t="s">
        <v>257</v>
      </c>
      <c r="AF183" s="1110"/>
      <c r="AG183" s="1110"/>
      <c r="AH183" s="1110"/>
      <c r="AI183" s="1112"/>
      <c r="AJ183" s="1106">
        <f>ROUNDDOWN(AW188/60,0)</f>
        <v>0</v>
      </c>
      <c r="AK183" s="1107"/>
      <c r="AL183" s="1110" t="s">
        <v>5</v>
      </c>
      <c r="AM183" s="1110"/>
      <c r="AN183" s="1107">
        <f>AW188-AJ183*60</f>
        <v>0</v>
      </c>
      <c r="AO183" s="1107"/>
      <c r="AP183" s="1110" t="s">
        <v>6</v>
      </c>
      <c r="AQ183" s="1112"/>
      <c r="AR183" s="230"/>
      <c r="AS183" s="252"/>
      <c r="AT183" s="252"/>
      <c r="AU183" s="146"/>
      <c r="AV183" s="1102" t="s">
        <v>181</v>
      </c>
      <c r="AW183" s="1105">
        <f>IF(AZ183&lt;=BC183,BC183,AW178)</f>
        <v>1200</v>
      </c>
      <c r="AX183" s="882"/>
      <c r="AY183" s="1102" t="s">
        <v>258</v>
      </c>
      <c r="AZ183" s="1105">
        <f>T183*60+X183</f>
        <v>0</v>
      </c>
      <c r="BA183" s="882"/>
      <c r="BB183" s="1102" t="s">
        <v>259</v>
      </c>
      <c r="BC183" s="1105">
        <f>IF(C191="☑",21*60,20*60)</f>
        <v>1200</v>
      </c>
      <c r="BD183" s="146"/>
      <c r="BE183" s="237"/>
      <c r="BF183" s="237"/>
      <c r="BG183" s="237"/>
      <c r="BH183" s="237"/>
    </row>
    <row r="184" spans="1:60" ht="35.25" hidden="1" customHeight="1" x14ac:dyDescent="0.15">
      <c r="A184" s="238"/>
      <c r="B184" s="1093"/>
      <c r="C184" s="1094"/>
      <c r="D184" s="1094"/>
      <c r="E184" s="1095"/>
      <c r="F184" s="1122"/>
      <c r="G184" s="1122"/>
      <c r="H184" s="1119"/>
      <c r="I184" s="1119"/>
      <c r="J184" s="1111"/>
      <c r="K184" s="1111"/>
      <c r="L184" s="1119"/>
      <c r="M184" s="1119"/>
      <c r="N184" s="1111"/>
      <c r="O184" s="1113"/>
      <c r="P184" s="1121"/>
      <c r="Q184" s="1113"/>
      <c r="R184" s="1115"/>
      <c r="S184" s="1115"/>
      <c r="T184" s="1118"/>
      <c r="U184" s="1119"/>
      <c r="V184" s="1111"/>
      <c r="W184" s="1111"/>
      <c r="X184" s="1119"/>
      <c r="Y184" s="1119"/>
      <c r="Z184" s="1111"/>
      <c r="AA184" s="1113"/>
      <c r="AB184" s="146"/>
      <c r="AC184" s="146"/>
      <c r="AD184" s="146"/>
      <c r="AE184" s="1121"/>
      <c r="AF184" s="1111"/>
      <c r="AG184" s="1111"/>
      <c r="AH184" s="1111"/>
      <c r="AI184" s="1113"/>
      <c r="AJ184" s="1108"/>
      <c r="AK184" s="1109"/>
      <c r="AL184" s="1111"/>
      <c r="AM184" s="1111"/>
      <c r="AN184" s="1109"/>
      <c r="AO184" s="1109"/>
      <c r="AP184" s="1111"/>
      <c r="AQ184" s="1113"/>
      <c r="AR184" s="230"/>
      <c r="AS184" s="252"/>
      <c r="AT184" s="252"/>
      <c r="AU184" s="146"/>
      <c r="AV184" s="1102"/>
      <c r="AW184" s="1105"/>
      <c r="AX184" s="882"/>
      <c r="AY184" s="1102"/>
      <c r="AZ184" s="1105"/>
      <c r="BA184" s="882"/>
      <c r="BB184" s="1102"/>
      <c r="BC184" s="1105"/>
      <c r="BD184" s="146"/>
      <c r="BE184" s="237"/>
      <c r="BF184" s="237"/>
      <c r="BG184" s="237"/>
      <c r="BH184" s="237"/>
    </row>
    <row r="185" spans="1:60" ht="17.25" hidden="1" customHeight="1" x14ac:dyDescent="0.15">
      <c r="A185" s="253"/>
      <c r="B185" s="243"/>
      <c r="C185" s="243"/>
      <c r="D185" s="243"/>
      <c r="E185" s="243"/>
      <c r="F185" s="146"/>
      <c r="G185" s="243"/>
      <c r="H185" s="245"/>
      <c r="I185" s="243"/>
      <c r="J185" s="243"/>
      <c r="K185" s="243"/>
      <c r="L185" s="243"/>
      <c r="M185" s="243"/>
      <c r="N185" s="243"/>
      <c r="O185" s="243"/>
      <c r="P185" s="254"/>
      <c r="Q185" s="243"/>
      <c r="R185" s="243"/>
      <c r="S185" s="243"/>
      <c r="T185" s="243"/>
      <c r="U185" s="243"/>
      <c r="V185" s="243"/>
      <c r="W185" s="243"/>
      <c r="X185" s="230"/>
      <c r="Y185" s="230"/>
      <c r="Z185" s="241"/>
      <c r="AA185" s="146"/>
      <c r="AB185" s="146"/>
      <c r="AC185" s="146"/>
      <c r="AD185" s="146"/>
      <c r="AE185" s="146"/>
      <c r="AF185" s="146"/>
      <c r="AG185" s="146"/>
      <c r="AH185" s="146"/>
      <c r="AI185" s="146"/>
      <c r="AJ185" s="255" t="s">
        <v>249</v>
      </c>
      <c r="AK185" s="146"/>
      <c r="AL185" s="146"/>
      <c r="AM185" s="146"/>
      <c r="AN185" s="146"/>
      <c r="AO185" s="146"/>
      <c r="AP185" s="146"/>
      <c r="AQ185" s="146"/>
      <c r="AR185" s="146"/>
      <c r="AS185" s="146"/>
      <c r="AT185" s="146"/>
      <c r="AU185" s="146"/>
      <c r="AV185" s="146"/>
      <c r="AW185" s="146"/>
      <c r="AX185" s="146"/>
      <c r="AY185" s="146"/>
      <c r="AZ185" s="6" t="s">
        <v>260</v>
      </c>
      <c r="BA185" s="146"/>
      <c r="BB185" s="146"/>
      <c r="BC185" s="146"/>
      <c r="BD185" s="146"/>
      <c r="BE185" s="237"/>
      <c r="BF185" s="237"/>
      <c r="BG185" s="237"/>
      <c r="BH185" s="237"/>
    </row>
    <row r="186" spans="1:60" ht="25.5" hidden="1" customHeight="1" x14ac:dyDescent="0.2">
      <c r="A186" s="253"/>
      <c r="B186" s="146"/>
      <c r="C186" s="1085" t="s">
        <v>261</v>
      </c>
      <c r="D186" s="1086"/>
      <c r="E186" s="1086"/>
      <c r="F186" s="1086"/>
      <c r="G186" s="1086"/>
      <c r="H186" s="1086"/>
      <c r="I186" s="1086"/>
      <c r="J186" s="1086"/>
      <c r="K186" s="1086"/>
      <c r="L186" s="1086"/>
      <c r="M186" s="1086"/>
      <c r="N186" s="1086"/>
      <c r="O186" s="1086"/>
      <c r="P186" s="1086"/>
      <c r="Q186" s="1086"/>
      <c r="R186" s="1086"/>
      <c r="S186" s="1086"/>
      <c r="T186" s="1086"/>
      <c r="U186" s="1086"/>
      <c r="V186" s="1086"/>
      <c r="W186" s="1086"/>
      <c r="X186" s="1086"/>
      <c r="Y186" s="1086"/>
      <c r="Z186" s="1086"/>
      <c r="AA186" s="1086"/>
      <c r="AB186" s="1087"/>
      <c r="AD186" s="146"/>
      <c r="AE186" s="146"/>
      <c r="AF186" s="146"/>
      <c r="AG186" s="146"/>
      <c r="AH186" s="146"/>
      <c r="AI186" s="146"/>
      <c r="AJ186" s="146"/>
      <c r="AK186" s="146"/>
      <c r="AL186" s="146"/>
      <c r="AM186" s="146"/>
      <c r="AN186" s="146"/>
      <c r="AO186" s="146"/>
      <c r="AP186" s="146"/>
      <c r="AQ186" s="146"/>
      <c r="AR186" s="146"/>
      <c r="AS186" s="146"/>
      <c r="AT186" s="146"/>
      <c r="AU186" s="146"/>
      <c r="AV186" s="146"/>
      <c r="AW186" s="146"/>
      <c r="AX186" s="146"/>
      <c r="AY186" s="146"/>
      <c r="AZ186" s="256" t="s">
        <v>262</v>
      </c>
      <c r="BA186" s="146"/>
      <c r="BB186" s="146"/>
      <c r="BC186" s="146"/>
      <c r="BD186" s="146"/>
      <c r="BE186" s="237"/>
      <c r="BF186" s="237"/>
      <c r="BG186" s="237"/>
      <c r="BH186" s="237"/>
    </row>
    <row r="187" spans="1:60" ht="25.5" hidden="1" customHeight="1" x14ac:dyDescent="0.15">
      <c r="A187" s="253"/>
      <c r="B187" s="146"/>
      <c r="C187" s="1088"/>
      <c r="D187" s="1089"/>
      <c r="E187" s="1089"/>
      <c r="F187" s="1089"/>
      <c r="G187" s="1089"/>
      <c r="H187" s="1089"/>
      <c r="I187" s="1089"/>
      <c r="J187" s="1089"/>
      <c r="K187" s="1089"/>
      <c r="L187" s="1089"/>
      <c r="M187" s="1089"/>
      <c r="N187" s="1089"/>
      <c r="O187" s="1089"/>
      <c r="P187" s="1089"/>
      <c r="Q187" s="1089"/>
      <c r="R187" s="1089"/>
      <c r="S187" s="1089"/>
      <c r="T187" s="1089"/>
      <c r="U187" s="1089"/>
      <c r="V187" s="1089"/>
      <c r="W187" s="1089"/>
      <c r="X187" s="1089"/>
      <c r="Y187" s="1089"/>
      <c r="Z187" s="1089"/>
      <c r="AA187" s="1089"/>
      <c r="AB187" s="1090"/>
      <c r="AD187" s="146"/>
      <c r="AE187" s="239" t="s">
        <v>263</v>
      </c>
      <c r="AF187" s="146"/>
      <c r="AG187" s="146"/>
      <c r="AH187" s="146"/>
      <c r="AI187" s="146"/>
      <c r="AJ187" s="146"/>
      <c r="AK187" s="146"/>
      <c r="AL187" s="146"/>
      <c r="AM187" s="146"/>
      <c r="AN187" s="146"/>
      <c r="AO187" s="146"/>
      <c r="AP187" s="146"/>
      <c r="AQ187" s="146"/>
      <c r="AR187" s="146"/>
      <c r="AS187" s="146"/>
      <c r="AT187" s="146"/>
      <c r="AU187" s="146"/>
      <c r="AV187" s="146"/>
      <c r="AW187" s="146" t="s">
        <v>264</v>
      </c>
      <c r="AX187" s="146"/>
      <c r="AY187" s="146"/>
      <c r="AZ187" s="146" t="s">
        <v>265</v>
      </c>
      <c r="BA187" s="257"/>
      <c r="BB187" s="146"/>
      <c r="BC187" s="146"/>
      <c r="BD187" s="146"/>
      <c r="BE187" s="237"/>
      <c r="BF187" s="237"/>
      <c r="BG187" s="237"/>
      <c r="BH187" s="237"/>
    </row>
    <row r="188" spans="1:60" s="122" customFormat="1" ht="25.5" hidden="1" customHeight="1" x14ac:dyDescent="0.15">
      <c r="A188" s="253"/>
      <c r="B188" s="146"/>
      <c r="C188" s="1088"/>
      <c r="D188" s="1089"/>
      <c r="E188" s="1089"/>
      <c r="F188" s="1089"/>
      <c r="G188" s="1089"/>
      <c r="H188" s="1089"/>
      <c r="I188" s="1089"/>
      <c r="J188" s="1089"/>
      <c r="K188" s="1089"/>
      <c r="L188" s="1089"/>
      <c r="M188" s="1089"/>
      <c r="N188" s="1089"/>
      <c r="O188" s="1089"/>
      <c r="P188" s="1089"/>
      <c r="Q188" s="1089"/>
      <c r="R188" s="1089"/>
      <c r="S188" s="1089"/>
      <c r="T188" s="1089"/>
      <c r="U188" s="1089"/>
      <c r="V188" s="1089"/>
      <c r="W188" s="1089"/>
      <c r="X188" s="1089"/>
      <c r="Y188" s="1089"/>
      <c r="Z188" s="1089"/>
      <c r="AA188" s="1089"/>
      <c r="AB188" s="1090"/>
      <c r="AC188" s="1"/>
      <c r="AD188" s="146"/>
      <c r="AE188" s="1029" t="s">
        <v>266</v>
      </c>
      <c r="AF188" s="1091"/>
      <c r="AG188" s="1091"/>
      <c r="AH188" s="1091"/>
      <c r="AI188" s="1091"/>
      <c r="AJ188" s="1091"/>
      <c r="AK188" s="1092"/>
      <c r="AL188" s="1096">
        <f>IF(AZ178=0,0,ROUNDUP(AW188/AZ178,3))</f>
        <v>0</v>
      </c>
      <c r="AM188" s="1097"/>
      <c r="AN188" s="1097"/>
      <c r="AO188" s="1097"/>
      <c r="AP188" s="1097"/>
      <c r="AQ188" s="1098"/>
      <c r="AR188" s="146"/>
      <c r="AS188" s="146"/>
      <c r="AT188" s="146"/>
      <c r="AU188" s="247"/>
      <c r="AV188" s="1102" t="s">
        <v>267</v>
      </c>
      <c r="AW188" s="1103">
        <f>IF(AW178-AW183&gt;0,IF(AW178-AW183&gt;AZ178,AZ178,AW178-AW183),0)</f>
        <v>0</v>
      </c>
      <c r="AX188" s="1104" t="s">
        <v>268</v>
      </c>
      <c r="AY188" s="1104"/>
      <c r="AZ188" s="257"/>
      <c r="BA188" s="257"/>
      <c r="BB188" s="247"/>
      <c r="BC188" s="247"/>
      <c r="BD188" s="247"/>
      <c r="BE188" s="251"/>
      <c r="BF188" s="251"/>
      <c r="BG188" s="251"/>
      <c r="BH188" s="251"/>
    </row>
    <row r="189" spans="1:60" ht="35.25" hidden="1" customHeight="1" x14ac:dyDescent="0.15">
      <c r="A189" s="253"/>
      <c r="B189" s="146"/>
      <c r="C189" s="1088"/>
      <c r="D189" s="1089"/>
      <c r="E189" s="1089"/>
      <c r="F189" s="1089"/>
      <c r="G189" s="1089"/>
      <c r="H189" s="1089"/>
      <c r="I189" s="1089"/>
      <c r="J189" s="1089"/>
      <c r="K189" s="1089"/>
      <c r="L189" s="1089"/>
      <c r="M189" s="1089"/>
      <c r="N189" s="1089"/>
      <c r="O189" s="1089"/>
      <c r="P189" s="1089"/>
      <c r="Q189" s="1089"/>
      <c r="R189" s="1089"/>
      <c r="S189" s="1089"/>
      <c r="T189" s="1089"/>
      <c r="U189" s="1089"/>
      <c r="V189" s="1089"/>
      <c r="W189" s="1089"/>
      <c r="X189" s="1089"/>
      <c r="Y189" s="1089"/>
      <c r="Z189" s="1089"/>
      <c r="AA189" s="1089"/>
      <c r="AB189" s="1090"/>
      <c r="AD189" s="146"/>
      <c r="AE189" s="1093"/>
      <c r="AF189" s="1094"/>
      <c r="AG189" s="1094"/>
      <c r="AH189" s="1094"/>
      <c r="AI189" s="1094"/>
      <c r="AJ189" s="1094"/>
      <c r="AK189" s="1095"/>
      <c r="AL189" s="1099"/>
      <c r="AM189" s="1100"/>
      <c r="AN189" s="1100"/>
      <c r="AO189" s="1100"/>
      <c r="AP189" s="1100"/>
      <c r="AQ189" s="1101"/>
      <c r="AR189" s="146"/>
      <c r="AS189" s="146"/>
      <c r="AT189" s="146"/>
      <c r="AU189" s="1102"/>
      <c r="AV189" s="1102"/>
      <c r="AW189" s="1103"/>
      <c r="AX189" s="1104"/>
      <c r="AY189" s="1104"/>
      <c r="AZ189" s="146"/>
      <c r="BA189" s="146"/>
      <c r="BB189" s="146"/>
      <c r="BC189" s="146"/>
      <c r="BD189" s="146"/>
      <c r="BE189" s="237"/>
      <c r="BF189" s="237"/>
      <c r="BG189" s="237"/>
      <c r="BH189" s="237"/>
    </row>
    <row r="190" spans="1:60" ht="25.5" hidden="1" customHeight="1" x14ac:dyDescent="0.15">
      <c r="A190" s="253"/>
      <c r="B190" s="146"/>
      <c r="C190" s="1088"/>
      <c r="D190" s="1089"/>
      <c r="E190" s="1089"/>
      <c r="F190" s="1089"/>
      <c r="G190" s="1089"/>
      <c r="H190" s="1089"/>
      <c r="I190" s="1089"/>
      <c r="J190" s="1089"/>
      <c r="K190" s="1089"/>
      <c r="L190" s="1089"/>
      <c r="M190" s="1089"/>
      <c r="N190" s="1089"/>
      <c r="O190" s="1089"/>
      <c r="P190" s="1089"/>
      <c r="Q190" s="1089"/>
      <c r="R190" s="1089"/>
      <c r="S190" s="1089"/>
      <c r="T190" s="1089"/>
      <c r="U190" s="1089"/>
      <c r="V190" s="1089"/>
      <c r="W190" s="1089"/>
      <c r="X190" s="1089"/>
      <c r="Y190" s="1089"/>
      <c r="Z190" s="1089"/>
      <c r="AA190" s="1089"/>
      <c r="AB190" s="1090"/>
      <c r="AD190" s="146"/>
      <c r="AE190" s="146"/>
      <c r="AF190" s="146"/>
      <c r="AG190" s="146"/>
      <c r="AH190" s="146"/>
      <c r="AI190" s="146"/>
      <c r="AJ190" s="146"/>
      <c r="AK190" s="255" t="s">
        <v>249</v>
      </c>
      <c r="AL190" s="146"/>
      <c r="AM190" s="230"/>
      <c r="AN190" s="230"/>
      <c r="AO190" s="230"/>
      <c r="AP190" s="146"/>
      <c r="AQ190" s="146"/>
      <c r="AR190" s="146"/>
      <c r="AS190" s="146"/>
      <c r="AT190" s="146"/>
      <c r="AU190" s="1102"/>
      <c r="AV190" s="146"/>
      <c r="AW190" s="146"/>
      <c r="AX190" s="146"/>
      <c r="AY190" s="146"/>
      <c r="AZ190" s="146"/>
      <c r="BA190" s="146"/>
      <c r="BB190" s="146"/>
      <c r="BC190" s="146"/>
      <c r="BD190" s="146"/>
      <c r="BE190" s="237"/>
      <c r="BF190" s="237"/>
      <c r="BG190" s="237"/>
      <c r="BH190" s="237"/>
    </row>
    <row r="191" spans="1:60" ht="25.5" hidden="1" customHeight="1" x14ac:dyDescent="0.15">
      <c r="A191" s="253"/>
      <c r="B191" s="146"/>
      <c r="C191" s="1063" t="s">
        <v>26</v>
      </c>
      <c r="D191" s="1064"/>
      <c r="E191" s="1065" t="s">
        <v>269</v>
      </c>
      <c r="F191" s="1065"/>
      <c r="G191" s="1065"/>
      <c r="H191" s="1065"/>
      <c r="I191" s="1065"/>
      <c r="J191" s="1065"/>
      <c r="K191" s="1065"/>
      <c r="L191" s="1065"/>
      <c r="M191" s="1065"/>
      <c r="N191" s="1065"/>
      <c r="O191" s="1065"/>
      <c r="P191" s="1065"/>
      <c r="Q191" s="1065"/>
      <c r="R191" s="1065"/>
      <c r="S191" s="1065"/>
      <c r="T191" s="1065"/>
      <c r="U191" s="1065"/>
      <c r="V191" s="1065"/>
      <c r="W191" s="1065"/>
      <c r="X191" s="1065"/>
      <c r="Y191" s="1065"/>
      <c r="Z191" s="1065"/>
      <c r="AA191" s="1065"/>
      <c r="AB191" s="1066"/>
      <c r="AD191" s="146"/>
      <c r="AE191" s="146"/>
      <c r="AF191" s="146"/>
      <c r="AG191" s="146"/>
      <c r="AJ191" s="146"/>
      <c r="AK191" s="258" t="s">
        <v>270</v>
      </c>
      <c r="AL191" s="146"/>
      <c r="AM191" s="230"/>
      <c r="AN191" s="230"/>
      <c r="AO191" s="230"/>
      <c r="AP191" s="146"/>
      <c r="AQ191" s="146"/>
      <c r="AR191" s="146"/>
      <c r="AS191" s="146"/>
      <c r="AT191" s="146"/>
      <c r="AU191" s="146"/>
      <c r="AV191" s="146"/>
      <c r="AW191" s="146"/>
      <c r="AX191" s="146"/>
      <c r="AY191" s="146"/>
      <c r="AZ191" s="146"/>
      <c r="BA191" s="146"/>
      <c r="BB191" s="146"/>
      <c r="BC191" s="146"/>
      <c r="BD191" s="146"/>
      <c r="BE191" s="237"/>
      <c r="BF191" s="237"/>
      <c r="BG191" s="237"/>
      <c r="BH191" s="237"/>
    </row>
    <row r="192" spans="1:60" ht="17.25" hidden="1" customHeight="1" x14ac:dyDescent="0.15">
      <c r="A192" s="259"/>
      <c r="B192" s="260"/>
      <c r="C192" s="260"/>
      <c r="D192" s="260"/>
      <c r="E192" s="260"/>
      <c r="F192" s="261"/>
      <c r="G192" s="260"/>
      <c r="H192" s="260"/>
      <c r="I192" s="260"/>
      <c r="J192" s="260"/>
      <c r="K192" s="262"/>
      <c r="L192" s="262"/>
      <c r="M192" s="262"/>
      <c r="N192" s="262"/>
      <c r="O192" s="262"/>
      <c r="P192" s="262"/>
      <c r="Q192" s="262"/>
      <c r="R192" s="262"/>
      <c r="S192" s="262"/>
      <c r="T192" s="262"/>
      <c r="U192" s="262"/>
      <c r="V192" s="262"/>
      <c r="W192" s="262"/>
      <c r="X192" s="262"/>
      <c r="Y192" s="262"/>
      <c r="Z192" s="262"/>
      <c r="AA192" s="262"/>
      <c r="AB192" s="262"/>
      <c r="AC192" s="262"/>
      <c r="AD192" s="262"/>
      <c r="AE192" s="262"/>
      <c r="AF192" s="262"/>
      <c r="AG192" s="262"/>
      <c r="AH192" s="262"/>
      <c r="AI192" s="262"/>
      <c r="AJ192" s="262"/>
      <c r="AK192" s="263"/>
      <c r="AL192" s="262"/>
      <c r="AM192" s="264"/>
      <c r="AN192" s="264"/>
      <c r="AO192" s="264"/>
      <c r="AP192" s="262"/>
      <c r="AQ192" s="262"/>
      <c r="AR192" s="262"/>
      <c r="AS192" s="262"/>
      <c r="AT192" s="146"/>
      <c r="AU192" s="146"/>
      <c r="AV192" s="146"/>
      <c r="AW192" s="146"/>
      <c r="AX192" s="146"/>
      <c r="AY192" s="146"/>
      <c r="AZ192" s="146"/>
      <c r="BA192" s="146"/>
      <c r="BB192" s="146"/>
      <c r="BC192" s="146"/>
      <c r="BD192" s="237"/>
      <c r="BE192" s="237"/>
    </row>
    <row r="193" spans="1:60" ht="17.25" hidden="1" customHeight="1" x14ac:dyDescent="0.15">
      <c r="A193" s="244"/>
      <c r="B193" s="244"/>
      <c r="C193" s="244"/>
      <c r="D193" s="244"/>
      <c r="E193" s="244"/>
      <c r="F193" s="6"/>
      <c r="G193" s="244"/>
      <c r="H193" s="244"/>
      <c r="I193" s="244"/>
      <c r="J193" s="244"/>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258"/>
      <c r="AL193" s="146"/>
      <c r="AM193" s="230"/>
      <c r="AN193" s="230"/>
      <c r="AO193" s="230"/>
      <c r="AP193" s="146"/>
      <c r="AQ193" s="146"/>
      <c r="AR193" s="146"/>
      <c r="AS193" s="146"/>
      <c r="AT193" s="146"/>
      <c r="AU193" s="146"/>
      <c r="AV193" s="146"/>
      <c r="AW193" s="146"/>
      <c r="AX193" s="146"/>
      <c r="AY193" s="146"/>
      <c r="AZ193" s="146"/>
      <c r="BA193" s="146"/>
      <c r="BB193" s="146"/>
      <c r="BC193" s="146"/>
      <c r="BD193" s="237"/>
      <c r="BE193" s="237"/>
    </row>
    <row r="194" spans="1:60" ht="17.25" hidden="1" customHeight="1" x14ac:dyDescent="0.15">
      <c r="A194" s="244"/>
      <c r="B194" s="244"/>
      <c r="C194" s="244"/>
      <c r="D194" s="244"/>
      <c r="E194" s="244"/>
      <c r="F194" s="6"/>
      <c r="G194" s="244"/>
      <c r="H194" s="244"/>
      <c r="I194" s="244"/>
      <c r="J194" s="244"/>
      <c r="AK194" s="266"/>
      <c r="AM194" s="220"/>
      <c r="AN194" s="220"/>
      <c r="AO194" s="220"/>
      <c r="AT194" s="146"/>
      <c r="AU194" s="146"/>
      <c r="AV194" s="146"/>
      <c r="AW194" s="146"/>
      <c r="AX194" s="146"/>
      <c r="AY194" s="146"/>
      <c r="AZ194" s="146"/>
      <c r="BA194" s="146"/>
      <c r="BB194" s="146"/>
      <c r="BC194" s="146"/>
      <c r="BD194" s="237"/>
      <c r="BE194" s="237"/>
    </row>
    <row r="195" spans="1:60" ht="25.5" hidden="1" customHeight="1" x14ac:dyDescent="0.15">
      <c r="A195" s="1126" t="s">
        <v>281</v>
      </c>
      <c r="B195" s="1127"/>
      <c r="C195" s="1127"/>
      <c r="D195" s="1127"/>
      <c r="E195" s="1127"/>
      <c r="F195" s="1127"/>
      <c r="G195" s="1127"/>
      <c r="H195" s="1127"/>
      <c r="I195" s="1128"/>
      <c r="J195" s="232"/>
      <c r="K195" s="265" t="s">
        <v>274</v>
      </c>
      <c r="L195" s="265"/>
      <c r="M195" s="265"/>
      <c r="N195" s="265"/>
      <c r="O195" s="265"/>
      <c r="P195" s="265"/>
      <c r="Q195" s="265"/>
      <c r="R195" s="265"/>
      <c r="S195" s="265"/>
      <c r="T195" s="265"/>
      <c r="U195" s="265"/>
      <c r="V195" s="265"/>
      <c r="W195" s="265"/>
      <c r="X195" s="265"/>
      <c r="Y195" s="265"/>
      <c r="Z195" s="265"/>
      <c r="AA195" s="265"/>
      <c r="AB195" s="265"/>
      <c r="AC195" s="265"/>
      <c r="AD195" s="265"/>
      <c r="AE195" s="265"/>
      <c r="AF195" s="265"/>
      <c r="AG195" s="265"/>
      <c r="AH195" s="265"/>
      <c r="AI195" s="265"/>
      <c r="AJ195" s="265"/>
      <c r="AK195" s="265"/>
      <c r="AL195" s="265"/>
      <c r="AM195" s="265"/>
      <c r="AN195" s="265"/>
      <c r="AO195" s="232"/>
      <c r="AP195" s="232"/>
      <c r="AQ195" s="232"/>
      <c r="AR195" s="232"/>
      <c r="AS195" s="232"/>
      <c r="AT195" s="146"/>
      <c r="AU195" s="146" t="s">
        <v>240</v>
      </c>
      <c r="AV195" s="230"/>
      <c r="AW195" s="230"/>
      <c r="AX195" s="230"/>
      <c r="AY195" s="230"/>
      <c r="AZ195" s="146"/>
      <c r="BA195" s="230"/>
      <c r="BB195" s="230"/>
      <c r="BC195" s="230"/>
      <c r="BD195" s="231"/>
      <c r="BE195" s="231"/>
      <c r="BF195" s="220"/>
    </row>
    <row r="196" spans="1:60" ht="17.25" hidden="1" customHeight="1" x14ac:dyDescent="0.15">
      <c r="A196" s="1129"/>
      <c r="B196" s="1130"/>
      <c r="C196" s="1130"/>
      <c r="D196" s="1130"/>
      <c r="E196" s="1130"/>
      <c r="F196" s="1130"/>
      <c r="G196" s="1130"/>
      <c r="H196" s="1130"/>
      <c r="I196" s="1131"/>
      <c r="J196" s="233"/>
      <c r="K196" s="233"/>
      <c r="L196" s="233"/>
      <c r="M196" s="233"/>
      <c r="N196" s="233"/>
      <c r="O196" s="233"/>
      <c r="P196" s="233"/>
      <c r="Q196" s="233"/>
      <c r="R196" s="233"/>
      <c r="S196" s="233"/>
      <c r="T196" s="233"/>
      <c r="U196" s="233"/>
      <c r="V196" s="233"/>
      <c r="W196" s="233"/>
      <c r="X196" s="234"/>
      <c r="Y196" s="234"/>
      <c r="Z196" s="234"/>
      <c r="AA196" s="234"/>
      <c r="AB196" s="234"/>
      <c r="AC196" s="234"/>
      <c r="AD196" s="234"/>
      <c r="AE196" s="235"/>
      <c r="AF196" s="234"/>
      <c r="AG196" s="234"/>
      <c r="AH196" s="234"/>
      <c r="AI196" s="234"/>
      <c r="AJ196" s="234"/>
      <c r="AK196" s="234"/>
      <c r="AL196" s="234"/>
      <c r="AM196" s="234"/>
      <c r="AN196" s="234"/>
      <c r="AO196" s="234"/>
      <c r="AP196" s="236"/>
      <c r="AQ196" s="236"/>
      <c r="AR196" s="236"/>
      <c r="AS196" s="236"/>
      <c r="AT196" s="146"/>
      <c r="AU196" s="146"/>
      <c r="AV196" s="146"/>
      <c r="AW196" s="146"/>
      <c r="AX196" s="146"/>
      <c r="AY196" s="146"/>
      <c r="AZ196" s="146"/>
      <c r="BA196" s="146"/>
      <c r="BB196" s="146"/>
      <c r="BC196" s="146"/>
      <c r="BD196" s="237"/>
      <c r="BE196" s="237"/>
      <c r="BF196" s="146"/>
    </row>
    <row r="197" spans="1:60" ht="28.5" hidden="1" customHeight="1" x14ac:dyDescent="0.15">
      <c r="A197" s="238"/>
      <c r="B197" s="239" t="s">
        <v>2</v>
      </c>
      <c r="C197" s="240"/>
      <c r="D197" s="240"/>
      <c r="E197" s="240"/>
      <c r="F197" s="146"/>
      <c r="G197" s="241"/>
      <c r="H197" s="146"/>
      <c r="I197" s="241"/>
      <c r="J197" s="241"/>
      <c r="K197" s="241"/>
      <c r="L197" s="241"/>
      <c r="M197" s="241"/>
      <c r="N197" s="241"/>
      <c r="O197" s="241"/>
      <c r="P197" s="241"/>
      <c r="Q197" s="241"/>
      <c r="R197" s="241"/>
      <c r="S197" s="241"/>
      <c r="T197" s="241"/>
      <c r="U197" s="241"/>
      <c r="V197" s="241"/>
      <c r="W197" s="241"/>
      <c r="X197" s="241"/>
      <c r="Y197" s="241"/>
      <c r="Z197" s="241"/>
      <c r="AA197" s="242"/>
      <c r="AB197" s="230"/>
      <c r="AC197" s="230"/>
      <c r="AD197" s="230"/>
      <c r="AE197" s="239" t="s">
        <v>241</v>
      </c>
      <c r="AF197" s="230"/>
      <c r="AG197" s="230"/>
      <c r="AH197" s="230"/>
      <c r="AI197" s="230"/>
      <c r="AJ197" s="230"/>
      <c r="AK197" s="230"/>
      <c r="AL197" s="230"/>
      <c r="AM197" s="230"/>
      <c r="AN197" s="230"/>
      <c r="AO197" s="230"/>
      <c r="AP197" s="230"/>
      <c r="AQ197" s="230"/>
      <c r="AR197" s="230"/>
      <c r="AS197" s="230"/>
      <c r="AT197" s="230"/>
      <c r="AU197" s="146"/>
      <c r="AV197" s="146"/>
      <c r="AW197" s="146" t="s">
        <v>242</v>
      </c>
      <c r="AX197" s="146"/>
      <c r="AY197" s="146"/>
      <c r="AZ197" s="146" t="s">
        <v>243</v>
      </c>
      <c r="BA197" s="146"/>
      <c r="BB197" s="146"/>
      <c r="BC197" s="146"/>
      <c r="BD197" s="146"/>
      <c r="BE197" s="237"/>
      <c r="BF197" s="237"/>
      <c r="BG197" s="237"/>
      <c r="BH197" s="237"/>
    </row>
    <row r="198" spans="1:60" ht="25.5" hidden="1" customHeight="1" x14ac:dyDescent="0.15">
      <c r="A198" s="238"/>
      <c r="B198" s="1029" t="s">
        <v>244</v>
      </c>
      <c r="C198" s="1091"/>
      <c r="D198" s="1091"/>
      <c r="E198" s="1092"/>
      <c r="F198" s="1122" t="s">
        <v>4</v>
      </c>
      <c r="G198" s="1122"/>
      <c r="H198" s="1117"/>
      <c r="I198" s="1117"/>
      <c r="J198" s="1110" t="s">
        <v>5</v>
      </c>
      <c r="K198" s="1110"/>
      <c r="L198" s="1117"/>
      <c r="M198" s="1117"/>
      <c r="N198" s="1110" t="s">
        <v>6</v>
      </c>
      <c r="O198" s="1112"/>
      <c r="P198" s="1123" t="s">
        <v>7</v>
      </c>
      <c r="Q198" s="1112"/>
      <c r="R198" s="1114" t="s">
        <v>8</v>
      </c>
      <c r="S198" s="1114"/>
      <c r="T198" s="1117"/>
      <c r="U198" s="1117"/>
      <c r="V198" s="1110" t="s">
        <v>5</v>
      </c>
      <c r="W198" s="1110"/>
      <c r="X198" s="1117"/>
      <c r="Y198" s="1117"/>
      <c r="Z198" s="1110" t="s">
        <v>6</v>
      </c>
      <c r="AA198" s="1112"/>
      <c r="AB198" s="146"/>
      <c r="AC198" s="146"/>
      <c r="AD198" s="146"/>
      <c r="AE198" s="1029" t="s">
        <v>245</v>
      </c>
      <c r="AF198" s="1021"/>
      <c r="AG198" s="1021"/>
      <c r="AH198" s="1021"/>
      <c r="AI198" s="1022"/>
      <c r="AJ198" s="1107">
        <f>ROUNDDOWN(AZ198/60,0)</f>
        <v>0</v>
      </c>
      <c r="AK198" s="1107"/>
      <c r="AL198" s="1124" t="s">
        <v>246</v>
      </c>
      <c r="AM198" s="1124"/>
      <c r="AN198" s="1107">
        <f>AZ198-AJ198*60</f>
        <v>0</v>
      </c>
      <c r="AO198" s="1107"/>
      <c r="AP198" s="1110" t="s">
        <v>6</v>
      </c>
      <c r="AQ198" s="1112"/>
      <c r="AR198" s="230"/>
      <c r="AS198" s="146"/>
      <c r="AT198" s="146"/>
      <c r="AU198" s="1102"/>
      <c r="AV198" s="1102" t="s">
        <v>247</v>
      </c>
      <c r="AW198" s="1105">
        <f>T198*60+X198</f>
        <v>0</v>
      </c>
      <c r="AX198" s="146"/>
      <c r="AY198" s="1102" t="s">
        <v>248</v>
      </c>
      <c r="AZ198" s="1105">
        <f>(T198*60+X198)-(H198*60+L198)</f>
        <v>0</v>
      </c>
      <c r="BA198" s="146"/>
      <c r="BB198" s="146"/>
      <c r="BC198" s="146"/>
      <c r="BD198" s="146"/>
      <c r="BE198" s="237"/>
      <c r="BF198" s="237"/>
      <c r="BG198" s="237"/>
      <c r="BH198" s="237"/>
    </row>
    <row r="199" spans="1:60" ht="35.25" hidden="1" customHeight="1" x14ac:dyDescent="0.15">
      <c r="A199" s="238"/>
      <c r="B199" s="1093"/>
      <c r="C199" s="1094"/>
      <c r="D199" s="1094"/>
      <c r="E199" s="1095"/>
      <c r="F199" s="1122"/>
      <c r="G199" s="1122"/>
      <c r="H199" s="1119"/>
      <c r="I199" s="1119"/>
      <c r="J199" s="1111"/>
      <c r="K199" s="1111"/>
      <c r="L199" s="1119"/>
      <c r="M199" s="1119"/>
      <c r="N199" s="1111"/>
      <c r="O199" s="1113"/>
      <c r="P199" s="1121"/>
      <c r="Q199" s="1113"/>
      <c r="R199" s="1115"/>
      <c r="S199" s="1115"/>
      <c r="T199" s="1119"/>
      <c r="U199" s="1119"/>
      <c r="V199" s="1111"/>
      <c r="W199" s="1111"/>
      <c r="X199" s="1119"/>
      <c r="Y199" s="1119"/>
      <c r="Z199" s="1111"/>
      <c r="AA199" s="1113"/>
      <c r="AB199" s="146"/>
      <c r="AC199" s="146"/>
      <c r="AD199" s="146"/>
      <c r="AE199" s="1033"/>
      <c r="AF199" s="1027"/>
      <c r="AG199" s="1027"/>
      <c r="AH199" s="1027"/>
      <c r="AI199" s="1028"/>
      <c r="AJ199" s="1109"/>
      <c r="AK199" s="1109"/>
      <c r="AL199" s="1125"/>
      <c r="AM199" s="1125"/>
      <c r="AN199" s="1109"/>
      <c r="AO199" s="1109"/>
      <c r="AP199" s="1111"/>
      <c r="AQ199" s="1113"/>
      <c r="AR199" s="230"/>
      <c r="AS199" s="146"/>
      <c r="AT199" s="146"/>
      <c r="AU199" s="1102"/>
      <c r="AV199" s="1102"/>
      <c r="AW199" s="1105"/>
      <c r="AX199" s="146"/>
      <c r="AY199" s="1102"/>
      <c r="AZ199" s="1105"/>
      <c r="BA199" s="146"/>
      <c r="BB199" s="146"/>
      <c r="BC199" s="146"/>
      <c r="BD199" s="146"/>
      <c r="BE199" s="237"/>
      <c r="BF199" s="237"/>
      <c r="BG199" s="237"/>
      <c r="BH199" s="237"/>
    </row>
    <row r="200" spans="1:60" ht="17.25" hidden="1" customHeight="1" x14ac:dyDescent="0.15">
      <c r="A200" s="238"/>
      <c r="B200" s="243"/>
      <c r="C200" s="243"/>
      <c r="D200" s="243"/>
      <c r="E200" s="243"/>
      <c r="F200" s="244"/>
      <c r="G200" s="244"/>
      <c r="H200" s="245"/>
      <c r="I200" s="244"/>
      <c r="J200" s="244"/>
      <c r="K200" s="244"/>
      <c r="L200" s="244"/>
      <c r="M200" s="244"/>
      <c r="N200" s="244"/>
      <c r="O200" s="244"/>
      <c r="P200" s="244"/>
      <c r="Q200" s="244"/>
      <c r="R200" s="244"/>
      <c r="S200" s="244"/>
      <c r="T200" s="244"/>
      <c r="U200" s="244"/>
      <c r="V200" s="244"/>
      <c r="W200" s="244"/>
      <c r="X200" s="230"/>
      <c r="Y200" s="230"/>
      <c r="Z200" s="241"/>
      <c r="AA200" s="242"/>
      <c r="AB200" s="230"/>
      <c r="AC200" s="230"/>
      <c r="AD200" s="230"/>
      <c r="AE200" s="230"/>
      <c r="AF200" s="230"/>
      <c r="AG200" s="230"/>
      <c r="AH200" s="230"/>
      <c r="AI200" s="230"/>
      <c r="AJ200" s="246" t="s">
        <v>249</v>
      </c>
      <c r="AK200" s="217"/>
      <c r="AL200" s="217"/>
      <c r="AM200" s="217"/>
      <c r="AN200" s="217"/>
      <c r="AO200" s="217"/>
      <c r="AP200" s="230"/>
      <c r="AQ200" s="230"/>
      <c r="AR200" s="230"/>
      <c r="AS200" s="146"/>
      <c r="AT200" s="146"/>
      <c r="AU200" s="146"/>
      <c r="AV200" s="146"/>
      <c r="AW200" s="146"/>
      <c r="AX200" s="146"/>
      <c r="AY200" s="146"/>
      <c r="AZ200" s="146"/>
      <c r="BA200" s="146"/>
      <c r="BB200" s="146"/>
      <c r="BC200" s="146"/>
      <c r="BD200" s="146"/>
      <c r="BE200" s="237"/>
      <c r="BF200" s="237"/>
      <c r="BG200" s="237"/>
      <c r="BH200" s="237"/>
    </row>
    <row r="201" spans="1:60" s="146" customFormat="1" ht="25.5" hidden="1" customHeight="1" x14ac:dyDescent="0.15">
      <c r="A201" s="238"/>
      <c r="B201" s="239"/>
      <c r="C201" s="240"/>
      <c r="D201" s="240"/>
      <c r="E201" s="240"/>
      <c r="F201" s="241"/>
      <c r="G201" s="241"/>
      <c r="H201" s="241"/>
      <c r="I201" s="241"/>
      <c r="J201" s="241"/>
      <c r="K201" s="241"/>
      <c r="L201" s="241"/>
      <c r="M201" s="241"/>
      <c r="N201" s="241"/>
      <c r="O201" s="241"/>
      <c r="P201" s="241"/>
      <c r="Q201" s="241"/>
      <c r="R201" s="241"/>
      <c r="S201" s="241"/>
      <c r="T201" s="241"/>
      <c r="U201" s="241"/>
      <c r="V201" s="241"/>
      <c r="W201" s="242"/>
      <c r="X201" s="230"/>
      <c r="Y201" s="230"/>
      <c r="Z201" s="241"/>
      <c r="AA201" s="242"/>
      <c r="AB201" s="230"/>
      <c r="AC201" s="230"/>
      <c r="AD201" s="230"/>
      <c r="AE201" s="230"/>
      <c r="AF201" s="230"/>
      <c r="AG201" s="230"/>
      <c r="AH201" s="230"/>
      <c r="AI201" s="230"/>
      <c r="AJ201" s="217"/>
      <c r="AK201" s="217"/>
      <c r="AL201" s="217"/>
      <c r="AM201" s="217"/>
      <c r="AN201" s="217"/>
      <c r="AO201" s="217"/>
      <c r="AP201" s="230"/>
      <c r="AQ201" s="230"/>
      <c r="AR201" s="230"/>
      <c r="AW201" s="247" t="s">
        <v>250</v>
      </c>
      <c r="AZ201" s="146" t="s">
        <v>251</v>
      </c>
      <c r="BC201" s="146" t="s">
        <v>252</v>
      </c>
      <c r="BE201" s="237"/>
      <c r="BF201" s="237"/>
      <c r="BG201" s="237"/>
      <c r="BH201" s="237"/>
    </row>
    <row r="202" spans="1:60" s="122" customFormat="1" ht="25.5" hidden="1" customHeight="1" x14ac:dyDescent="0.15">
      <c r="A202" s="248"/>
      <c r="B202" s="249" t="s">
        <v>180</v>
      </c>
      <c r="C202" s="249"/>
      <c r="D202" s="249"/>
      <c r="E202" s="249"/>
      <c r="F202" s="249"/>
      <c r="G202" s="249"/>
      <c r="H202" s="249"/>
      <c r="I202" s="249"/>
      <c r="J202" s="249"/>
      <c r="K202" s="249"/>
      <c r="L202" s="249"/>
      <c r="M202" s="249"/>
      <c r="N202" s="249"/>
      <c r="O202" s="247"/>
      <c r="P202" s="249"/>
      <c r="Q202" s="249"/>
      <c r="R202" s="249"/>
      <c r="S202" s="249"/>
      <c r="T202" s="249"/>
      <c r="U202" s="222"/>
      <c r="V202" s="249"/>
      <c r="W202" s="249"/>
      <c r="X202" s="230"/>
      <c r="Y202" s="230"/>
      <c r="Z202" s="241"/>
      <c r="AA202" s="242"/>
      <c r="AB202" s="230"/>
      <c r="AC202" s="230"/>
      <c r="AD202" s="230"/>
      <c r="AE202" s="239" t="s">
        <v>253</v>
      </c>
      <c r="AF202" s="247"/>
      <c r="AG202" s="244"/>
      <c r="AH202" s="244"/>
      <c r="AI202" s="244"/>
      <c r="AJ202" s="250"/>
      <c r="AK202" s="250"/>
      <c r="AL202" s="250"/>
      <c r="AM202" s="250"/>
      <c r="AN202" s="217"/>
      <c r="AO202" s="217"/>
      <c r="AP202" s="230"/>
      <c r="AQ202" s="146"/>
      <c r="AR202" s="230"/>
      <c r="AS202" s="146"/>
      <c r="AT202" s="146"/>
      <c r="AU202" s="247"/>
      <c r="AV202" s="247"/>
      <c r="AW202" s="247" t="s">
        <v>254</v>
      </c>
      <c r="AX202" s="247"/>
      <c r="AY202" s="247"/>
      <c r="AZ202" s="146" t="s">
        <v>255</v>
      </c>
      <c r="BA202" s="247"/>
      <c r="BB202" s="146"/>
      <c r="BC202" s="146" t="s">
        <v>256</v>
      </c>
      <c r="BD202" s="247"/>
      <c r="BE202" s="237"/>
      <c r="BF202" s="251"/>
      <c r="BG202" s="251"/>
      <c r="BH202" s="251"/>
    </row>
    <row r="203" spans="1:60" ht="25.5" hidden="1" customHeight="1" x14ac:dyDescent="0.15">
      <c r="A203" s="238"/>
      <c r="B203" s="1029" t="s">
        <v>244</v>
      </c>
      <c r="C203" s="1091"/>
      <c r="D203" s="1091"/>
      <c r="E203" s="1092"/>
      <c r="F203" s="1122" t="s">
        <v>4</v>
      </c>
      <c r="G203" s="1122"/>
      <c r="H203" s="1117"/>
      <c r="I203" s="1117"/>
      <c r="J203" s="1110" t="s">
        <v>5</v>
      </c>
      <c r="K203" s="1110"/>
      <c r="L203" s="1117"/>
      <c r="M203" s="1117"/>
      <c r="N203" s="1110" t="s">
        <v>6</v>
      </c>
      <c r="O203" s="1112"/>
      <c r="P203" s="1123" t="s">
        <v>7</v>
      </c>
      <c r="Q203" s="1112"/>
      <c r="R203" s="1114" t="s">
        <v>8</v>
      </c>
      <c r="S203" s="1114"/>
      <c r="T203" s="1116"/>
      <c r="U203" s="1117"/>
      <c r="V203" s="1110" t="s">
        <v>5</v>
      </c>
      <c r="W203" s="1110"/>
      <c r="X203" s="1117"/>
      <c r="Y203" s="1117"/>
      <c r="Z203" s="1110" t="s">
        <v>6</v>
      </c>
      <c r="AA203" s="1112"/>
      <c r="AB203" s="230"/>
      <c r="AC203" s="230"/>
      <c r="AD203" s="230"/>
      <c r="AE203" s="1120" t="s">
        <v>257</v>
      </c>
      <c r="AF203" s="1110"/>
      <c r="AG203" s="1110"/>
      <c r="AH203" s="1110"/>
      <c r="AI203" s="1112"/>
      <c r="AJ203" s="1106">
        <f>ROUNDDOWN(AW208/60,0)</f>
        <v>0</v>
      </c>
      <c r="AK203" s="1107"/>
      <c r="AL203" s="1110" t="s">
        <v>5</v>
      </c>
      <c r="AM203" s="1110"/>
      <c r="AN203" s="1107">
        <f>AW208-AJ203*60</f>
        <v>0</v>
      </c>
      <c r="AO203" s="1107"/>
      <c r="AP203" s="1110" t="s">
        <v>6</v>
      </c>
      <c r="AQ203" s="1112"/>
      <c r="AR203" s="230"/>
      <c r="AS203" s="252"/>
      <c r="AT203" s="252"/>
      <c r="AU203" s="146"/>
      <c r="AV203" s="1102" t="s">
        <v>181</v>
      </c>
      <c r="AW203" s="1105">
        <f>IF(AZ203&lt;=BC203,BC203,AW198)</f>
        <v>1200</v>
      </c>
      <c r="AX203" s="882"/>
      <c r="AY203" s="1102" t="s">
        <v>258</v>
      </c>
      <c r="AZ203" s="1105">
        <f>T203*60+X203</f>
        <v>0</v>
      </c>
      <c r="BA203" s="882"/>
      <c r="BB203" s="1102" t="s">
        <v>259</v>
      </c>
      <c r="BC203" s="1105">
        <f>IF(C211="☑",21*60,20*60)</f>
        <v>1200</v>
      </c>
      <c r="BD203" s="146"/>
      <c r="BE203" s="237"/>
      <c r="BF203" s="237"/>
      <c r="BG203" s="237"/>
      <c r="BH203" s="237"/>
    </row>
    <row r="204" spans="1:60" ht="35.25" hidden="1" customHeight="1" x14ac:dyDescent="0.15">
      <c r="A204" s="238"/>
      <c r="B204" s="1093"/>
      <c r="C204" s="1094"/>
      <c r="D204" s="1094"/>
      <c r="E204" s="1095"/>
      <c r="F204" s="1122"/>
      <c r="G204" s="1122"/>
      <c r="H204" s="1119"/>
      <c r="I204" s="1119"/>
      <c r="J204" s="1111"/>
      <c r="K204" s="1111"/>
      <c r="L204" s="1119"/>
      <c r="M204" s="1119"/>
      <c r="N204" s="1111"/>
      <c r="O204" s="1113"/>
      <c r="P204" s="1121"/>
      <c r="Q204" s="1113"/>
      <c r="R204" s="1115"/>
      <c r="S204" s="1115"/>
      <c r="T204" s="1118"/>
      <c r="U204" s="1119"/>
      <c r="V204" s="1111"/>
      <c r="W204" s="1111"/>
      <c r="X204" s="1119"/>
      <c r="Y204" s="1119"/>
      <c r="Z204" s="1111"/>
      <c r="AA204" s="1113"/>
      <c r="AB204" s="146"/>
      <c r="AC204" s="146"/>
      <c r="AD204" s="146"/>
      <c r="AE204" s="1121"/>
      <c r="AF204" s="1111"/>
      <c r="AG204" s="1111"/>
      <c r="AH204" s="1111"/>
      <c r="AI204" s="1113"/>
      <c r="AJ204" s="1108"/>
      <c r="AK204" s="1109"/>
      <c r="AL204" s="1111"/>
      <c r="AM204" s="1111"/>
      <c r="AN204" s="1109"/>
      <c r="AO204" s="1109"/>
      <c r="AP204" s="1111"/>
      <c r="AQ204" s="1113"/>
      <c r="AR204" s="230"/>
      <c r="AS204" s="252"/>
      <c r="AT204" s="252"/>
      <c r="AU204" s="146"/>
      <c r="AV204" s="1102"/>
      <c r="AW204" s="1105"/>
      <c r="AX204" s="882"/>
      <c r="AY204" s="1102"/>
      <c r="AZ204" s="1105"/>
      <c r="BA204" s="882"/>
      <c r="BB204" s="1102"/>
      <c r="BC204" s="1105"/>
      <c r="BD204" s="146"/>
      <c r="BE204" s="237"/>
      <c r="BF204" s="237"/>
      <c r="BG204" s="237"/>
      <c r="BH204" s="237"/>
    </row>
    <row r="205" spans="1:60" ht="17.25" hidden="1" customHeight="1" x14ac:dyDescent="0.15">
      <c r="A205" s="253"/>
      <c r="B205" s="243"/>
      <c r="C205" s="243"/>
      <c r="D205" s="243"/>
      <c r="E205" s="243"/>
      <c r="F205" s="146"/>
      <c r="G205" s="243"/>
      <c r="H205" s="245"/>
      <c r="I205" s="243"/>
      <c r="J205" s="243"/>
      <c r="K205" s="243"/>
      <c r="L205" s="243"/>
      <c r="M205" s="243"/>
      <c r="N205" s="243"/>
      <c r="O205" s="243"/>
      <c r="P205" s="254"/>
      <c r="Q205" s="243"/>
      <c r="R205" s="243"/>
      <c r="S205" s="243"/>
      <c r="T205" s="243"/>
      <c r="U205" s="243"/>
      <c r="V205" s="243"/>
      <c r="W205" s="243"/>
      <c r="X205" s="230"/>
      <c r="Y205" s="230"/>
      <c r="Z205" s="241"/>
      <c r="AA205" s="146"/>
      <c r="AB205" s="146"/>
      <c r="AC205" s="146"/>
      <c r="AD205" s="146"/>
      <c r="AE205" s="146"/>
      <c r="AF205" s="146"/>
      <c r="AG205" s="146"/>
      <c r="AH205" s="146"/>
      <c r="AI205" s="146"/>
      <c r="AJ205" s="255" t="s">
        <v>249</v>
      </c>
      <c r="AK205" s="146"/>
      <c r="AL205" s="146"/>
      <c r="AM205" s="146"/>
      <c r="AN205" s="146"/>
      <c r="AO205" s="146"/>
      <c r="AP205" s="146"/>
      <c r="AQ205" s="146"/>
      <c r="AR205" s="146"/>
      <c r="AS205" s="146"/>
      <c r="AT205" s="146"/>
      <c r="AU205" s="146"/>
      <c r="AV205" s="146"/>
      <c r="AW205" s="146"/>
      <c r="AX205" s="146"/>
      <c r="AY205" s="146"/>
      <c r="AZ205" s="6" t="s">
        <v>260</v>
      </c>
      <c r="BA205" s="146"/>
      <c r="BB205" s="146"/>
      <c r="BC205" s="146"/>
      <c r="BD205" s="146"/>
      <c r="BE205" s="237"/>
      <c r="BF205" s="237"/>
      <c r="BG205" s="237"/>
      <c r="BH205" s="237"/>
    </row>
    <row r="206" spans="1:60" ht="25.5" hidden="1" customHeight="1" x14ac:dyDescent="0.2">
      <c r="A206" s="253"/>
      <c r="B206" s="146"/>
      <c r="C206" s="1085" t="s">
        <v>261</v>
      </c>
      <c r="D206" s="1086"/>
      <c r="E206" s="1086"/>
      <c r="F206" s="1086"/>
      <c r="G206" s="1086"/>
      <c r="H206" s="1086"/>
      <c r="I206" s="1086"/>
      <c r="J206" s="1086"/>
      <c r="K206" s="1086"/>
      <c r="L206" s="1086"/>
      <c r="M206" s="1086"/>
      <c r="N206" s="1086"/>
      <c r="O206" s="1086"/>
      <c r="P206" s="1086"/>
      <c r="Q206" s="1086"/>
      <c r="R206" s="1086"/>
      <c r="S206" s="1086"/>
      <c r="T206" s="1086"/>
      <c r="U206" s="1086"/>
      <c r="V206" s="1086"/>
      <c r="W206" s="1086"/>
      <c r="X206" s="1086"/>
      <c r="Y206" s="1086"/>
      <c r="Z206" s="1086"/>
      <c r="AA206" s="1086"/>
      <c r="AB206" s="1087"/>
      <c r="AD206" s="146"/>
      <c r="AE206" s="146"/>
      <c r="AF206" s="146"/>
      <c r="AG206" s="146"/>
      <c r="AH206" s="146"/>
      <c r="AI206" s="146"/>
      <c r="AJ206" s="146"/>
      <c r="AK206" s="146"/>
      <c r="AL206" s="146"/>
      <c r="AM206" s="146"/>
      <c r="AN206" s="146"/>
      <c r="AO206" s="146"/>
      <c r="AP206" s="146"/>
      <c r="AQ206" s="146"/>
      <c r="AR206" s="146"/>
      <c r="AS206" s="146"/>
      <c r="AT206" s="146"/>
      <c r="AU206" s="146"/>
      <c r="AV206" s="146"/>
      <c r="AW206" s="146"/>
      <c r="AX206" s="146"/>
      <c r="AY206" s="146"/>
      <c r="AZ206" s="256" t="s">
        <v>262</v>
      </c>
      <c r="BA206" s="146"/>
      <c r="BB206" s="146"/>
      <c r="BC206" s="146"/>
      <c r="BD206" s="146"/>
      <c r="BE206" s="237"/>
      <c r="BF206" s="237"/>
      <c r="BG206" s="237"/>
      <c r="BH206" s="237"/>
    </row>
    <row r="207" spans="1:60" ht="25.5" hidden="1" customHeight="1" x14ac:dyDescent="0.15">
      <c r="A207" s="253"/>
      <c r="B207" s="146"/>
      <c r="C207" s="1088"/>
      <c r="D207" s="1089"/>
      <c r="E207" s="1089"/>
      <c r="F207" s="1089"/>
      <c r="G207" s="1089"/>
      <c r="H207" s="1089"/>
      <c r="I207" s="1089"/>
      <c r="J207" s="1089"/>
      <c r="K207" s="1089"/>
      <c r="L207" s="1089"/>
      <c r="M207" s="1089"/>
      <c r="N207" s="1089"/>
      <c r="O207" s="1089"/>
      <c r="P207" s="1089"/>
      <c r="Q207" s="1089"/>
      <c r="R207" s="1089"/>
      <c r="S207" s="1089"/>
      <c r="T207" s="1089"/>
      <c r="U207" s="1089"/>
      <c r="V207" s="1089"/>
      <c r="W207" s="1089"/>
      <c r="X207" s="1089"/>
      <c r="Y207" s="1089"/>
      <c r="Z207" s="1089"/>
      <c r="AA207" s="1089"/>
      <c r="AB207" s="1090"/>
      <c r="AD207" s="146"/>
      <c r="AE207" s="239" t="s">
        <v>263</v>
      </c>
      <c r="AF207" s="146"/>
      <c r="AG207" s="146"/>
      <c r="AH207" s="146"/>
      <c r="AI207" s="146"/>
      <c r="AJ207" s="146"/>
      <c r="AK207" s="146"/>
      <c r="AL207" s="146"/>
      <c r="AM207" s="146"/>
      <c r="AN207" s="146"/>
      <c r="AO207" s="146"/>
      <c r="AP207" s="146"/>
      <c r="AQ207" s="146"/>
      <c r="AR207" s="146"/>
      <c r="AS207" s="146"/>
      <c r="AT207" s="146"/>
      <c r="AU207" s="146"/>
      <c r="AV207" s="146"/>
      <c r="AW207" s="146" t="s">
        <v>264</v>
      </c>
      <c r="AX207" s="146"/>
      <c r="AY207" s="146"/>
      <c r="AZ207" s="146" t="s">
        <v>265</v>
      </c>
      <c r="BA207" s="257"/>
      <c r="BB207" s="146"/>
      <c r="BC207" s="146"/>
      <c r="BD207" s="146"/>
      <c r="BE207" s="237"/>
      <c r="BF207" s="237"/>
      <c r="BG207" s="237"/>
      <c r="BH207" s="237"/>
    </row>
    <row r="208" spans="1:60" s="122" customFormat="1" ht="25.5" hidden="1" customHeight="1" x14ac:dyDescent="0.15">
      <c r="A208" s="253"/>
      <c r="B208" s="146"/>
      <c r="C208" s="1088"/>
      <c r="D208" s="1089"/>
      <c r="E208" s="1089"/>
      <c r="F208" s="1089"/>
      <c r="G208" s="1089"/>
      <c r="H208" s="1089"/>
      <c r="I208" s="1089"/>
      <c r="J208" s="1089"/>
      <c r="K208" s="1089"/>
      <c r="L208" s="1089"/>
      <c r="M208" s="1089"/>
      <c r="N208" s="1089"/>
      <c r="O208" s="1089"/>
      <c r="P208" s="1089"/>
      <c r="Q208" s="1089"/>
      <c r="R208" s="1089"/>
      <c r="S208" s="1089"/>
      <c r="T208" s="1089"/>
      <c r="U208" s="1089"/>
      <c r="V208" s="1089"/>
      <c r="W208" s="1089"/>
      <c r="X208" s="1089"/>
      <c r="Y208" s="1089"/>
      <c r="Z208" s="1089"/>
      <c r="AA208" s="1089"/>
      <c r="AB208" s="1090"/>
      <c r="AC208" s="1"/>
      <c r="AD208" s="146"/>
      <c r="AE208" s="1029" t="s">
        <v>266</v>
      </c>
      <c r="AF208" s="1091"/>
      <c r="AG208" s="1091"/>
      <c r="AH208" s="1091"/>
      <c r="AI208" s="1091"/>
      <c r="AJ208" s="1091"/>
      <c r="AK208" s="1092"/>
      <c r="AL208" s="1096">
        <f>IF(AZ198=0,0,ROUNDUP(AW208/AZ198,3))</f>
        <v>0</v>
      </c>
      <c r="AM208" s="1097"/>
      <c r="AN208" s="1097"/>
      <c r="AO208" s="1097"/>
      <c r="AP208" s="1097"/>
      <c r="AQ208" s="1098"/>
      <c r="AR208" s="146"/>
      <c r="AS208" s="146"/>
      <c r="AT208" s="146"/>
      <c r="AU208" s="247"/>
      <c r="AV208" s="1102" t="s">
        <v>267</v>
      </c>
      <c r="AW208" s="1103">
        <f>IF(AW198-AW203&gt;0,IF(AW198-AW203&gt;AZ198,AZ198,AW198-AW203),0)</f>
        <v>0</v>
      </c>
      <c r="AX208" s="1104" t="s">
        <v>268</v>
      </c>
      <c r="AY208" s="1104"/>
      <c r="AZ208" s="257"/>
      <c r="BA208" s="257"/>
      <c r="BB208" s="247"/>
      <c r="BC208" s="247"/>
      <c r="BD208" s="247"/>
      <c r="BE208" s="251"/>
      <c r="BF208" s="251"/>
      <c r="BG208" s="251"/>
      <c r="BH208" s="251"/>
    </row>
    <row r="209" spans="1:60" ht="35.25" hidden="1" customHeight="1" x14ac:dyDescent="0.15">
      <c r="A209" s="253"/>
      <c r="B209" s="146"/>
      <c r="C209" s="1088"/>
      <c r="D209" s="1089"/>
      <c r="E209" s="1089"/>
      <c r="F209" s="1089"/>
      <c r="G209" s="1089"/>
      <c r="H209" s="1089"/>
      <c r="I209" s="1089"/>
      <c r="J209" s="1089"/>
      <c r="K209" s="1089"/>
      <c r="L209" s="1089"/>
      <c r="M209" s="1089"/>
      <c r="N209" s="1089"/>
      <c r="O209" s="1089"/>
      <c r="P209" s="1089"/>
      <c r="Q209" s="1089"/>
      <c r="R209" s="1089"/>
      <c r="S209" s="1089"/>
      <c r="T209" s="1089"/>
      <c r="U209" s="1089"/>
      <c r="V209" s="1089"/>
      <c r="W209" s="1089"/>
      <c r="X209" s="1089"/>
      <c r="Y209" s="1089"/>
      <c r="Z209" s="1089"/>
      <c r="AA209" s="1089"/>
      <c r="AB209" s="1090"/>
      <c r="AD209" s="146"/>
      <c r="AE209" s="1093"/>
      <c r="AF209" s="1094"/>
      <c r="AG209" s="1094"/>
      <c r="AH209" s="1094"/>
      <c r="AI209" s="1094"/>
      <c r="AJ209" s="1094"/>
      <c r="AK209" s="1095"/>
      <c r="AL209" s="1099"/>
      <c r="AM209" s="1100"/>
      <c r="AN209" s="1100"/>
      <c r="AO209" s="1100"/>
      <c r="AP209" s="1100"/>
      <c r="AQ209" s="1101"/>
      <c r="AR209" s="146"/>
      <c r="AS209" s="146"/>
      <c r="AT209" s="146"/>
      <c r="AU209" s="1102"/>
      <c r="AV209" s="1102"/>
      <c r="AW209" s="1103"/>
      <c r="AX209" s="1104"/>
      <c r="AY209" s="1104"/>
      <c r="AZ209" s="146"/>
      <c r="BA209" s="146"/>
      <c r="BB209" s="146"/>
      <c r="BC209" s="146"/>
      <c r="BD209" s="146"/>
      <c r="BE209" s="237"/>
      <c r="BF209" s="237"/>
      <c r="BG209" s="237"/>
      <c r="BH209" s="237"/>
    </row>
    <row r="210" spans="1:60" ht="25.5" hidden="1" customHeight="1" x14ac:dyDescent="0.15">
      <c r="A210" s="253"/>
      <c r="B210" s="146"/>
      <c r="C210" s="1088"/>
      <c r="D210" s="1089"/>
      <c r="E210" s="1089"/>
      <c r="F210" s="1089"/>
      <c r="G210" s="1089"/>
      <c r="H210" s="1089"/>
      <c r="I210" s="1089"/>
      <c r="J210" s="1089"/>
      <c r="K210" s="1089"/>
      <c r="L210" s="1089"/>
      <c r="M210" s="1089"/>
      <c r="N210" s="1089"/>
      <c r="O210" s="1089"/>
      <c r="P210" s="1089"/>
      <c r="Q210" s="1089"/>
      <c r="R210" s="1089"/>
      <c r="S210" s="1089"/>
      <c r="T210" s="1089"/>
      <c r="U210" s="1089"/>
      <c r="V210" s="1089"/>
      <c r="W210" s="1089"/>
      <c r="X210" s="1089"/>
      <c r="Y210" s="1089"/>
      <c r="Z210" s="1089"/>
      <c r="AA210" s="1089"/>
      <c r="AB210" s="1090"/>
      <c r="AD210" s="146"/>
      <c r="AE210" s="146"/>
      <c r="AF210" s="146"/>
      <c r="AG210" s="146"/>
      <c r="AH210" s="146"/>
      <c r="AI210" s="146"/>
      <c r="AJ210" s="146"/>
      <c r="AK210" s="255" t="s">
        <v>249</v>
      </c>
      <c r="AL210" s="146"/>
      <c r="AM210" s="230"/>
      <c r="AN210" s="230"/>
      <c r="AO210" s="230"/>
      <c r="AP210" s="146"/>
      <c r="AQ210" s="146"/>
      <c r="AR210" s="146"/>
      <c r="AS210" s="146"/>
      <c r="AT210" s="146"/>
      <c r="AU210" s="1102"/>
      <c r="AV210" s="146"/>
      <c r="AW210" s="146"/>
      <c r="AX210" s="146"/>
      <c r="AY210" s="146"/>
      <c r="AZ210" s="146"/>
      <c r="BA210" s="146"/>
      <c r="BB210" s="146"/>
      <c r="BC210" s="146"/>
      <c r="BD210" s="146"/>
      <c r="BE210" s="237"/>
      <c r="BF210" s="237"/>
      <c r="BG210" s="237"/>
      <c r="BH210" s="237"/>
    </row>
    <row r="211" spans="1:60" ht="25.5" hidden="1" customHeight="1" x14ac:dyDescent="0.15">
      <c r="A211" s="253"/>
      <c r="B211" s="146"/>
      <c r="C211" s="1063" t="s">
        <v>26</v>
      </c>
      <c r="D211" s="1064"/>
      <c r="E211" s="1065" t="s">
        <v>269</v>
      </c>
      <c r="F211" s="1065"/>
      <c r="G211" s="1065"/>
      <c r="H211" s="1065"/>
      <c r="I211" s="1065"/>
      <c r="J211" s="1065"/>
      <c r="K211" s="1065"/>
      <c r="L211" s="1065"/>
      <c r="M211" s="1065"/>
      <c r="N211" s="1065"/>
      <c r="O211" s="1065"/>
      <c r="P211" s="1065"/>
      <c r="Q211" s="1065"/>
      <c r="R211" s="1065"/>
      <c r="S211" s="1065"/>
      <c r="T211" s="1065"/>
      <c r="U211" s="1065"/>
      <c r="V211" s="1065"/>
      <c r="W211" s="1065"/>
      <c r="X211" s="1065"/>
      <c r="Y211" s="1065"/>
      <c r="Z211" s="1065"/>
      <c r="AA211" s="1065"/>
      <c r="AB211" s="1066"/>
      <c r="AD211" s="146"/>
      <c r="AE211" s="146"/>
      <c r="AF211" s="146"/>
      <c r="AG211" s="146"/>
      <c r="AJ211" s="146"/>
      <c r="AK211" s="258" t="s">
        <v>270</v>
      </c>
      <c r="AL211" s="146"/>
      <c r="AM211" s="230"/>
      <c r="AN211" s="230"/>
      <c r="AO211" s="230"/>
      <c r="AP211" s="146"/>
      <c r="AQ211" s="146"/>
      <c r="AR211" s="146"/>
      <c r="AS211" s="146"/>
      <c r="AT211" s="146"/>
      <c r="AU211" s="146"/>
      <c r="AV211" s="146"/>
      <c r="AW211" s="146"/>
      <c r="AX211" s="146"/>
      <c r="AY211" s="146"/>
      <c r="AZ211" s="146"/>
      <c r="BA211" s="146"/>
      <c r="BB211" s="146"/>
      <c r="BC211" s="146"/>
      <c r="BD211" s="146"/>
      <c r="BE211" s="237"/>
      <c r="BF211" s="237"/>
      <c r="BG211" s="237"/>
      <c r="BH211" s="237"/>
    </row>
    <row r="212" spans="1:60" ht="17.25" customHeight="1" x14ac:dyDescent="0.15">
      <c r="A212" s="259"/>
      <c r="B212" s="260"/>
      <c r="C212" s="260"/>
      <c r="D212" s="260"/>
      <c r="E212" s="260"/>
      <c r="F212" s="261"/>
      <c r="G212" s="260"/>
      <c r="H212" s="260"/>
      <c r="I212" s="260"/>
      <c r="J212" s="260"/>
      <c r="K212" s="262"/>
      <c r="L212" s="262"/>
      <c r="M212" s="262"/>
      <c r="N212" s="262"/>
      <c r="O212" s="262"/>
      <c r="P212" s="262"/>
      <c r="Q212" s="262"/>
      <c r="R212" s="262"/>
      <c r="S212" s="262"/>
      <c r="T212" s="262"/>
      <c r="U212" s="262"/>
      <c r="V212" s="262"/>
      <c r="W212" s="262"/>
      <c r="X212" s="262"/>
      <c r="Y212" s="262"/>
      <c r="Z212" s="262"/>
      <c r="AA212" s="262"/>
      <c r="AB212" s="262"/>
      <c r="AC212" s="262"/>
      <c r="AD212" s="262"/>
      <c r="AE212" s="262"/>
      <c r="AF212" s="262"/>
      <c r="AG212" s="262"/>
      <c r="AH212" s="262"/>
      <c r="AI212" s="262"/>
      <c r="AJ212" s="262"/>
      <c r="AK212" s="263"/>
      <c r="AL212" s="262"/>
      <c r="AM212" s="264"/>
      <c r="AN212" s="264"/>
      <c r="AO212" s="264"/>
      <c r="AP212" s="262"/>
      <c r="AQ212" s="262"/>
      <c r="AR212" s="262"/>
      <c r="AS212" s="262"/>
      <c r="AT212" s="146"/>
      <c r="AU212" s="146"/>
      <c r="AV212" s="146"/>
      <c r="AW212" s="146"/>
      <c r="AX212" s="146"/>
      <c r="AY212" s="146"/>
      <c r="AZ212" s="146"/>
      <c r="BA212" s="146"/>
      <c r="BB212" s="146"/>
      <c r="BC212" s="146"/>
      <c r="BD212" s="237"/>
      <c r="BE212" s="237"/>
    </row>
    <row r="213" spans="1:60" ht="36" customHeight="1" x14ac:dyDescent="0.15">
      <c r="A213" s="244"/>
      <c r="B213" s="1067" t="s">
        <v>282</v>
      </c>
      <c r="C213" s="1067"/>
      <c r="D213" s="1067"/>
      <c r="E213" s="1067"/>
      <c r="F213" s="1067"/>
      <c r="G213" s="1067"/>
      <c r="H213" s="1067"/>
      <c r="I213" s="1067"/>
      <c r="J213" s="1067"/>
      <c r="K213" s="1067"/>
      <c r="L213" s="1067"/>
      <c r="M213" s="1067"/>
      <c r="N213" s="1067"/>
      <c r="O213" s="1067"/>
      <c r="P213" s="1067"/>
      <c r="Q213" s="1067"/>
      <c r="R213" s="1067"/>
      <c r="S213" s="1067"/>
      <c r="T213" s="1067"/>
      <c r="U213" s="1067"/>
      <c r="V213" s="1067"/>
      <c r="W213" s="1067"/>
      <c r="X213" s="1067"/>
      <c r="Y213" s="1067"/>
      <c r="Z213" s="1067"/>
      <c r="AA213" s="1067"/>
      <c r="AB213" s="1067"/>
      <c r="AC213" s="1067"/>
      <c r="AD213" s="1067"/>
      <c r="AE213" s="1067"/>
      <c r="AF213" s="1067"/>
      <c r="AG213" s="1067"/>
      <c r="AH213" s="1067"/>
      <c r="AI213" s="1067"/>
      <c r="AJ213" s="1067"/>
      <c r="AK213" s="1067"/>
      <c r="AL213" s="1067"/>
      <c r="AM213" s="1067"/>
      <c r="AN213" s="1067"/>
      <c r="AO213" s="1067"/>
      <c r="AP213" s="1067"/>
      <c r="AQ213" s="146"/>
      <c r="AR213" s="146"/>
      <c r="AS213" s="146"/>
      <c r="AT213" s="146"/>
      <c r="AU213" s="146"/>
      <c r="AV213" s="146"/>
      <c r="AW213" s="146"/>
      <c r="AX213" s="146"/>
      <c r="AY213" s="146"/>
      <c r="AZ213" s="146"/>
      <c r="BA213" s="146"/>
      <c r="BB213" s="146"/>
      <c r="BC213" s="146"/>
      <c r="BD213" s="237"/>
      <c r="BE213" s="237"/>
    </row>
    <row r="214" spans="1:60" s="220" customFormat="1" ht="28.5" customHeight="1" x14ac:dyDescent="0.15">
      <c r="A214" s="213" t="s">
        <v>283</v>
      </c>
      <c r="B214" s="214"/>
      <c r="C214" s="214"/>
      <c r="D214" s="215"/>
      <c r="E214" s="214"/>
      <c r="F214" s="214"/>
      <c r="G214" s="214"/>
      <c r="H214" s="214"/>
      <c r="I214" s="214"/>
      <c r="J214" s="214"/>
      <c r="K214" s="214"/>
      <c r="L214" s="267"/>
      <c r="M214" s="214"/>
      <c r="N214" s="214"/>
      <c r="O214" s="214"/>
      <c r="P214" s="214"/>
      <c r="Q214" s="214"/>
      <c r="R214" s="214"/>
      <c r="S214" s="214"/>
      <c r="T214" s="214"/>
      <c r="U214" s="214"/>
      <c r="V214" s="214"/>
      <c r="W214" s="214"/>
      <c r="X214" s="214"/>
      <c r="Y214" s="214"/>
      <c r="Z214" s="214"/>
      <c r="AA214" s="214"/>
      <c r="AB214" s="214"/>
      <c r="AC214" s="214"/>
      <c r="AD214" s="214"/>
      <c r="AE214" s="8"/>
      <c r="AF214" s="8"/>
      <c r="AG214" s="8"/>
      <c r="AH214" s="8"/>
      <c r="AI214" s="8"/>
      <c r="AJ214" s="8"/>
      <c r="AK214" s="214"/>
      <c r="AL214" s="8"/>
      <c r="AM214" s="214"/>
      <c r="AN214" s="214"/>
      <c r="AO214" s="214"/>
      <c r="AP214" s="8"/>
      <c r="AQ214" s="8"/>
      <c r="AR214" s="8"/>
      <c r="AS214" s="1"/>
      <c r="AT214" s="230"/>
      <c r="AU214" s="230"/>
      <c r="AV214" s="230"/>
      <c r="AW214" s="230"/>
      <c r="AX214" s="230"/>
      <c r="AY214" s="230"/>
      <c r="AZ214" s="230"/>
      <c r="BA214" s="230"/>
      <c r="BB214" s="230"/>
      <c r="BC214" s="230"/>
      <c r="BD214" s="231"/>
      <c r="BE214" s="231"/>
    </row>
    <row r="215" spans="1:60" ht="20.25" customHeight="1" x14ac:dyDescent="0.15">
      <c r="A215" s="268"/>
      <c r="B215" s="268"/>
      <c r="C215" s="268"/>
      <c r="D215" s="268"/>
      <c r="E215" s="268"/>
      <c r="F215" s="268"/>
      <c r="G215" s="268"/>
      <c r="H215" s="268"/>
      <c r="I215" s="268"/>
      <c r="J215" s="268"/>
      <c r="K215" s="268"/>
      <c r="L215" s="268"/>
      <c r="M215" s="268"/>
      <c r="N215" s="268"/>
      <c r="O215" s="268"/>
      <c r="P215" s="268"/>
      <c r="Q215" s="268"/>
      <c r="R215" s="268"/>
      <c r="S215" s="268"/>
      <c r="T215" s="268"/>
      <c r="U215" s="268"/>
      <c r="V215" s="268"/>
      <c r="W215" s="268"/>
      <c r="X215" s="268"/>
      <c r="Y215" s="268"/>
      <c r="Z215" s="268"/>
      <c r="AA215" s="268"/>
      <c r="AB215" s="268"/>
      <c r="AC215" s="268"/>
      <c r="AD215" s="268"/>
      <c r="AE215" s="268"/>
      <c r="AF215" s="268"/>
      <c r="AG215" s="268"/>
      <c r="AH215" s="268"/>
      <c r="AI215" s="268"/>
      <c r="AJ215" s="268"/>
      <c r="AK215" s="268"/>
      <c r="AL215" s="268"/>
      <c r="AM215" s="268"/>
      <c r="AN215" s="268"/>
      <c r="AO215" s="268"/>
      <c r="AP215" s="268"/>
      <c r="AQ215" s="268"/>
      <c r="AR215" s="268"/>
      <c r="AS215" s="268"/>
      <c r="AT215" s="146"/>
      <c r="AU215" s="146"/>
      <c r="AV215" s="146"/>
      <c r="AW215" s="146"/>
      <c r="AX215" s="146"/>
      <c r="AY215" s="146"/>
      <c r="AZ215" s="146"/>
      <c r="BA215" s="146"/>
      <c r="BB215" s="146"/>
      <c r="BC215" s="146"/>
      <c r="BD215" s="237"/>
      <c r="BE215" s="237"/>
    </row>
    <row r="216" spans="1:60" x14ac:dyDescent="0.15">
      <c r="C216" s="1" t="s">
        <v>284</v>
      </c>
      <c r="AG216" s="6"/>
      <c r="AH216" s="6"/>
      <c r="AI216" s="6"/>
      <c r="AJ216" s="6"/>
      <c r="AK216" s="6"/>
      <c r="AL216" s="6"/>
      <c r="AM216" s="6"/>
      <c r="AN216" s="6"/>
      <c r="AO216" s="6"/>
      <c r="AT216" s="146"/>
      <c r="AU216" s="146"/>
      <c r="AV216" s="206"/>
      <c r="AW216" s="206"/>
      <c r="AX216" s="206"/>
      <c r="AY216" s="206"/>
      <c r="AZ216" s="206"/>
      <c r="BA216" s="206"/>
      <c r="BB216" s="206"/>
      <c r="BC216" s="146"/>
      <c r="BD216" s="237"/>
      <c r="BE216" s="237"/>
    </row>
    <row r="217" spans="1:60" ht="37.5" customHeight="1" x14ac:dyDescent="0.15">
      <c r="C217" s="1068" t="s">
        <v>285</v>
      </c>
      <c r="D217" s="1069"/>
      <c r="E217" s="1070" t="s">
        <v>286</v>
      </c>
      <c r="F217" s="1071"/>
      <c r="G217" s="1071"/>
      <c r="H217" s="1071"/>
      <c r="I217" s="1071"/>
      <c r="J217" s="1071"/>
      <c r="K217" s="1071"/>
      <c r="L217" s="1071"/>
      <c r="M217" s="1072"/>
      <c r="N217" s="1076" t="s">
        <v>287</v>
      </c>
      <c r="O217" s="1077"/>
      <c r="P217" s="1077"/>
      <c r="Q217" s="1077"/>
      <c r="R217" s="1077"/>
      <c r="S217" s="1077"/>
      <c r="T217" s="1077"/>
      <c r="U217" s="1077"/>
      <c r="V217" s="1077"/>
      <c r="W217" s="1077"/>
      <c r="X217" s="1077"/>
      <c r="Y217" s="1077"/>
      <c r="Z217" s="1077"/>
      <c r="AA217" s="1077"/>
      <c r="AB217" s="1077"/>
      <c r="AC217" s="1077"/>
      <c r="AD217" s="1077"/>
      <c r="AE217" s="1077"/>
      <c r="AF217" s="1077"/>
      <c r="AG217" s="1077"/>
      <c r="AH217" s="1077"/>
      <c r="AI217" s="1077"/>
      <c r="AJ217" s="1077"/>
      <c r="AK217" s="1077"/>
      <c r="AL217" s="1077"/>
      <c r="AM217" s="1077"/>
      <c r="AN217" s="1077"/>
      <c r="AO217" s="1078"/>
      <c r="AP217" s="146"/>
      <c r="AQ217" s="1054"/>
      <c r="AR217" s="1054"/>
      <c r="AS217" s="1054"/>
      <c r="AT217" s="1054"/>
      <c r="AU217" s="1054"/>
      <c r="AV217" s="1054"/>
      <c r="AW217" s="1054"/>
      <c r="AX217" s="146"/>
      <c r="AY217" s="237"/>
      <c r="AZ217" s="237"/>
    </row>
    <row r="218" spans="1:60" ht="18.75" customHeight="1" x14ac:dyDescent="0.15">
      <c r="C218" s="1069"/>
      <c r="D218" s="1069"/>
      <c r="E218" s="1073"/>
      <c r="F218" s="1074"/>
      <c r="G218" s="1074"/>
      <c r="H218" s="1074"/>
      <c r="I218" s="1074"/>
      <c r="J218" s="1074"/>
      <c r="K218" s="1074"/>
      <c r="L218" s="1074"/>
      <c r="M218" s="1075"/>
      <c r="N218" s="1079"/>
      <c r="O218" s="1080"/>
      <c r="P218" s="1080"/>
      <c r="Q218" s="1080"/>
      <c r="R218" s="1080"/>
      <c r="S218" s="1080"/>
      <c r="T218" s="1080"/>
      <c r="U218" s="1080"/>
      <c r="V218" s="1080"/>
      <c r="W218" s="1080"/>
      <c r="X218" s="1080"/>
      <c r="Y218" s="1080"/>
      <c r="Z218" s="1080"/>
      <c r="AA218" s="1080"/>
      <c r="AB218" s="1080"/>
      <c r="AC218" s="1080"/>
      <c r="AD218" s="1080"/>
      <c r="AE218" s="1080"/>
      <c r="AF218" s="1080"/>
      <c r="AG218" s="1080"/>
      <c r="AH218" s="1080"/>
      <c r="AI218" s="1080"/>
      <c r="AJ218" s="1080"/>
      <c r="AK218" s="1080"/>
      <c r="AL218" s="1080"/>
      <c r="AM218" s="1080"/>
      <c r="AN218" s="1080"/>
      <c r="AO218" s="1081"/>
      <c r="AP218" s="146"/>
      <c r="AQ218" s="1054"/>
      <c r="AR218" s="1054"/>
      <c r="AS218" s="1054"/>
      <c r="AT218" s="1054"/>
      <c r="AU218" s="1054"/>
      <c r="AV218" s="1054"/>
      <c r="AW218" s="1054"/>
      <c r="AX218" s="146"/>
      <c r="AY218" s="237"/>
      <c r="AZ218" s="237"/>
    </row>
    <row r="219" spans="1:60" ht="37.5" customHeight="1" x14ac:dyDescent="0.15">
      <c r="C219" s="1069"/>
      <c r="D219" s="1069"/>
      <c r="E219" s="1055"/>
      <c r="F219" s="1056"/>
      <c r="G219" s="1056"/>
      <c r="H219" s="1056"/>
      <c r="I219" s="1056"/>
      <c r="J219" s="1056"/>
      <c r="K219" s="1056"/>
      <c r="L219" s="1059" t="s">
        <v>0</v>
      </c>
      <c r="M219" s="1060"/>
      <c r="N219" s="1079"/>
      <c r="O219" s="1080"/>
      <c r="P219" s="1080"/>
      <c r="Q219" s="1080"/>
      <c r="R219" s="1080"/>
      <c r="S219" s="1080"/>
      <c r="T219" s="1080"/>
      <c r="U219" s="1080"/>
      <c r="V219" s="1080"/>
      <c r="W219" s="1080"/>
      <c r="X219" s="1080"/>
      <c r="Y219" s="1080"/>
      <c r="Z219" s="1080"/>
      <c r="AA219" s="1080"/>
      <c r="AB219" s="1080"/>
      <c r="AC219" s="1080"/>
      <c r="AD219" s="1080"/>
      <c r="AE219" s="1080"/>
      <c r="AF219" s="1080"/>
      <c r="AG219" s="1080"/>
      <c r="AH219" s="1080"/>
      <c r="AI219" s="1080"/>
      <c r="AJ219" s="1080"/>
      <c r="AK219" s="1080"/>
      <c r="AL219" s="1080"/>
      <c r="AM219" s="1080"/>
      <c r="AN219" s="1080"/>
      <c r="AO219" s="1081"/>
      <c r="AP219" s="146"/>
      <c r="AQ219" s="882"/>
      <c r="AR219" s="882"/>
      <c r="AS219" s="882"/>
      <c r="AT219" s="882"/>
      <c r="AU219" s="882"/>
      <c r="AV219" s="882"/>
      <c r="AW219" s="882"/>
      <c r="AX219" s="146"/>
      <c r="AY219" s="237"/>
      <c r="AZ219" s="237"/>
    </row>
    <row r="220" spans="1:60" ht="24.75" customHeight="1" x14ac:dyDescent="0.15">
      <c r="C220" s="1069"/>
      <c r="D220" s="1069"/>
      <c r="E220" s="1057"/>
      <c r="F220" s="1058"/>
      <c r="G220" s="1058"/>
      <c r="H220" s="1058"/>
      <c r="I220" s="1058"/>
      <c r="J220" s="1058"/>
      <c r="K220" s="1058"/>
      <c r="L220" s="1061"/>
      <c r="M220" s="1062"/>
      <c r="N220" s="1082"/>
      <c r="O220" s="1083"/>
      <c r="P220" s="1083"/>
      <c r="Q220" s="1083"/>
      <c r="R220" s="1083"/>
      <c r="S220" s="1083"/>
      <c r="T220" s="1083"/>
      <c r="U220" s="1083"/>
      <c r="V220" s="1083"/>
      <c r="W220" s="1083"/>
      <c r="X220" s="1083"/>
      <c r="Y220" s="1083"/>
      <c r="Z220" s="1083"/>
      <c r="AA220" s="1083"/>
      <c r="AB220" s="1083"/>
      <c r="AC220" s="1083"/>
      <c r="AD220" s="1083"/>
      <c r="AE220" s="1083"/>
      <c r="AF220" s="1083"/>
      <c r="AG220" s="1083"/>
      <c r="AH220" s="1083"/>
      <c r="AI220" s="1083"/>
      <c r="AJ220" s="1083"/>
      <c r="AK220" s="1083"/>
      <c r="AL220" s="1083"/>
      <c r="AM220" s="1083"/>
      <c r="AN220" s="1083"/>
      <c r="AO220" s="1084"/>
      <c r="AP220" s="206"/>
      <c r="AQ220" s="882"/>
      <c r="AR220" s="882"/>
      <c r="AS220" s="882"/>
      <c r="AT220" s="882"/>
      <c r="AU220" s="882"/>
      <c r="AV220" s="882"/>
      <c r="AW220" s="882"/>
      <c r="AX220" s="146"/>
      <c r="AY220" s="237"/>
      <c r="AZ220" s="237"/>
    </row>
    <row r="221" spans="1:60" ht="32.25" customHeight="1" x14ac:dyDescent="0.15">
      <c r="C221" s="5" t="s">
        <v>288</v>
      </c>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T221" s="146"/>
      <c r="AU221" s="146"/>
      <c r="AV221" s="206"/>
      <c r="AW221" s="206"/>
      <c r="AX221" s="206"/>
      <c r="AY221" s="206"/>
      <c r="AZ221" s="206"/>
      <c r="BA221" s="206"/>
      <c r="BB221" s="206"/>
      <c r="BC221" s="146"/>
      <c r="BD221" s="237"/>
      <c r="BE221" s="237"/>
    </row>
    <row r="222" spans="1:60" s="208" customFormat="1" ht="18.75" customHeight="1" x14ac:dyDescent="0.15">
      <c r="C222" s="242"/>
      <c r="D222" s="242"/>
      <c r="E222" s="242"/>
      <c r="F222" s="242"/>
      <c r="G222" s="242"/>
      <c r="H222" s="242"/>
      <c r="I222" s="242"/>
      <c r="J222" s="269"/>
      <c r="K222" s="242"/>
      <c r="L222" s="242"/>
      <c r="M222" s="242"/>
      <c r="N222" s="242"/>
      <c r="O222" s="242"/>
      <c r="P222" s="270"/>
      <c r="Q222" s="270"/>
      <c r="R222" s="270"/>
      <c r="S222" s="270"/>
      <c r="T222" s="270"/>
      <c r="U222" s="270"/>
      <c r="V222" s="270"/>
      <c r="W222" s="270"/>
      <c r="X222" s="241"/>
      <c r="Y222" s="241"/>
      <c r="Z222" s="241"/>
      <c r="AA222" s="242"/>
      <c r="AB222" s="242"/>
      <c r="AC222" s="242"/>
      <c r="AD222" s="7"/>
      <c r="AE222" s="9"/>
      <c r="AF222" s="9"/>
      <c r="AG222" s="7"/>
      <c r="AH222" s="7"/>
      <c r="AI222" s="7"/>
      <c r="AJ222" s="7"/>
      <c r="AK222" s="7"/>
      <c r="AL222" s="7"/>
      <c r="AM222" s="7"/>
      <c r="AN222" s="7"/>
      <c r="AO222" s="7"/>
      <c r="AT222" s="7"/>
      <c r="AU222" s="7"/>
      <c r="AV222" s="882"/>
      <c r="AW222" s="882"/>
      <c r="AX222" s="882"/>
      <c r="AY222" s="882"/>
      <c r="AZ222" s="882"/>
      <c r="BA222" s="882"/>
      <c r="BB222" s="882"/>
      <c r="BC222" s="7"/>
      <c r="BD222" s="207"/>
      <c r="BE222" s="207"/>
    </row>
    <row r="223" spans="1:60" ht="33" customHeight="1" x14ac:dyDescent="0.15">
      <c r="C223" s="268" t="s">
        <v>289</v>
      </c>
      <c r="D223" s="268"/>
      <c r="E223" s="268"/>
      <c r="F223" s="268"/>
      <c r="G223" s="268"/>
      <c r="H223" s="268"/>
      <c r="I223" s="268"/>
      <c r="J223" s="268"/>
      <c r="K223" s="268"/>
      <c r="L223" s="268"/>
      <c r="M223" s="268"/>
      <c r="N223" s="268"/>
      <c r="O223" s="268"/>
      <c r="P223" s="268"/>
      <c r="Q223" s="268"/>
      <c r="R223" s="268"/>
      <c r="S223" s="268"/>
      <c r="T223" s="268"/>
      <c r="U223" s="268"/>
      <c r="V223" s="268"/>
      <c r="W223" s="268"/>
      <c r="X223" s="268"/>
      <c r="Y223" s="268"/>
      <c r="AT223" s="146"/>
      <c r="AU223" s="146"/>
      <c r="AV223" s="882"/>
      <c r="AW223" s="882"/>
      <c r="AX223" s="882"/>
      <c r="AY223" s="882"/>
      <c r="AZ223" s="882"/>
      <c r="BA223" s="882"/>
      <c r="BB223" s="882"/>
      <c r="BC223" s="146"/>
      <c r="BD223" s="237"/>
      <c r="BE223" s="237"/>
    </row>
    <row r="224" spans="1:60" ht="24.95" customHeight="1" x14ac:dyDescent="0.15">
      <c r="C224" s="1" t="s">
        <v>290</v>
      </c>
      <c r="D224" s="271" t="s">
        <v>291</v>
      </c>
      <c r="AT224" s="146"/>
      <c r="AU224" s="146"/>
      <c r="AV224" s="146"/>
      <c r="AW224" s="146"/>
      <c r="AX224" s="146"/>
      <c r="AY224" s="146"/>
      <c r="AZ224" s="146"/>
      <c r="BA224" s="146"/>
      <c r="BB224" s="146"/>
      <c r="BC224" s="146"/>
      <c r="BD224" s="237"/>
      <c r="BE224" s="237"/>
    </row>
    <row r="225" spans="2:57" s="276" customFormat="1" ht="25.5" customHeight="1" x14ac:dyDescent="0.15">
      <c r="B225" s="272"/>
      <c r="C225" s="273" t="s">
        <v>290</v>
      </c>
      <c r="D225" s="1035" t="s">
        <v>292</v>
      </c>
      <c r="E225" s="1035"/>
      <c r="F225" s="1035"/>
      <c r="G225" s="1035"/>
      <c r="H225" s="1035"/>
      <c r="I225" s="1035"/>
      <c r="J225" s="1035"/>
      <c r="K225" s="1035"/>
      <c r="L225" s="1035"/>
      <c r="M225" s="1035"/>
      <c r="N225" s="1035"/>
      <c r="O225" s="1035"/>
      <c r="P225" s="1035"/>
      <c r="Q225" s="1035"/>
      <c r="R225" s="1035"/>
      <c r="S225" s="1035"/>
      <c r="T225" s="1035"/>
      <c r="U225" s="1035"/>
      <c r="V225" s="1035"/>
      <c r="W225" s="1035"/>
      <c r="X225" s="1035"/>
      <c r="Y225" s="1035"/>
      <c r="Z225" s="1035"/>
      <c r="AA225" s="1035"/>
      <c r="AB225" s="1035"/>
      <c r="AC225" s="1035"/>
      <c r="AD225" s="1035"/>
      <c r="AE225" s="1035"/>
      <c r="AF225" s="1035"/>
      <c r="AG225" s="1035"/>
      <c r="AH225" s="1035"/>
      <c r="AI225" s="1035"/>
      <c r="AJ225" s="1035"/>
      <c r="AK225" s="1035"/>
      <c r="AL225" s="1035"/>
      <c r="AM225" s="1035"/>
      <c r="AN225" s="1035"/>
      <c r="AO225" s="1035"/>
      <c r="AP225" s="1035"/>
      <c r="AQ225" s="1035"/>
      <c r="AR225" s="1035"/>
      <c r="AS225" s="272"/>
      <c r="AT225" s="274"/>
      <c r="AU225" s="274"/>
      <c r="AV225" s="274"/>
      <c r="AW225" s="274"/>
      <c r="AX225" s="274"/>
      <c r="AY225" s="274"/>
      <c r="AZ225" s="274"/>
      <c r="BA225" s="274"/>
      <c r="BB225" s="274"/>
      <c r="BC225" s="274"/>
      <c r="BD225" s="275"/>
      <c r="BE225" s="275"/>
    </row>
    <row r="226" spans="2:57" ht="23.25" customHeight="1" x14ac:dyDescent="0.15">
      <c r="B226" s="272"/>
      <c r="C226" s="273"/>
      <c r="D226" s="277" t="s">
        <v>293</v>
      </c>
      <c r="E226" s="272"/>
      <c r="F226" s="272"/>
      <c r="G226" s="272"/>
      <c r="H226" s="272"/>
      <c r="I226" s="272"/>
      <c r="J226" s="272"/>
      <c r="K226" s="272"/>
      <c r="L226" s="272"/>
      <c r="M226" s="272"/>
      <c r="N226" s="272"/>
      <c r="O226" s="272"/>
      <c r="P226" s="272"/>
      <c r="Q226" s="272"/>
      <c r="R226" s="272"/>
      <c r="S226" s="272"/>
      <c r="T226" s="272"/>
      <c r="U226" s="272"/>
      <c r="V226" s="272"/>
      <c r="W226" s="272"/>
      <c r="X226" s="272"/>
      <c r="Y226" s="272"/>
      <c r="Z226" s="272"/>
      <c r="AA226" s="272"/>
      <c r="AB226" s="272"/>
      <c r="AC226" s="272"/>
      <c r="AD226" s="272"/>
      <c r="AE226" s="272"/>
      <c r="AF226" s="272"/>
      <c r="AG226" s="272"/>
      <c r="AH226" s="272"/>
      <c r="AI226" s="272"/>
      <c r="AJ226" s="272"/>
      <c r="AK226" s="272"/>
      <c r="AL226" s="272"/>
      <c r="AM226" s="272"/>
      <c r="AN226" s="272"/>
      <c r="AO226" s="272"/>
      <c r="AP226" s="272"/>
      <c r="AQ226" s="272"/>
      <c r="AR226" s="272"/>
      <c r="AS226" s="272"/>
      <c r="AT226" s="146"/>
      <c r="AU226" s="146"/>
      <c r="AV226" s="146"/>
      <c r="AW226" s="146"/>
      <c r="AX226" s="146"/>
      <c r="AY226" s="146"/>
      <c r="AZ226" s="146"/>
      <c r="BA226" s="146"/>
      <c r="BB226" s="146"/>
      <c r="BC226" s="146"/>
      <c r="BD226" s="237"/>
      <c r="BE226" s="237"/>
    </row>
    <row r="227" spans="2:57" ht="23.25" customHeight="1" x14ac:dyDescent="0.15">
      <c r="B227" s="272"/>
      <c r="C227" s="273" t="s">
        <v>290</v>
      </c>
      <c r="D227" s="1035" t="s">
        <v>294</v>
      </c>
      <c r="E227" s="1035"/>
      <c r="F227" s="1035"/>
      <c r="G227" s="1035"/>
      <c r="H227" s="1035"/>
      <c r="I227" s="1035"/>
      <c r="J227" s="1035"/>
      <c r="K227" s="1035"/>
      <c r="L227" s="1035"/>
      <c r="M227" s="1035"/>
      <c r="N227" s="1035"/>
      <c r="O227" s="1035"/>
      <c r="P227" s="1035"/>
      <c r="Q227" s="1035"/>
      <c r="R227" s="1035"/>
      <c r="S227" s="1035"/>
      <c r="T227" s="1035"/>
      <c r="U227" s="1035"/>
      <c r="V227" s="1035"/>
      <c r="W227" s="1035"/>
      <c r="X227" s="1035"/>
      <c r="Y227" s="1035"/>
      <c r="Z227" s="1035"/>
      <c r="AA227" s="1035"/>
      <c r="AB227" s="1035"/>
      <c r="AC227" s="1035"/>
      <c r="AD227" s="1035"/>
      <c r="AE227" s="1035"/>
      <c r="AF227" s="1035"/>
      <c r="AG227" s="1035"/>
      <c r="AH227" s="1035"/>
      <c r="AI227" s="1035"/>
      <c r="AJ227" s="1035"/>
      <c r="AK227" s="1035"/>
      <c r="AL227" s="1035"/>
      <c r="AM227" s="1035"/>
      <c r="AN227" s="1035"/>
      <c r="AO227" s="1035"/>
      <c r="AP227" s="1035"/>
      <c r="AQ227" s="1035"/>
      <c r="AR227" s="1035"/>
      <c r="AS227" s="277"/>
      <c r="AT227" s="146"/>
      <c r="AU227" s="146"/>
      <c r="AV227" s="146"/>
      <c r="AW227" s="146"/>
      <c r="AX227" s="146"/>
      <c r="AY227" s="146"/>
      <c r="AZ227" s="146"/>
      <c r="BA227" s="146"/>
      <c r="BB227" s="146"/>
      <c r="BC227" s="146"/>
      <c r="BD227" s="237"/>
      <c r="BE227" s="237"/>
    </row>
    <row r="228" spans="2:57" ht="23.25" customHeight="1" x14ac:dyDescent="0.15">
      <c r="B228" s="272"/>
      <c r="C228" s="273"/>
      <c r="D228" s="277" t="s">
        <v>295</v>
      </c>
      <c r="E228" s="272"/>
      <c r="F228" s="272"/>
      <c r="G228" s="272"/>
      <c r="H228" s="272"/>
      <c r="I228" s="272"/>
      <c r="J228" s="272"/>
      <c r="K228" s="272"/>
      <c r="L228" s="272"/>
      <c r="M228" s="272"/>
      <c r="N228" s="272"/>
      <c r="O228" s="272"/>
      <c r="P228" s="272"/>
      <c r="Q228" s="272"/>
      <c r="R228" s="272"/>
      <c r="S228" s="272"/>
      <c r="T228" s="272"/>
      <c r="U228" s="272"/>
      <c r="V228" s="272"/>
      <c r="W228" s="272"/>
      <c r="X228" s="272"/>
      <c r="Y228" s="272"/>
      <c r="Z228" s="272"/>
      <c r="AA228" s="272"/>
      <c r="AB228" s="272"/>
      <c r="AC228" s="272"/>
      <c r="AD228" s="272"/>
      <c r="AE228" s="272"/>
      <c r="AF228" s="272"/>
      <c r="AG228" s="272"/>
      <c r="AH228" s="272"/>
      <c r="AI228" s="272"/>
      <c r="AJ228" s="272"/>
      <c r="AK228" s="272"/>
      <c r="AL228" s="272"/>
      <c r="AM228" s="272"/>
      <c r="AN228" s="272"/>
      <c r="AO228" s="272"/>
      <c r="AP228" s="272"/>
      <c r="AQ228" s="272"/>
      <c r="AR228" s="272"/>
      <c r="AS228" s="272"/>
      <c r="AT228" s="146"/>
      <c r="AU228" s="146"/>
      <c r="AV228" s="146"/>
      <c r="AW228" s="146"/>
      <c r="AX228" s="146"/>
      <c r="AY228" s="146"/>
      <c r="AZ228" s="146"/>
      <c r="BA228" s="146"/>
      <c r="BB228" s="146"/>
      <c r="BC228" s="146"/>
      <c r="BD228" s="237"/>
      <c r="BE228" s="237"/>
    </row>
    <row r="229" spans="2:57" s="3" customFormat="1" ht="28.5" customHeight="1" x14ac:dyDescent="0.15">
      <c r="C229" s="278" t="s">
        <v>290</v>
      </c>
      <c r="D229" s="279" t="s">
        <v>296</v>
      </c>
      <c r="E229" s="280"/>
      <c r="F229" s="281"/>
      <c r="W229" s="282"/>
      <c r="X229" s="282"/>
      <c r="Y229" s="282"/>
      <c r="Z229" s="282"/>
      <c r="AA229" s="282"/>
      <c r="AB229" s="282"/>
      <c r="AC229" s="282"/>
      <c r="AD229" s="282"/>
      <c r="AE229" s="282"/>
      <c r="AF229" s="282"/>
      <c r="AG229" s="282"/>
      <c r="AH229" s="282"/>
      <c r="AI229" s="282"/>
      <c r="AJ229" s="282"/>
      <c r="AK229" s="282"/>
      <c r="AL229" s="282"/>
      <c r="AM229" s="282"/>
      <c r="AN229" s="282"/>
      <c r="AO229" s="282"/>
      <c r="AP229" s="282"/>
      <c r="AQ229" s="283"/>
      <c r="AR229" s="283"/>
      <c r="AS229" s="1"/>
      <c r="AT229" s="146"/>
      <c r="AU229" s="239"/>
      <c r="AV229" s="239"/>
      <c r="AW229" s="239"/>
      <c r="AX229" s="239"/>
      <c r="AY229" s="239"/>
      <c r="AZ229" s="239"/>
      <c r="BA229" s="239"/>
      <c r="BB229" s="239"/>
      <c r="BC229" s="239"/>
      <c r="BD229" s="284"/>
      <c r="BE229" s="284"/>
    </row>
    <row r="230" spans="2:57" s="3" customFormat="1" ht="18.75" customHeight="1" thickBot="1" x14ac:dyDescent="0.2">
      <c r="D230" s="281"/>
      <c r="E230" s="285"/>
      <c r="L230" s="286"/>
      <c r="M230" s="286"/>
      <c r="N230" s="286"/>
      <c r="O230" s="286"/>
      <c r="P230" s="286"/>
      <c r="Q230" s="286"/>
      <c r="R230" s="287"/>
      <c r="S230" s="287"/>
      <c r="T230" s="287"/>
      <c r="U230" s="287"/>
      <c r="V230" s="287"/>
      <c r="W230" s="287"/>
      <c r="X230" s="225"/>
      <c r="Y230" s="225"/>
      <c r="Z230" s="282"/>
      <c r="AA230" s="282"/>
      <c r="AB230" s="282"/>
      <c r="AC230" s="282"/>
      <c r="AD230" s="282"/>
      <c r="AE230" s="282"/>
      <c r="AF230" s="282"/>
      <c r="AG230" s="282"/>
      <c r="AH230" s="282"/>
      <c r="AI230" s="282"/>
      <c r="AJ230" s="282"/>
      <c r="AK230" s="282"/>
      <c r="AL230" s="282"/>
      <c r="AM230" s="282"/>
      <c r="AN230" s="282"/>
      <c r="AO230" s="288"/>
      <c r="AP230" s="288"/>
      <c r="AQ230" s="208"/>
      <c r="AR230" s="237"/>
      <c r="AS230" s="289"/>
      <c r="AT230" s="239"/>
      <c r="AU230" s="239"/>
      <c r="AV230" s="239"/>
      <c r="AW230" s="239"/>
      <c r="AX230" s="239"/>
      <c r="AY230" s="239"/>
      <c r="AZ230" s="239"/>
      <c r="BA230" s="239"/>
      <c r="BB230" s="239"/>
      <c r="BC230" s="239"/>
    </row>
    <row r="231" spans="2:57" x14ac:dyDescent="0.15">
      <c r="C231" s="685" t="s">
        <v>164</v>
      </c>
      <c r="D231" s="686"/>
      <c r="E231" s="686"/>
      <c r="F231" s="686"/>
      <c r="G231" s="686"/>
      <c r="H231" s="686"/>
      <c r="I231" s="1037" t="s">
        <v>297</v>
      </c>
      <c r="J231" s="1038"/>
      <c r="K231" s="1039"/>
      <c r="L231" s="1040" t="s">
        <v>286</v>
      </c>
      <c r="M231" s="882"/>
      <c r="N231" s="882"/>
      <c r="O231" s="882"/>
      <c r="P231" s="882"/>
      <c r="Q231" s="1041"/>
      <c r="R231" s="1044" t="s">
        <v>298</v>
      </c>
      <c r="S231" s="1045"/>
      <c r="T231" s="1045"/>
      <c r="U231" s="1045"/>
      <c r="V231" s="1045"/>
      <c r="W231" s="1046"/>
      <c r="X231" s="1050" t="s">
        <v>299</v>
      </c>
      <c r="Y231" s="1051"/>
      <c r="Z231" s="1051"/>
      <c r="AA231" s="1051"/>
      <c r="AB231" s="1051"/>
      <c r="AC231" s="1052"/>
      <c r="AD231" s="1047" t="s">
        <v>300</v>
      </c>
      <c r="AE231" s="1048"/>
      <c r="AF231" s="1048"/>
      <c r="AG231" s="1048"/>
      <c r="AH231" s="1048"/>
      <c r="AI231" s="1053"/>
      <c r="AR231" s="237"/>
      <c r="AS231" s="237"/>
      <c r="AT231" s="146"/>
      <c r="AU231" s="146"/>
      <c r="AV231" s="146"/>
      <c r="AW231" s="146"/>
      <c r="AX231" s="146"/>
      <c r="AY231" s="1019" t="s">
        <v>301</v>
      </c>
      <c r="AZ231" s="1019" t="s">
        <v>302</v>
      </c>
      <c r="BA231" s="146"/>
      <c r="BB231" s="146"/>
      <c r="BC231" s="146"/>
    </row>
    <row r="232" spans="2:57" x14ac:dyDescent="0.15">
      <c r="C232" s="1036"/>
      <c r="D232" s="882"/>
      <c r="E232" s="882"/>
      <c r="F232" s="882"/>
      <c r="G232" s="882"/>
      <c r="H232" s="882"/>
      <c r="I232" s="1040"/>
      <c r="J232" s="882"/>
      <c r="K232" s="1041"/>
      <c r="L232" s="1040"/>
      <c r="M232" s="882"/>
      <c r="N232" s="882"/>
      <c r="O232" s="882"/>
      <c r="P232" s="882"/>
      <c r="Q232" s="1041"/>
      <c r="R232" s="1047"/>
      <c r="S232" s="1048"/>
      <c r="T232" s="1048"/>
      <c r="U232" s="1048"/>
      <c r="V232" s="1048"/>
      <c r="W232" s="1049"/>
      <c r="X232" s="1020" t="s">
        <v>303</v>
      </c>
      <c r="Y232" s="1021"/>
      <c r="Z232" s="1022"/>
      <c r="AA232" s="1029" t="s">
        <v>304</v>
      </c>
      <c r="AB232" s="1021"/>
      <c r="AC232" s="1030"/>
      <c r="AD232" s="1047"/>
      <c r="AE232" s="1048"/>
      <c r="AF232" s="1048"/>
      <c r="AG232" s="1048"/>
      <c r="AH232" s="1048"/>
      <c r="AI232" s="1053"/>
      <c r="AR232" s="237"/>
      <c r="AS232" s="237"/>
      <c r="AT232" s="146"/>
      <c r="AU232" s="146"/>
      <c r="AV232" s="146"/>
      <c r="AW232" s="146"/>
      <c r="AX232" s="146"/>
      <c r="AY232" s="882"/>
      <c r="AZ232" s="948"/>
      <c r="BA232" s="146"/>
      <c r="BB232" s="146"/>
      <c r="BC232" s="146"/>
    </row>
    <row r="233" spans="2:57" x14ac:dyDescent="0.15">
      <c r="C233" s="1036"/>
      <c r="D233" s="882"/>
      <c r="E233" s="882"/>
      <c r="F233" s="882"/>
      <c r="G233" s="882"/>
      <c r="H233" s="882"/>
      <c r="I233" s="1040"/>
      <c r="J233" s="882"/>
      <c r="K233" s="1041"/>
      <c r="L233" s="1040"/>
      <c r="M233" s="882"/>
      <c r="N233" s="882"/>
      <c r="O233" s="882"/>
      <c r="P233" s="882"/>
      <c r="Q233" s="1041"/>
      <c r="R233" s="1047"/>
      <c r="S233" s="1048"/>
      <c r="T233" s="1048"/>
      <c r="U233" s="1048"/>
      <c r="V233" s="1048"/>
      <c r="W233" s="1049"/>
      <c r="X233" s="1023"/>
      <c r="Y233" s="1024"/>
      <c r="Z233" s="1025"/>
      <c r="AA233" s="1031"/>
      <c r="AB233" s="1024"/>
      <c r="AC233" s="1032"/>
      <c r="AD233" s="1047"/>
      <c r="AE233" s="1048"/>
      <c r="AF233" s="1048"/>
      <c r="AG233" s="1048"/>
      <c r="AH233" s="1048"/>
      <c r="AI233" s="1053"/>
      <c r="AR233" s="237"/>
      <c r="AS233" s="237"/>
      <c r="AT233" s="146"/>
      <c r="AU233" s="146"/>
      <c r="AV233" s="146"/>
      <c r="AW233" s="146"/>
      <c r="AX233" s="146"/>
      <c r="AY233" s="882"/>
      <c r="AZ233" s="948"/>
      <c r="BA233" s="146"/>
      <c r="BB233" s="146"/>
      <c r="BC233" s="146"/>
    </row>
    <row r="234" spans="2:57" x14ac:dyDescent="0.15">
      <c r="C234" s="688"/>
      <c r="D234" s="689"/>
      <c r="E234" s="689"/>
      <c r="F234" s="689"/>
      <c r="G234" s="689"/>
      <c r="H234" s="689"/>
      <c r="I234" s="1042"/>
      <c r="J234" s="689"/>
      <c r="K234" s="1043"/>
      <c r="L234" s="1042"/>
      <c r="M234" s="689"/>
      <c r="N234" s="689"/>
      <c r="O234" s="689"/>
      <c r="P234" s="689"/>
      <c r="Q234" s="1043"/>
      <c r="R234" s="1047"/>
      <c r="S234" s="1048"/>
      <c r="T234" s="1048"/>
      <c r="U234" s="1048"/>
      <c r="V234" s="1048"/>
      <c r="W234" s="1049"/>
      <c r="X234" s="1026"/>
      <c r="Y234" s="1027"/>
      <c r="Z234" s="1028"/>
      <c r="AA234" s="1033"/>
      <c r="AB234" s="1027"/>
      <c r="AC234" s="1034"/>
      <c r="AD234" s="1047"/>
      <c r="AE234" s="1048"/>
      <c r="AF234" s="1048"/>
      <c r="AG234" s="1048"/>
      <c r="AH234" s="1048"/>
      <c r="AI234" s="1053"/>
      <c r="AR234" s="237"/>
      <c r="AS234" s="237"/>
      <c r="AT234" s="146"/>
      <c r="AU234" s="146"/>
      <c r="AV234" s="146"/>
      <c r="AW234" s="146"/>
      <c r="AX234" s="146"/>
      <c r="AY234" s="882"/>
      <c r="AZ234" s="948"/>
      <c r="BA234" s="146"/>
      <c r="BB234" s="146"/>
      <c r="BC234" s="146"/>
    </row>
    <row r="235" spans="2:57" ht="10.9" customHeight="1" x14ac:dyDescent="0.15">
      <c r="C235" s="998">
        <v>8</v>
      </c>
      <c r="D235" s="1001" t="s">
        <v>13</v>
      </c>
      <c r="E235" s="1004">
        <v>2</v>
      </c>
      <c r="F235" s="1004" t="s">
        <v>14</v>
      </c>
      <c r="G235" s="998" t="s">
        <v>305</v>
      </c>
      <c r="H235" s="1004"/>
      <c r="I235" s="1007"/>
      <c r="J235" s="1008"/>
      <c r="K235" s="1009"/>
      <c r="L235" s="972">
        <f>E$219</f>
        <v>0</v>
      </c>
      <c r="M235" s="973"/>
      <c r="N235" s="973"/>
      <c r="O235" s="973"/>
      <c r="P235" s="973"/>
      <c r="Q235" s="974"/>
      <c r="R235" s="981">
        <f>IF(AND(I235="○",AY235="●"),2+ROUNDDOWN(($L235-100)/100,0)*2,0)</f>
        <v>0</v>
      </c>
      <c r="S235" s="982"/>
      <c r="T235" s="982"/>
      <c r="U235" s="982"/>
      <c r="V235" s="982"/>
      <c r="W235" s="983"/>
      <c r="X235" s="984">
        <v>1</v>
      </c>
      <c r="Y235" s="985"/>
      <c r="Z235" s="986"/>
      <c r="AA235" s="990">
        <f>IF(X235=1,$AL$38,IF(X235=2,$AL$56,IF(X235=3,$AL$74,IF(X235=4,$AL$94,IF(X235=5,$AL$112,IF(X235=6,$AL$132,IF(X235=7,$AL$150,IF(X235=8,$AL$170,IF(X235=9,$AL$188,IF(X235=10,$AL$208,0))))))))))</f>
        <v>0</v>
      </c>
      <c r="AB235" s="991"/>
      <c r="AC235" s="992"/>
      <c r="AD235" s="995">
        <f>IF(I235="○",ROUNDUP(R235*AA235,1),0)</f>
        <v>0</v>
      </c>
      <c r="AE235" s="996"/>
      <c r="AF235" s="996"/>
      <c r="AG235" s="996"/>
      <c r="AH235" s="996"/>
      <c r="AI235" s="997"/>
      <c r="AR235" s="237"/>
      <c r="AS235" s="237"/>
      <c r="AT235" s="146"/>
      <c r="AU235" s="146"/>
      <c r="AV235" s="146"/>
      <c r="AW235" s="146"/>
      <c r="AX235" s="146"/>
      <c r="AY235" s="882" t="str">
        <f>IF(OR(I235="×",AY239="×"),"×","●")</f>
        <v>●</v>
      </c>
      <c r="AZ235" s="948">
        <f>IF(AY235="●",IF(I235="定","-",I235),"-")</f>
        <v>0</v>
      </c>
      <c r="BA235" s="146"/>
      <c r="BB235" s="146"/>
      <c r="BC235" s="146"/>
    </row>
    <row r="236" spans="2:57" ht="10.9" customHeight="1" x14ac:dyDescent="0.15">
      <c r="C236" s="999"/>
      <c r="D236" s="1002"/>
      <c r="E236" s="1005"/>
      <c r="F236" s="1005"/>
      <c r="G236" s="999"/>
      <c r="H236" s="1005"/>
      <c r="I236" s="984"/>
      <c r="J236" s="985"/>
      <c r="K236" s="1010"/>
      <c r="L236" s="975"/>
      <c r="M236" s="976"/>
      <c r="N236" s="976"/>
      <c r="O236" s="976"/>
      <c r="P236" s="976"/>
      <c r="Q236" s="977"/>
      <c r="R236" s="981"/>
      <c r="S236" s="982"/>
      <c r="T236" s="982"/>
      <c r="U236" s="982"/>
      <c r="V236" s="982"/>
      <c r="W236" s="983"/>
      <c r="X236" s="984"/>
      <c r="Y236" s="985"/>
      <c r="Z236" s="986"/>
      <c r="AA236" s="993"/>
      <c r="AB236" s="993"/>
      <c r="AC236" s="994"/>
      <c r="AD236" s="995"/>
      <c r="AE236" s="996"/>
      <c r="AF236" s="996"/>
      <c r="AG236" s="996"/>
      <c r="AH236" s="996"/>
      <c r="AI236" s="997"/>
      <c r="AR236" s="237"/>
      <c r="AS236" s="237"/>
      <c r="AT236" s="146"/>
      <c r="AU236" s="146"/>
      <c r="AV236" s="146"/>
      <c r="AW236" s="146"/>
      <c r="AX236" s="146"/>
      <c r="AY236" s="882"/>
      <c r="AZ236" s="948"/>
      <c r="BA236" s="146"/>
      <c r="BB236" s="146"/>
      <c r="BC236" s="146"/>
    </row>
    <row r="237" spans="2:57" ht="10.9" customHeight="1" x14ac:dyDescent="0.15">
      <c r="C237" s="999"/>
      <c r="D237" s="1002"/>
      <c r="E237" s="1005"/>
      <c r="F237" s="1005"/>
      <c r="G237" s="999"/>
      <c r="H237" s="1005"/>
      <c r="I237" s="984"/>
      <c r="J237" s="985"/>
      <c r="K237" s="1010"/>
      <c r="L237" s="975"/>
      <c r="M237" s="976"/>
      <c r="N237" s="976"/>
      <c r="O237" s="976"/>
      <c r="P237" s="976"/>
      <c r="Q237" s="977"/>
      <c r="R237" s="981"/>
      <c r="S237" s="982"/>
      <c r="T237" s="982"/>
      <c r="U237" s="982"/>
      <c r="V237" s="982"/>
      <c r="W237" s="983"/>
      <c r="X237" s="984"/>
      <c r="Y237" s="985"/>
      <c r="Z237" s="986"/>
      <c r="AA237" s="993"/>
      <c r="AB237" s="993"/>
      <c r="AC237" s="994"/>
      <c r="AD237" s="995"/>
      <c r="AE237" s="996"/>
      <c r="AF237" s="996"/>
      <c r="AG237" s="996"/>
      <c r="AH237" s="996"/>
      <c r="AI237" s="997"/>
      <c r="AR237" s="237"/>
      <c r="AS237" s="237"/>
      <c r="AT237" s="146"/>
      <c r="AU237" s="146"/>
      <c r="AV237" s="146"/>
      <c r="AW237" s="146"/>
      <c r="AX237" s="146"/>
      <c r="AY237" s="882"/>
      <c r="AZ237" s="948"/>
      <c r="BA237" s="146"/>
      <c r="BB237" s="146"/>
      <c r="BC237" s="146"/>
    </row>
    <row r="238" spans="2:57" ht="10.9" customHeight="1" x14ac:dyDescent="0.15">
      <c r="C238" s="1000"/>
      <c r="D238" s="1003"/>
      <c r="E238" s="1006"/>
      <c r="F238" s="1006"/>
      <c r="G238" s="1000"/>
      <c r="H238" s="1006"/>
      <c r="I238" s="987"/>
      <c r="J238" s="988"/>
      <c r="K238" s="1011"/>
      <c r="L238" s="978"/>
      <c r="M238" s="979"/>
      <c r="N238" s="979"/>
      <c r="O238" s="979"/>
      <c r="P238" s="979"/>
      <c r="Q238" s="980"/>
      <c r="R238" s="981"/>
      <c r="S238" s="982"/>
      <c r="T238" s="982"/>
      <c r="U238" s="982"/>
      <c r="V238" s="982"/>
      <c r="W238" s="983"/>
      <c r="X238" s="987"/>
      <c r="Y238" s="988"/>
      <c r="Z238" s="989"/>
      <c r="AA238" s="993"/>
      <c r="AB238" s="993"/>
      <c r="AC238" s="994"/>
      <c r="AD238" s="995"/>
      <c r="AE238" s="996"/>
      <c r="AF238" s="996"/>
      <c r="AG238" s="996"/>
      <c r="AH238" s="996"/>
      <c r="AI238" s="997"/>
      <c r="AR238" s="237"/>
      <c r="AS238" s="237"/>
      <c r="AT238" s="146"/>
      <c r="AU238" s="146"/>
      <c r="AV238" s="146"/>
      <c r="AW238" s="146"/>
      <c r="AX238" s="146"/>
      <c r="AY238" s="882"/>
      <c r="AZ238" s="948"/>
      <c r="BA238" s="146"/>
      <c r="BB238" s="146"/>
      <c r="BC238" s="146"/>
    </row>
    <row r="239" spans="2:57" ht="10.9" customHeight="1" x14ac:dyDescent="0.15">
      <c r="C239" s="998">
        <v>8</v>
      </c>
      <c r="D239" s="1001" t="s">
        <v>13</v>
      </c>
      <c r="E239" s="1004">
        <v>3</v>
      </c>
      <c r="F239" s="1004" t="s">
        <v>14</v>
      </c>
      <c r="G239" s="998" t="s">
        <v>306</v>
      </c>
      <c r="H239" s="1004"/>
      <c r="I239" s="1007"/>
      <c r="J239" s="1008"/>
      <c r="K239" s="1009"/>
      <c r="L239" s="972">
        <f>E$219</f>
        <v>0</v>
      </c>
      <c r="M239" s="973"/>
      <c r="N239" s="973"/>
      <c r="O239" s="973"/>
      <c r="P239" s="973"/>
      <c r="Q239" s="974"/>
      <c r="R239" s="981">
        <f t="shared" ref="R239" si="0">IF(AND(I239="○",AY239="●"),2+ROUNDDOWN(($L239-100)/100,0)*2,0)</f>
        <v>0</v>
      </c>
      <c r="S239" s="982"/>
      <c r="T239" s="982"/>
      <c r="U239" s="982"/>
      <c r="V239" s="982"/>
      <c r="W239" s="983"/>
      <c r="X239" s="984">
        <v>1</v>
      </c>
      <c r="Y239" s="985"/>
      <c r="Z239" s="986"/>
      <c r="AA239" s="990">
        <f>IF(X239=1,$AL$38,IF(X239=2,$AL$56,IF(X239=3,$AL$74,IF(X239=4,$AL$94,IF(X239=5,$AL$112,IF(X239=6,$AL$132,IF(X239=7,$AL$150,IF(X239=8,$AL$170,IF(X239=9,$AL$188,IF(X239=10,$AL$208,0))))))))))</f>
        <v>0</v>
      </c>
      <c r="AB239" s="991"/>
      <c r="AC239" s="992"/>
      <c r="AD239" s="995">
        <f t="shared" ref="AD239" si="1">IF(I239="○",ROUNDUP(R239*AA239,1),0)</f>
        <v>0</v>
      </c>
      <c r="AE239" s="996"/>
      <c r="AF239" s="996"/>
      <c r="AG239" s="996"/>
      <c r="AH239" s="996"/>
      <c r="AI239" s="997"/>
      <c r="AR239" s="237"/>
      <c r="AS239" s="237"/>
      <c r="AT239" s="146"/>
      <c r="AU239" s="146"/>
      <c r="AV239" s="146"/>
      <c r="AW239" s="146"/>
      <c r="AX239" s="146"/>
      <c r="AY239" s="882" t="str">
        <f>IF(OR(I239="×",AY243="×"),"×","●")</f>
        <v>●</v>
      </c>
      <c r="AZ239" s="948">
        <f>IF(AY239="●",IF(I239="定","-",I239),"-")</f>
        <v>0</v>
      </c>
      <c r="BA239" s="146"/>
      <c r="BB239" s="146"/>
      <c r="BC239" s="146"/>
    </row>
    <row r="240" spans="2:57" ht="10.9" customHeight="1" x14ac:dyDescent="0.15">
      <c r="C240" s="999"/>
      <c r="D240" s="1002"/>
      <c r="E240" s="1005"/>
      <c r="F240" s="1005"/>
      <c r="G240" s="999"/>
      <c r="H240" s="1005"/>
      <c r="I240" s="984"/>
      <c r="J240" s="985"/>
      <c r="K240" s="1010"/>
      <c r="L240" s="975"/>
      <c r="M240" s="976"/>
      <c r="N240" s="976"/>
      <c r="O240" s="976"/>
      <c r="P240" s="976"/>
      <c r="Q240" s="977"/>
      <c r="R240" s="981"/>
      <c r="S240" s="982"/>
      <c r="T240" s="982"/>
      <c r="U240" s="982"/>
      <c r="V240" s="982"/>
      <c r="W240" s="983"/>
      <c r="X240" s="984"/>
      <c r="Y240" s="985"/>
      <c r="Z240" s="986"/>
      <c r="AA240" s="993"/>
      <c r="AB240" s="993"/>
      <c r="AC240" s="994"/>
      <c r="AD240" s="995"/>
      <c r="AE240" s="996"/>
      <c r="AF240" s="996"/>
      <c r="AG240" s="996"/>
      <c r="AH240" s="996"/>
      <c r="AI240" s="997"/>
      <c r="AR240" s="237"/>
      <c r="AS240" s="237"/>
      <c r="AT240" s="146"/>
      <c r="AU240" s="146"/>
      <c r="AV240" s="146"/>
      <c r="AW240" s="146"/>
      <c r="AX240" s="146"/>
      <c r="AY240" s="882"/>
      <c r="AZ240" s="948"/>
      <c r="BA240" s="146"/>
      <c r="BB240" s="146"/>
      <c r="BC240" s="146"/>
    </row>
    <row r="241" spans="3:55" ht="10.9" customHeight="1" x14ac:dyDescent="0.15">
      <c r="C241" s="999"/>
      <c r="D241" s="1002"/>
      <c r="E241" s="1005"/>
      <c r="F241" s="1005"/>
      <c r="G241" s="999"/>
      <c r="H241" s="1005"/>
      <c r="I241" s="984"/>
      <c r="J241" s="985"/>
      <c r="K241" s="1010"/>
      <c r="L241" s="975"/>
      <c r="M241" s="976"/>
      <c r="N241" s="976"/>
      <c r="O241" s="976"/>
      <c r="P241" s="976"/>
      <c r="Q241" s="977"/>
      <c r="R241" s="981"/>
      <c r="S241" s="982"/>
      <c r="T241" s="982"/>
      <c r="U241" s="982"/>
      <c r="V241" s="982"/>
      <c r="W241" s="983"/>
      <c r="X241" s="984"/>
      <c r="Y241" s="985"/>
      <c r="Z241" s="986"/>
      <c r="AA241" s="993"/>
      <c r="AB241" s="993"/>
      <c r="AC241" s="994"/>
      <c r="AD241" s="995"/>
      <c r="AE241" s="996"/>
      <c r="AF241" s="996"/>
      <c r="AG241" s="996"/>
      <c r="AH241" s="996"/>
      <c r="AI241" s="997"/>
      <c r="AR241" s="237"/>
      <c r="AS241" s="237"/>
      <c r="AT241" s="146"/>
      <c r="AU241" s="146"/>
      <c r="AV241" s="146"/>
      <c r="AW241" s="146"/>
      <c r="AX241" s="146"/>
      <c r="AY241" s="882"/>
      <c r="AZ241" s="948"/>
      <c r="BA241" s="146"/>
      <c r="BB241" s="146"/>
      <c r="BC241" s="146"/>
    </row>
    <row r="242" spans="3:55" ht="10.9" customHeight="1" x14ac:dyDescent="0.15">
      <c r="C242" s="1000"/>
      <c r="D242" s="1003"/>
      <c r="E242" s="1006"/>
      <c r="F242" s="1006"/>
      <c r="G242" s="1000"/>
      <c r="H242" s="1006"/>
      <c r="I242" s="987"/>
      <c r="J242" s="988"/>
      <c r="K242" s="1011"/>
      <c r="L242" s="978"/>
      <c r="M242" s="979"/>
      <c r="N242" s="979"/>
      <c r="O242" s="979"/>
      <c r="P242" s="979"/>
      <c r="Q242" s="980"/>
      <c r="R242" s="981"/>
      <c r="S242" s="982"/>
      <c r="T242" s="982"/>
      <c r="U242" s="982"/>
      <c r="V242" s="982"/>
      <c r="W242" s="983"/>
      <c r="X242" s="987"/>
      <c r="Y242" s="988"/>
      <c r="Z242" s="989"/>
      <c r="AA242" s="993"/>
      <c r="AB242" s="993"/>
      <c r="AC242" s="994"/>
      <c r="AD242" s="995"/>
      <c r="AE242" s="996"/>
      <c r="AF242" s="996"/>
      <c r="AG242" s="996"/>
      <c r="AH242" s="996"/>
      <c r="AI242" s="997"/>
      <c r="AR242" s="237"/>
      <c r="AS242" s="237"/>
      <c r="AT242" s="146"/>
      <c r="AU242" s="146"/>
      <c r="AV242" s="146"/>
      <c r="AW242" s="146"/>
      <c r="AX242" s="146"/>
      <c r="AY242" s="882"/>
      <c r="AZ242" s="948"/>
      <c r="BA242" s="146"/>
      <c r="BB242" s="146"/>
      <c r="BC242" s="146"/>
    </row>
    <row r="243" spans="3:55" ht="10.9" customHeight="1" x14ac:dyDescent="0.15">
      <c r="C243" s="998">
        <v>8</v>
      </c>
      <c r="D243" s="1001" t="s">
        <v>13</v>
      </c>
      <c r="E243" s="1004">
        <v>4</v>
      </c>
      <c r="F243" s="1004" t="s">
        <v>14</v>
      </c>
      <c r="G243" s="998" t="s">
        <v>307</v>
      </c>
      <c r="H243" s="1004"/>
      <c r="I243" s="1007"/>
      <c r="J243" s="1008"/>
      <c r="K243" s="1009"/>
      <c r="L243" s="972">
        <f>E$219</f>
        <v>0</v>
      </c>
      <c r="M243" s="973"/>
      <c r="N243" s="973"/>
      <c r="O243" s="973"/>
      <c r="P243" s="973"/>
      <c r="Q243" s="974"/>
      <c r="R243" s="981">
        <f t="shared" ref="R243" si="2">IF(AND(I243="○",AY243="●"),2+ROUNDDOWN(($L243-100)/100,0)*2,0)</f>
        <v>0</v>
      </c>
      <c r="S243" s="982"/>
      <c r="T243" s="982"/>
      <c r="U243" s="982"/>
      <c r="V243" s="982"/>
      <c r="W243" s="983"/>
      <c r="X243" s="984">
        <v>1</v>
      </c>
      <c r="Y243" s="985"/>
      <c r="Z243" s="986"/>
      <c r="AA243" s="990">
        <f>IF(X243=1,$AL$38,IF(X243=2,$AL$56,IF(X243=3,$AL$74,IF(X243=4,$AL$94,IF(X243=5,$AL$112,IF(X243=6,$AL$132,IF(X243=7,$AL$150,IF(X243=8,$AL$170,IF(X243=9,$AL$188,IF(X243=10,$AL$208,0))))))))))</f>
        <v>0</v>
      </c>
      <c r="AB243" s="991"/>
      <c r="AC243" s="992"/>
      <c r="AD243" s="995">
        <f t="shared" ref="AD243" si="3">IF(I243="○",ROUNDUP(R243*AA243,1),0)</f>
        <v>0</v>
      </c>
      <c r="AE243" s="996"/>
      <c r="AF243" s="996"/>
      <c r="AG243" s="996"/>
      <c r="AH243" s="996"/>
      <c r="AI243" s="997"/>
      <c r="AR243" s="237"/>
      <c r="AS243" s="237"/>
      <c r="AT243" s="146"/>
      <c r="AU243" s="146"/>
      <c r="AV243" s="146"/>
      <c r="AW243" s="146"/>
      <c r="AX243" s="146"/>
      <c r="AY243" s="882" t="str">
        <f>IF(OR(I243="×",AY247="×"),"×","●")</f>
        <v>●</v>
      </c>
      <c r="AZ243" s="948">
        <f>IF(AY243="●",IF(I243="定","-",I243),"-")</f>
        <v>0</v>
      </c>
      <c r="BA243" s="146"/>
      <c r="BB243" s="146"/>
      <c r="BC243" s="146"/>
    </row>
    <row r="244" spans="3:55" ht="10.9" customHeight="1" x14ac:dyDescent="0.15">
      <c r="C244" s="999"/>
      <c r="D244" s="1002"/>
      <c r="E244" s="1005"/>
      <c r="F244" s="1005"/>
      <c r="G244" s="999"/>
      <c r="H244" s="1005"/>
      <c r="I244" s="984"/>
      <c r="J244" s="985"/>
      <c r="K244" s="1010"/>
      <c r="L244" s="975"/>
      <c r="M244" s="976"/>
      <c r="N244" s="976"/>
      <c r="O244" s="976"/>
      <c r="P244" s="976"/>
      <c r="Q244" s="977"/>
      <c r="R244" s="981"/>
      <c r="S244" s="982"/>
      <c r="T244" s="982"/>
      <c r="U244" s="982"/>
      <c r="V244" s="982"/>
      <c r="W244" s="983"/>
      <c r="X244" s="984"/>
      <c r="Y244" s="985"/>
      <c r="Z244" s="986"/>
      <c r="AA244" s="993"/>
      <c r="AB244" s="993"/>
      <c r="AC244" s="994"/>
      <c r="AD244" s="995"/>
      <c r="AE244" s="996"/>
      <c r="AF244" s="996"/>
      <c r="AG244" s="996"/>
      <c r="AH244" s="996"/>
      <c r="AI244" s="997"/>
      <c r="AR244" s="237"/>
      <c r="AS244" s="237"/>
      <c r="AT244" s="146"/>
      <c r="AU244" s="146"/>
      <c r="AV244" s="146"/>
      <c r="AW244" s="146"/>
      <c r="AX244" s="146"/>
      <c r="AY244" s="882"/>
      <c r="AZ244" s="948"/>
      <c r="BA244" s="146"/>
      <c r="BB244" s="146"/>
      <c r="BC244" s="146"/>
    </row>
    <row r="245" spans="3:55" ht="10.9" customHeight="1" x14ac:dyDescent="0.15">
      <c r="C245" s="999"/>
      <c r="D245" s="1002"/>
      <c r="E245" s="1005"/>
      <c r="F245" s="1005"/>
      <c r="G245" s="999"/>
      <c r="H245" s="1005"/>
      <c r="I245" s="984"/>
      <c r="J245" s="985"/>
      <c r="K245" s="1010"/>
      <c r="L245" s="975"/>
      <c r="M245" s="976"/>
      <c r="N245" s="976"/>
      <c r="O245" s="976"/>
      <c r="P245" s="976"/>
      <c r="Q245" s="977"/>
      <c r="R245" s="981"/>
      <c r="S245" s="982"/>
      <c r="T245" s="982"/>
      <c r="U245" s="982"/>
      <c r="V245" s="982"/>
      <c r="W245" s="983"/>
      <c r="X245" s="984"/>
      <c r="Y245" s="985"/>
      <c r="Z245" s="986"/>
      <c r="AA245" s="993"/>
      <c r="AB245" s="993"/>
      <c r="AC245" s="994"/>
      <c r="AD245" s="995"/>
      <c r="AE245" s="996"/>
      <c r="AF245" s="996"/>
      <c r="AG245" s="996"/>
      <c r="AH245" s="996"/>
      <c r="AI245" s="997"/>
      <c r="AR245" s="237"/>
      <c r="AS245" s="237"/>
      <c r="AT245" s="146"/>
      <c r="AU245" s="146"/>
      <c r="AV245" s="146"/>
      <c r="AW245" s="146"/>
      <c r="AX245" s="146"/>
      <c r="AY245" s="882"/>
      <c r="AZ245" s="948"/>
      <c r="BA245" s="146"/>
      <c r="BB245" s="146"/>
      <c r="BC245" s="146"/>
    </row>
    <row r="246" spans="3:55" ht="10.9" customHeight="1" x14ac:dyDescent="0.15">
      <c r="C246" s="1000"/>
      <c r="D246" s="1003"/>
      <c r="E246" s="1006"/>
      <c r="F246" s="1006"/>
      <c r="G246" s="1000"/>
      <c r="H246" s="1006"/>
      <c r="I246" s="987"/>
      <c r="J246" s="988"/>
      <c r="K246" s="1011"/>
      <c r="L246" s="978"/>
      <c r="M246" s="979"/>
      <c r="N246" s="979"/>
      <c r="O246" s="979"/>
      <c r="P246" s="979"/>
      <c r="Q246" s="980"/>
      <c r="R246" s="981"/>
      <c r="S246" s="982"/>
      <c r="T246" s="982"/>
      <c r="U246" s="982"/>
      <c r="V246" s="982"/>
      <c r="W246" s="983"/>
      <c r="X246" s="987"/>
      <c r="Y246" s="988"/>
      <c r="Z246" s="989"/>
      <c r="AA246" s="993"/>
      <c r="AB246" s="993"/>
      <c r="AC246" s="994"/>
      <c r="AD246" s="995"/>
      <c r="AE246" s="996"/>
      <c r="AF246" s="996"/>
      <c r="AG246" s="996"/>
      <c r="AH246" s="996"/>
      <c r="AI246" s="997"/>
      <c r="AR246" s="237"/>
      <c r="AS246" s="237"/>
      <c r="AT246" s="146"/>
      <c r="AU246" s="146"/>
      <c r="AV246" s="146"/>
      <c r="AW246" s="146"/>
      <c r="AX246" s="146"/>
      <c r="AY246" s="882"/>
      <c r="AZ246" s="948"/>
      <c r="BA246" s="146"/>
      <c r="BB246" s="146"/>
      <c r="BC246" s="146"/>
    </row>
    <row r="247" spans="3:55" ht="10.9" customHeight="1" x14ac:dyDescent="0.15">
      <c r="C247" s="998">
        <v>8</v>
      </c>
      <c r="D247" s="1001" t="s">
        <v>13</v>
      </c>
      <c r="E247" s="1004">
        <v>5</v>
      </c>
      <c r="F247" s="1004" t="s">
        <v>14</v>
      </c>
      <c r="G247" s="998" t="s">
        <v>308</v>
      </c>
      <c r="H247" s="1004"/>
      <c r="I247" s="1007"/>
      <c r="J247" s="1008"/>
      <c r="K247" s="1009"/>
      <c r="L247" s="972">
        <f>E$219</f>
        <v>0</v>
      </c>
      <c r="M247" s="973"/>
      <c r="N247" s="973"/>
      <c r="O247" s="973"/>
      <c r="P247" s="973"/>
      <c r="Q247" s="974"/>
      <c r="R247" s="981">
        <f t="shared" ref="R247" si="4">IF(AND(I247="○",AY247="●"),2+ROUNDDOWN(($L247-100)/100,0)*2,0)</f>
        <v>0</v>
      </c>
      <c r="S247" s="982"/>
      <c r="T247" s="982"/>
      <c r="U247" s="982"/>
      <c r="V247" s="982"/>
      <c r="W247" s="983"/>
      <c r="X247" s="984">
        <v>1</v>
      </c>
      <c r="Y247" s="985"/>
      <c r="Z247" s="986"/>
      <c r="AA247" s="990">
        <f>IF(X247=1,$AL$38,IF(X247=2,$AL$56,IF(X247=3,$AL$74,IF(X247=4,$AL$94,IF(X247=5,$AL$112,IF(X247=6,$AL$132,IF(X247=7,$AL$150,IF(X247=8,$AL$170,IF(X247=9,$AL$188,IF(X247=10,$AL$208,0))))))))))</f>
        <v>0</v>
      </c>
      <c r="AB247" s="991"/>
      <c r="AC247" s="992"/>
      <c r="AD247" s="995">
        <f t="shared" ref="AD247" si="5">IF(I247="○",ROUNDUP(R247*AA247,1),0)</f>
        <v>0</v>
      </c>
      <c r="AE247" s="996"/>
      <c r="AF247" s="996"/>
      <c r="AG247" s="996"/>
      <c r="AH247" s="996"/>
      <c r="AI247" s="997"/>
      <c r="AR247" s="237"/>
      <c r="AS247" s="237"/>
      <c r="AT247" s="146"/>
      <c r="AU247" s="146"/>
      <c r="AV247" s="146"/>
      <c r="AW247" s="146"/>
      <c r="AX247" s="146"/>
      <c r="AY247" s="882" t="str">
        <f>IF(OR(I247="×",AY251="×"),"×","●")</f>
        <v>●</v>
      </c>
      <c r="AZ247" s="948">
        <f>IF(AY247="●",IF(I247="定","-",I247),"-")</f>
        <v>0</v>
      </c>
      <c r="BA247" s="146"/>
      <c r="BB247" s="146"/>
      <c r="BC247" s="146"/>
    </row>
    <row r="248" spans="3:55" ht="10.9" customHeight="1" x14ac:dyDescent="0.15">
      <c r="C248" s="999"/>
      <c r="D248" s="1002"/>
      <c r="E248" s="1005"/>
      <c r="F248" s="1005"/>
      <c r="G248" s="999"/>
      <c r="H248" s="1005"/>
      <c r="I248" s="984"/>
      <c r="J248" s="985"/>
      <c r="K248" s="1010"/>
      <c r="L248" s="975"/>
      <c r="M248" s="976"/>
      <c r="N248" s="976"/>
      <c r="O248" s="976"/>
      <c r="P248" s="976"/>
      <c r="Q248" s="977"/>
      <c r="R248" s="981"/>
      <c r="S248" s="982"/>
      <c r="T248" s="982"/>
      <c r="U248" s="982"/>
      <c r="V248" s="982"/>
      <c r="W248" s="983"/>
      <c r="X248" s="984"/>
      <c r="Y248" s="985"/>
      <c r="Z248" s="986"/>
      <c r="AA248" s="993"/>
      <c r="AB248" s="993"/>
      <c r="AC248" s="994"/>
      <c r="AD248" s="995"/>
      <c r="AE248" s="996"/>
      <c r="AF248" s="996"/>
      <c r="AG248" s="996"/>
      <c r="AH248" s="996"/>
      <c r="AI248" s="997"/>
      <c r="AR248" s="237"/>
      <c r="AS248" s="237"/>
      <c r="AT248" s="146"/>
      <c r="AU248" s="146"/>
      <c r="AV248" s="146"/>
      <c r="AW248" s="146"/>
      <c r="AX248" s="146"/>
      <c r="AY248" s="882"/>
      <c r="AZ248" s="948"/>
      <c r="BA248" s="146"/>
      <c r="BB248" s="146"/>
      <c r="BC248" s="146"/>
    </row>
    <row r="249" spans="3:55" ht="10.9" customHeight="1" x14ac:dyDescent="0.15">
      <c r="C249" s="999"/>
      <c r="D249" s="1002"/>
      <c r="E249" s="1005"/>
      <c r="F249" s="1005"/>
      <c r="G249" s="999"/>
      <c r="H249" s="1005"/>
      <c r="I249" s="984"/>
      <c r="J249" s="985"/>
      <c r="K249" s="1010"/>
      <c r="L249" s="975"/>
      <c r="M249" s="976"/>
      <c r="N249" s="976"/>
      <c r="O249" s="976"/>
      <c r="P249" s="976"/>
      <c r="Q249" s="977"/>
      <c r="R249" s="981"/>
      <c r="S249" s="982"/>
      <c r="T249" s="982"/>
      <c r="U249" s="982"/>
      <c r="V249" s="982"/>
      <c r="W249" s="983"/>
      <c r="X249" s="984"/>
      <c r="Y249" s="985"/>
      <c r="Z249" s="986"/>
      <c r="AA249" s="993"/>
      <c r="AB249" s="993"/>
      <c r="AC249" s="994"/>
      <c r="AD249" s="995"/>
      <c r="AE249" s="996"/>
      <c r="AF249" s="996"/>
      <c r="AG249" s="996"/>
      <c r="AH249" s="996"/>
      <c r="AI249" s="997"/>
      <c r="AR249" s="237"/>
      <c r="AS249" s="237"/>
      <c r="AT249" s="146"/>
      <c r="AU249" s="146"/>
      <c r="AV249" s="146"/>
      <c r="AW249" s="146"/>
      <c r="AX249" s="146"/>
      <c r="AY249" s="882"/>
      <c r="AZ249" s="948"/>
      <c r="BA249" s="146"/>
      <c r="BB249" s="146"/>
      <c r="BC249" s="146"/>
    </row>
    <row r="250" spans="3:55" ht="10.9" customHeight="1" x14ac:dyDescent="0.15">
      <c r="C250" s="1000"/>
      <c r="D250" s="1003"/>
      <c r="E250" s="1006"/>
      <c r="F250" s="1006"/>
      <c r="G250" s="1000"/>
      <c r="H250" s="1006"/>
      <c r="I250" s="987"/>
      <c r="J250" s="988"/>
      <c r="K250" s="1011"/>
      <c r="L250" s="978"/>
      <c r="M250" s="979"/>
      <c r="N250" s="979"/>
      <c r="O250" s="979"/>
      <c r="P250" s="979"/>
      <c r="Q250" s="980"/>
      <c r="R250" s="981"/>
      <c r="S250" s="982"/>
      <c r="T250" s="982"/>
      <c r="U250" s="982"/>
      <c r="V250" s="982"/>
      <c r="W250" s="983"/>
      <c r="X250" s="987"/>
      <c r="Y250" s="988"/>
      <c r="Z250" s="989"/>
      <c r="AA250" s="993"/>
      <c r="AB250" s="993"/>
      <c r="AC250" s="994"/>
      <c r="AD250" s="995"/>
      <c r="AE250" s="996"/>
      <c r="AF250" s="996"/>
      <c r="AG250" s="996"/>
      <c r="AH250" s="996"/>
      <c r="AI250" s="997"/>
      <c r="AR250" s="237"/>
      <c r="AS250" s="237"/>
      <c r="AT250" s="146"/>
      <c r="AU250" s="146"/>
      <c r="AV250" s="146"/>
      <c r="AW250" s="146"/>
      <c r="AX250" s="146"/>
      <c r="AY250" s="882"/>
      <c r="AZ250" s="948"/>
      <c r="BA250" s="146"/>
      <c r="BB250" s="146"/>
      <c r="BC250" s="146"/>
    </row>
    <row r="251" spans="3:55" ht="10.9" customHeight="1" x14ac:dyDescent="0.15">
      <c r="C251" s="998">
        <v>8</v>
      </c>
      <c r="D251" s="1001" t="s">
        <v>13</v>
      </c>
      <c r="E251" s="1004">
        <v>6</v>
      </c>
      <c r="F251" s="1004" t="s">
        <v>14</v>
      </c>
      <c r="G251" s="998" t="s">
        <v>309</v>
      </c>
      <c r="H251" s="1004"/>
      <c r="I251" s="1007"/>
      <c r="J251" s="1008"/>
      <c r="K251" s="1009"/>
      <c r="L251" s="972">
        <f>E$219</f>
        <v>0</v>
      </c>
      <c r="M251" s="973"/>
      <c r="N251" s="973"/>
      <c r="O251" s="973"/>
      <c r="P251" s="973"/>
      <c r="Q251" s="974"/>
      <c r="R251" s="981">
        <f t="shared" ref="R251" si="6">IF(AND(I251="○",AY251="●"),2+ROUNDDOWN(($L251-100)/100,0)*2,0)</f>
        <v>0</v>
      </c>
      <c r="S251" s="982"/>
      <c r="T251" s="982"/>
      <c r="U251" s="982"/>
      <c r="V251" s="982"/>
      <c r="W251" s="983"/>
      <c r="X251" s="984">
        <v>1</v>
      </c>
      <c r="Y251" s="985"/>
      <c r="Z251" s="986"/>
      <c r="AA251" s="990">
        <f>IF(X251=1,$AL$38,IF(X251=2,$AL$56,IF(X251=3,$AL$74,IF(X251=4,$AL$94,IF(X251=5,$AL$112,IF(X251=6,$AL$132,IF(X251=7,$AL$150,IF(X251=8,$AL$170,IF(X251=9,$AL$188,IF(X251=10,$AL$208,0))))))))))</f>
        <v>0</v>
      </c>
      <c r="AB251" s="991"/>
      <c r="AC251" s="992"/>
      <c r="AD251" s="995">
        <f t="shared" ref="AD251" si="7">IF(I251="○",ROUNDUP(R251*AA251,1),0)</f>
        <v>0</v>
      </c>
      <c r="AE251" s="996"/>
      <c r="AF251" s="996"/>
      <c r="AG251" s="996"/>
      <c r="AH251" s="996"/>
      <c r="AI251" s="997"/>
      <c r="AR251" s="237"/>
      <c r="AS251" s="237"/>
      <c r="AT251" s="146"/>
      <c r="AU251" s="146"/>
      <c r="AV251" s="146"/>
      <c r="AW251" s="146"/>
      <c r="AX251" s="146"/>
      <c r="AY251" s="882" t="str">
        <f>IF(OR(I251="×",AY255="×"),"×","●")</f>
        <v>●</v>
      </c>
      <c r="AZ251" s="948">
        <f>IF(AY251="●",IF(I251="定","-",I251),"-")</f>
        <v>0</v>
      </c>
      <c r="BA251" s="146"/>
      <c r="BB251" s="146"/>
      <c r="BC251" s="146"/>
    </row>
    <row r="252" spans="3:55" ht="10.9" customHeight="1" x14ac:dyDescent="0.15">
      <c r="C252" s="999"/>
      <c r="D252" s="1002"/>
      <c r="E252" s="1005"/>
      <c r="F252" s="1005"/>
      <c r="G252" s="999"/>
      <c r="H252" s="1005"/>
      <c r="I252" s="984"/>
      <c r="J252" s="985"/>
      <c r="K252" s="1010"/>
      <c r="L252" s="975"/>
      <c r="M252" s="976"/>
      <c r="N252" s="976"/>
      <c r="O252" s="976"/>
      <c r="P252" s="976"/>
      <c r="Q252" s="977"/>
      <c r="R252" s="981"/>
      <c r="S252" s="982"/>
      <c r="T252" s="982"/>
      <c r="U252" s="982"/>
      <c r="V252" s="982"/>
      <c r="W252" s="983"/>
      <c r="X252" s="984"/>
      <c r="Y252" s="985"/>
      <c r="Z252" s="986"/>
      <c r="AA252" s="993"/>
      <c r="AB252" s="993"/>
      <c r="AC252" s="994"/>
      <c r="AD252" s="995"/>
      <c r="AE252" s="996"/>
      <c r="AF252" s="996"/>
      <c r="AG252" s="996"/>
      <c r="AH252" s="996"/>
      <c r="AI252" s="997"/>
      <c r="AR252" s="237"/>
      <c r="AS252" s="237"/>
      <c r="AT252" s="146"/>
      <c r="AU252" s="146"/>
      <c r="AV252" s="146"/>
      <c r="AW252" s="146"/>
      <c r="AX252" s="146"/>
      <c r="AY252" s="882"/>
      <c r="AZ252" s="948"/>
      <c r="BA252" s="146"/>
      <c r="BB252" s="146"/>
      <c r="BC252" s="146"/>
    </row>
    <row r="253" spans="3:55" ht="10.9" customHeight="1" x14ac:dyDescent="0.15">
      <c r="C253" s="999"/>
      <c r="D253" s="1002"/>
      <c r="E253" s="1005"/>
      <c r="F253" s="1005"/>
      <c r="G253" s="999"/>
      <c r="H253" s="1005"/>
      <c r="I253" s="984"/>
      <c r="J253" s="985"/>
      <c r="K253" s="1010"/>
      <c r="L253" s="975"/>
      <c r="M253" s="976"/>
      <c r="N253" s="976"/>
      <c r="O253" s="976"/>
      <c r="P253" s="976"/>
      <c r="Q253" s="977"/>
      <c r="R253" s="981"/>
      <c r="S253" s="982"/>
      <c r="T253" s="982"/>
      <c r="U253" s="982"/>
      <c r="V253" s="982"/>
      <c r="W253" s="983"/>
      <c r="X253" s="984"/>
      <c r="Y253" s="985"/>
      <c r="Z253" s="986"/>
      <c r="AA253" s="993"/>
      <c r="AB253" s="993"/>
      <c r="AC253" s="994"/>
      <c r="AD253" s="995"/>
      <c r="AE253" s="996"/>
      <c r="AF253" s="996"/>
      <c r="AG253" s="996"/>
      <c r="AH253" s="996"/>
      <c r="AI253" s="997"/>
      <c r="AR253" s="237"/>
      <c r="AS253" s="237"/>
      <c r="AT253" s="146"/>
      <c r="AU253" s="146"/>
      <c r="AV253" s="146"/>
      <c r="AW253" s="146"/>
      <c r="AX253" s="146"/>
      <c r="AY253" s="882"/>
      <c r="AZ253" s="948"/>
      <c r="BA253" s="146"/>
      <c r="BB253" s="146"/>
      <c r="BC253" s="146"/>
    </row>
    <row r="254" spans="3:55" ht="10.9" customHeight="1" x14ac:dyDescent="0.15">
      <c r="C254" s="1000"/>
      <c r="D254" s="1003"/>
      <c r="E254" s="1006"/>
      <c r="F254" s="1006"/>
      <c r="G254" s="1000"/>
      <c r="H254" s="1006"/>
      <c r="I254" s="987"/>
      <c r="J254" s="988"/>
      <c r="K254" s="1011"/>
      <c r="L254" s="978"/>
      <c r="M254" s="979"/>
      <c r="N254" s="979"/>
      <c r="O254" s="979"/>
      <c r="P254" s="979"/>
      <c r="Q254" s="980"/>
      <c r="R254" s="981"/>
      <c r="S254" s="982"/>
      <c r="T254" s="982"/>
      <c r="U254" s="982"/>
      <c r="V254" s="982"/>
      <c r="W254" s="983"/>
      <c r="X254" s="987"/>
      <c r="Y254" s="988"/>
      <c r="Z254" s="989"/>
      <c r="AA254" s="993"/>
      <c r="AB254" s="993"/>
      <c r="AC254" s="994"/>
      <c r="AD254" s="995"/>
      <c r="AE254" s="996"/>
      <c r="AF254" s="996"/>
      <c r="AG254" s="996"/>
      <c r="AH254" s="996"/>
      <c r="AI254" s="997"/>
      <c r="AR254" s="237"/>
      <c r="AS254" s="237"/>
      <c r="AT254" s="146"/>
      <c r="AU254" s="146"/>
      <c r="AV254" s="146"/>
      <c r="AW254" s="146"/>
      <c r="AX254" s="146"/>
      <c r="AY254" s="882"/>
      <c r="AZ254" s="948"/>
      <c r="BA254" s="146"/>
      <c r="BB254" s="146"/>
      <c r="BC254" s="146"/>
    </row>
    <row r="255" spans="3:55" ht="10.9" customHeight="1" x14ac:dyDescent="0.15">
      <c r="C255" s="998">
        <v>8</v>
      </c>
      <c r="D255" s="1001" t="s">
        <v>13</v>
      </c>
      <c r="E255" s="1004">
        <v>7</v>
      </c>
      <c r="F255" s="1004" t="s">
        <v>14</v>
      </c>
      <c r="G255" s="998" t="s">
        <v>310</v>
      </c>
      <c r="H255" s="1004"/>
      <c r="I255" s="1007"/>
      <c r="J255" s="1008"/>
      <c r="K255" s="1009"/>
      <c r="L255" s="972">
        <f>E$219</f>
        <v>0</v>
      </c>
      <c r="M255" s="973"/>
      <c r="N255" s="973"/>
      <c r="O255" s="973"/>
      <c r="P255" s="973"/>
      <c r="Q255" s="974"/>
      <c r="R255" s="981">
        <f t="shared" ref="R255" si="8">IF(AND(I255="○",AY255="●"),2+ROUNDDOWN(($L255-100)/100,0)*2,0)</f>
        <v>0</v>
      </c>
      <c r="S255" s="982"/>
      <c r="T255" s="982"/>
      <c r="U255" s="982"/>
      <c r="V255" s="982"/>
      <c r="W255" s="983"/>
      <c r="X255" s="984">
        <v>1</v>
      </c>
      <c r="Y255" s="985"/>
      <c r="Z255" s="986"/>
      <c r="AA255" s="990">
        <f>IF(X255=1,$AL$38,IF(X255=2,$AL$56,IF(X255=3,$AL$74,IF(X255=4,$AL$94,IF(X255=5,$AL$112,IF(X255=6,$AL$132,IF(X255=7,$AL$150,IF(X255=8,$AL$170,IF(X255=9,$AL$188,IF(X255=10,$AL$208,0))))))))))</f>
        <v>0</v>
      </c>
      <c r="AB255" s="991"/>
      <c r="AC255" s="992"/>
      <c r="AD255" s="995">
        <f t="shared" ref="AD255" si="9">IF(I255="○",ROUNDUP(R255*AA255,1),0)</f>
        <v>0</v>
      </c>
      <c r="AE255" s="996"/>
      <c r="AF255" s="996"/>
      <c r="AG255" s="996"/>
      <c r="AH255" s="996"/>
      <c r="AI255" s="997"/>
      <c r="AR255" s="237"/>
      <c r="AS255" s="237"/>
      <c r="AT255" s="146"/>
      <c r="AU255" s="146"/>
      <c r="AV255" s="146"/>
      <c r="AW255" s="146"/>
      <c r="AX255" s="146"/>
      <c r="AY255" s="882" t="str">
        <f>IF(OR(I255="×",AY259="×"),"×","●")</f>
        <v>●</v>
      </c>
      <c r="AZ255" s="948">
        <f>IF(AY255="●",IF(I255="定","-",I255),"-")</f>
        <v>0</v>
      </c>
      <c r="BA255" s="146"/>
      <c r="BB255" s="146"/>
      <c r="BC255" s="146"/>
    </row>
    <row r="256" spans="3:55" ht="10.9" customHeight="1" x14ac:dyDescent="0.15">
      <c r="C256" s="999"/>
      <c r="D256" s="1002"/>
      <c r="E256" s="1005"/>
      <c r="F256" s="1005"/>
      <c r="G256" s="999"/>
      <c r="H256" s="1005"/>
      <c r="I256" s="984"/>
      <c r="J256" s="985"/>
      <c r="K256" s="1010"/>
      <c r="L256" s="975"/>
      <c r="M256" s="976"/>
      <c r="N256" s="976"/>
      <c r="O256" s="976"/>
      <c r="P256" s="976"/>
      <c r="Q256" s="977"/>
      <c r="R256" s="981"/>
      <c r="S256" s="982"/>
      <c r="T256" s="982"/>
      <c r="U256" s="982"/>
      <c r="V256" s="982"/>
      <c r="W256" s="983"/>
      <c r="X256" s="984"/>
      <c r="Y256" s="985"/>
      <c r="Z256" s="986"/>
      <c r="AA256" s="993"/>
      <c r="AB256" s="993"/>
      <c r="AC256" s="994"/>
      <c r="AD256" s="995"/>
      <c r="AE256" s="996"/>
      <c r="AF256" s="996"/>
      <c r="AG256" s="996"/>
      <c r="AH256" s="996"/>
      <c r="AI256" s="997"/>
      <c r="AR256" s="237"/>
      <c r="AS256" s="237"/>
      <c r="AT256" s="146"/>
      <c r="AU256" s="146"/>
      <c r="AV256" s="146"/>
      <c r="AW256" s="146"/>
      <c r="AX256" s="146"/>
      <c r="AY256" s="882"/>
      <c r="AZ256" s="948"/>
      <c r="BA256" s="146"/>
      <c r="BB256" s="146"/>
      <c r="BC256" s="146"/>
    </row>
    <row r="257" spans="3:55" ht="10.9" customHeight="1" x14ac:dyDescent="0.15">
      <c r="C257" s="999"/>
      <c r="D257" s="1002"/>
      <c r="E257" s="1005"/>
      <c r="F257" s="1005"/>
      <c r="G257" s="999"/>
      <c r="H257" s="1005"/>
      <c r="I257" s="984"/>
      <c r="J257" s="985"/>
      <c r="K257" s="1010"/>
      <c r="L257" s="975"/>
      <c r="M257" s="976"/>
      <c r="N257" s="976"/>
      <c r="O257" s="976"/>
      <c r="P257" s="976"/>
      <c r="Q257" s="977"/>
      <c r="R257" s="981"/>
      <c r="S257" s="982"/>
      <c r="T257" s="982"/>
      <c r="U257" s="982"/>
      <c r="V257" s="982"/>
      <c r="W257" s="983"/>
      <c r="X257" s="984"/>
      <c r="Y257" s="985"/>
      <c r="Z257" s="986"/>
      <c r="AA257" s="993"/>
      <c r="AB257" s="993"/>
      <c r="AC257" s="994"/>
      <c r="AD257" s="995"/>
      <c r="AE257" s="996"/>
      <c r="AF257" s="996"/>
      <c r="AG257" s="996"/>
      <c r="AH257" s="996"/>
      <c r="AI257" s="997"/>
      <c r="AR257" s="237"/>
      <c r="AS257" s="237"/>
      <c r="AT257" s="146"/>
      <c r="AU257" s="146"/>
      <c r="AV257" s="146"/>
      <c r="AW257" s="146"/>
      <c r="AX257" s="146"/>
      <c r="AY257" s="882"/>
      <c r="AZ257" s="948"/>
      <c r="BA257" s="146"/>
      <c r="BB257" s="146"/>
      <c r="BC257" s="146"/>
    </row>
    <row r="258" spans="3:55" ht="10.9" customHeight="1" x14ac:dyDescent="0.15">
      <c r="C258" s="1000"/>
      <c r="D258" s="1003"/>
      <c r="E258" s="1006"/>
      <c r="F258" s="1006"/>
      <c r="G258" s="1000"/>
      <c r="H258" s="1006"/>
      <c r="I258" s="987"/>
      <c r="J258" s="988"/>
      <c r="K258" s="1011"/>
      <c r="L258" s="978"/>
      <c r="M258" s="979"/>
      <c r="N258" s="979"/>
      <c r="O258" s="979"/>
      <c r="P258" s="979"/>
      <c r="Q258" s="980"/>
      <c r="R258" s="981"/>
      <c r="S258" s="982"/>
      <c r="T258" s="982"/>
      <c r="U258" s="982"/>
      <c r="V258" s="982"/>
      <c r="W258" s="983"/>
      <c r="X258" s="987"/>
      <c r="Y258" s="988"/>
      <c r="Z258" s="989"/>
      <c r="AA258" s="993"/>
      <c r="AB258" s="993"/>
      <c r="AC258" s="994"/>
      <c r="AD258" s="995"/>
      <c r="AE258" s="996"/>
      <c r="AF258" s="996"/>
      <c r="AG258" s="996"/>
      <c r="AH258" s="996"/>
      <c r="AI258" s="997"/>
      <c r="AR258" s="237"/>
      <c r="AS258" s="237"/>
      <c r="AT258" s="146"/>
      <c r="AU258" s="146"/>
      <c r="AV258" s="146"/>
      <c r="AW258" s="146"/>
      <c r="AX258" s="146"/>
      <c r="AY258" s="882"/>
      <c r="AZ258" s="948"/>
      <c r="BA258" s="146"/>
      <c r="BB258" s="146"/>
      <c r="BC258" s="146"/>
    </row>
    <row r="259" spans="3:55" ht="10.9" customHeight="1" x14ac:dyDescent="0.15">
      <c r="C259" s="998">
        <v>8</v>
      </c>
      <c r="D259" s="1001" t="s">
        <v>13</v>
      </c>
      <c r="E259" s="1004">
        <v>8</v>
      </c>
      <c r="F259" s="1004" t="s">
        <v>14</v>
      </c>
      <c r="G259" s="998" t="s">
        <v>311</v>
      </c>
      <c r="H259" s="1004"/>
      <c r="I259" s="1007"/>
      <c r="J259" s="1008"/>
      <c r="K259" s="1009"/>
      <c r="L259" s="972">
        <f>E$219</f>
        <v>0</v>
      </c>
      <c r="M259" s="973"/>
      <c r="N259" s="973"/>
      <c r="O259" s="973"/>
      <c r="P259" s="973"/>
      <c r="Q259" s="974"/>
      <c r="R259" s="981">
        <f t="shared" ref="R259" si="10">IF(AND(I259="○",AY259="●"),2+ROUNDDOWN(($L259-100)/100,0)*2,0)</f>
        <v>0</v>
      </c>
      <c r="S259" s="982"/>
      <c r="T259" s="982"/>
      <c r="U259" s="982"/>
      <c r="V259" s="982"/>
      <c r="W259" s="983"/>
      <c r="X259" s="984">
        <v>1</v>
      </c>
      <c r="Y259" s="985"/>
      <c r="Z259" s="986"/>
      <c r="AA259" s="990">
        <f>IF(X259=1,$AL$38,IF(X259=2,$AL$56,IF(X259=3,$AL$74,IF(X259=4,$AL$94,IF(X259=5,$AL$112,IF(X259=6,$AL$132,IF(X259=7,$AL$150,IF(X259=8,$AL$170,IF(X259=9,$AL$188,IF(X259=10,$AL$208,0))))))))))</f>
        <v>0</v>
      </c>
      <c r="AB259" s="991"/>
      <c r="AC259" s="992"/>
      <c r="AD259" s="995">
        <f t="shared" ref="AD259" si="11">IF(I259="○",ROUNDUP(R259*AA259,1),0)</f>
        <v>0</v>
      </c>
      <c r="AE259" s="996"/>
      <c r="AF259" s="996"/>
      <c r="AG259" s="996"/>
      <c r="AH259" s="996"/>
      <c r="AI259" s="997"/>
      <c r="AR259" s="237"/>
      <c r="AS259" s="237"/>
      <c r="AT259" s="146"/>
      <c r="AU259" s="146"/>
      <c r="AV259" s="146"/>
      <c r="AW259" s="146"/>
      <c r="AX259" s="146"/>
      <c r="AY259" s="882" t="str">
        <f>IF(OR(I259="×",AY263="×"),"×","●")</f>
        <v>●</v>
      </c>
      <c r="AZ259" s="948">
        <f>IF(AY259="●",IF(I259="定","-",I259),"-")</f>
        <v>0</v>
      </c>
      <c r="BA259" s="146"/>
      <c r="BB259" s="146"/>
      <c r="BC259" s="146"/>
    </row>
    <row r="260" spans="3:55" ht="10.9" customHeight="1" x14ac:dyDescent="0.15">
      <c r="C260" s="999"/>
      <c r="D260" s="1002"/>
      <c r="E260" s="1005"/>
      <c r="F260" s="1005"/>
      <c r="G260" s="999"/>
      <c r="H260" s="1005"/>
      <c r="I260" s="984"/>
      <c r="J260" s="985"/>
      <c r="K260" s="1010"/>
      <c r="L260" s="975"/>
      <c r="M260" s="976"/>
      <c r="N260" s="976"/>
      <c r="O260" s="976"/>
      <c r="P260" s="976"/>
      <c r="Q260" s="977"/>
      <c r="R260" s="981"/>
      <c r="S260" s="982"/>
      <c r="T260" s="982"/>
      <c r="U260" s="982"/>
      <c r="V260" s="982"/>
      <c r="W260" s="983"/>
      <c r="X260" s="984"/>
      <c r="Y260" s="985"/>
      <c r="Z260" s="986"/>
      <c r="AA260" s="993"/>
      <c r="AB260" s="993"/>
      <c r="AC260" s="994"/>
      <c r="AD260" s="995"/>
      <c r="AE260" s="996"/>
      <c r="AF260" s="996"/>
      <c r="AG260" s="996"/>
      <c r="AH260" s="996"/>
      <c r="AI260" s="997"/>
      <c r="AR260" s="237"/>
      <c r="AS260" s="237"/>
      <c r="AT260" s="146"/>
      <c r="AU260" s="146"/>
      <c r="AV260" s="146"/>
      <c r="AW260" s="146"/>
      <c r="AX260" s="146"/>
      <c r="AY260" s="882"/>
      <c r="AZ260" s="948"/>
      <c r="BA260" s="146"/>
      <c r="BB260" s="146"/>
      <c r="BC260" s="146"/>
    </row>
    <row r="261" spans="3:55" ht="10.9" customHeight="1" x14ac:dyDescent="0.15">
      <c r="C261" s="999"/>
      <c r="D261" s="1002"/>
      <c r="E261" s="1005"/>
      <c r="F261" s="1005"/>
      <c r="G261" s="999"/>
      <c r="H261" s="1005"/>
      <c r="I261" s="984"/>
      <c r="J261" s="985"/>
      <c r="K261" s="1010"/>
      <c r="L261" s="975"/>
      <c r="M261" s="976"/>
      <c r="N261" s="976"/>
      <c r="O261" s="976"/>
      <c r="P261" s="976"/>
      <c r="Q261" s="977"/>
      <c r="R261" s="981"/>
      <c r="S261" s="982"/>
      <c r="T261" s="982"/>
      <c r="U261" s="982"/>
      <c r="V261" s="982"/>
      <c r="W261" s="983"/>
      <c r="X261" s="984"/>
      <c r="Y261" s="985"/>
      <c r="Z261" s="986"/>
      <c r="AA261" s="993"/>
      <c r="AB261" s="993"/>
      <c r="AC261" s="994"/>
      <c r="AD261" s="995"/>
      <c r="AE261" s="996"/>
      <c r="AF261" s="996"/>
      <c r="AG261" s="996"/>
      <c r="AH261" s="996"/>
      <c r="AI261" s="997"/>
      <c r="AR261" s="237"/>
      <c r="AS261" s="237"/>
      <c r="AT261" s="146"/>
      <c r="AU261" s="146"/>
      <c r="AV261" s="146"/>
      <c r="AW261" s="146"/>
      <c r="AX261" s="146"/>
      <c r="AY261" s="882"/>
      <c r="AZ261" s="948"/>
      <c r="BA261" s="146"/>
      <c r="BB261" s="146"/>
      <c r="BC261" s="146"/>
    </row>
    <row r="262" spans="3:55" ht="10.9" customHeight="1" x14ac:dyDescent="0.15">
      <c r="C262" s="1000"/>
      <c r="D262" s="1003"/>
      <c r="E262" s="1006"/>
      <c r="F262" s="1006"/>
      <c r="G262" s="1000"/>
      <c r="H262" s="1006"/>
      <c r="I262" s="987"/>
      <c r="J262" s="988"/>
      <c r="K262" s="1011"/>
      <c r="L262" s="978"/>
      <c r="M262" s="979"/>
      <c r="N262" s="979"/>
      <c r="O262" s="979"/>
      <c r="P262" s="979"/>
      <c r="Q262" s="980"/>
      <c r="R262" s="981"/>
      <c r="S262" s="982"/>
      <c r="T262" s="982"/>
      <c r="U262" s="982"/>
      <c r="V262" s="982"/>
      <c r="W262" s="983"/>
      <c r="X262" s="987"/>
      <c r="Y262" s="988"/>
      <c r="Z262" s="989"/>
      <c r="AA262" s="993"/>
      <c r="AB262" s="993"/>
      <c r="AC262" s="994"/>
      <c r="AD262" s="995"/>
      <c r="AE262" s="996"/>
      <c r="AF262" s="996"/>
      <c r="AG262" s="996"/>
      <c r="AH262" s="996"/>
      <c r="AI262" s="997"/>
      <c r="AR262" s="237"/>
      <c r="AS262" s="237"/>
      <c r="AT262" s="146"/>
      <c r="AU262" s="146"/>
      <c r="AV262" s="146"/>
      <c r="AW262" s="146"/>
      <c r="AX262" s="146"/>
      <c r="AY262" s="882"/>
      <c r="AZ262" s="948"/>
      <c r="BA262" s="146"/>
      <c r="BB262" s="146"/>
      <c r="BC262" s="146"/>
    </row>
    <row r="263" spans="3:55" ht="10.9" customHeight="1" x14ac:dyDescent="0.15">
      <c r="C263" s="998">
        <v>8</v>
      </c>
      <c r="D263" s="1001" t="s">
        <v>13</v>
      </c>
      <c r="E263" s="1004">
        <v>9</v>
      </c>
      <c r="F263" s="1004" t="s">
        <v>14</v>
      </c>
      <c r="G263" s="998" t="s">
        <v>305</v>
      </c>
      <c r="H263" s="1004"/>
      <c r="I263" s="1007"/>
      <c r="J263" s="1008"/>
      <c r="K263" s="1009"/>
      <c r="L263" s="972">
        <f>E$219</f>
        <v>0</v>
      </c>
      <c r="M263" s="973"/>
      <c r="N263" s="973"/>
      <c r="O263" s="973"/>
      <c r="P263" s="973"/>
      <c r="Q263" s="974"/>
      <c r="R263" s="981">
        <f t="shared" ref="R263" si="12">IF(AND(I263="○",AY263="●"),2+ROUNDDOWN(($L263-100)/100,0)*2,0)</f>
        <v>0</v>
      </c>
      <c r="S263" s="982"/>
      <c r="T263" s="982"/>
      <c r="U263" s="982"/>
      <c r="V263" s="982"/>
      <c r="W263" s="983"/>
      <c r="X263" s="984">
        <v>1</v>
      </c>
      <c r="Y263" s="985"/>
      <c r="Z263" s="986"/>
      <c r="AA263" s="990">
        <f>IF(X263=1,$AL$38,IF(X263=2,$AL$56,IF(X263=3,$AL$74,IF(X263=4,$AL$94,IF(X263=5,$AL$112,IF(X263=6,$AL$132,IF(X263=7,$AL$150,IF(X263=8,$AL$170,IF(X263=9,$AL$188,IF(X263=10,$AL$208,0))))))))))</f>
        <v>0</v>
      </c>
      <c r="AB263" s="991"/>
      <c r="AC263" s="992"/>
      <c r="AD263" s="995">
        <f t="shared" ref="AD263" si="13">IF(I263="○",ROUNDUP(R263*AA263,1),0)</f>
        <v>0</v>
      </c>
      <c r="AE263" s="996"/>
      <c r="AF263" s="996"/>
      <c r="AG263" s="996"/>
      <c r="AH263" s="996"/>
      <c r="AI263" s="997"/>
      <c r="AR263" s="237"/>
      <c r="AS263" s="237"/>
      <c r="AT263" s="146"/>
      <c r="AU263" s="146"/>
      <c r="AV263" s="146"/>
      <c r="AW263" s="146"/>
      <c r="AX263" s="146"/>
      <c r="AY263" s="882" t="str">
        <f>IF(OR(I263="×",AY267="×"),"×","●")</f>
        <v>●</v>
      </c>
      <c r="AZ263" s="948">
        <f>IF(AY263="●",IF(I263="定","-",I263),"-")</f>
        <v>0</v>
      </c>
      <c r="BA263" s="146"/>
      <c r="BB263" s="146"/>
      <c r="BC263" s="146"/>
    </row>
    <row r="264" spans="3:55" ht="10.9" customHeight="1" x14ac:dyDescent="0.15">
      <c r="C264" s="999"/>
      <c r="D264" s="1002"/>
      <c r="E264" s="1005"/>
      <c r="F264" s="1005"/>
      <c r="G264" s="999"/>
      <c r="H264" s="1005"/>
      <c r="I264" s="984"/>
      <c r="J264" s="985"/>
      <c r="K264" s="1010"/>
      <c r="L264" s="975"/>
      <c r="M264" s="976"/>
      <c r="N264" s="976"/>
      <c r="O264" s="976"/>
      <c r="P264" s="976"/>
      <c r="Q264" s="977"/>
      <c r="R264" s="981"/>
      <c r="S264" s="982"/>
      <c r="T264" s="982"/>
      <c r="U264" s="982"/>
      <c r="V264" s="982"/>
      <c r="W264" s="983"/>
      <c r="X264" s="984"/>
      <c r="Y264" s="985"/>
      <c r="Z264" s="986"/>
      <c r="AA264" s="993"/>
      <c r="AB264" s="993"/>
      <c r="AC264" s="994"/>
      <c r="AD264" s="995"/>
      <c r="AE264" s="996"/>
      <c r="AF264" s="996"/>
      <c r="AG264" s="996"/>
      <c r="AH264" s="996"/>
      <c r="AI264" s="997"/>
      <c r="AR264" s="237"/>
      <c r="AS264" s="237"/>
      <c r="AT264" s="146"/>
      <c r="AU264" s="146"/>
      <c r="AV264" s="146"/>
      <c r="AW264" s="146"/>
      <c r="AX264" s="146"/>
      <c r="AY264" s="882"/>
      <c r="AZ264" s="948"/>
      <c r="BA264" s="146"/>
      <c r="BB264" s="146"/>
      <c r="BC264" s="146"/>
    </row>
    <row r="265" spans="3:55" ht="10.9" customHeight="1" x14ac:dyDescent="0.15">
      <c r="C265" s="999"/>
      <c r="D265" s="1002"/>
      <c r="E265" s="1005"/>
      <c r="F265" s="1005"/>
      <c r="G265" s="999"/>
      <c r="H265" s="1005"/>
      <c r="I265" s="984"/>
      <c r="J265" s="985"/>
      <c r="K265" s="1010"/>
      <c r="L265" s="975"/>
      <c r="M265" s="976"/>
      <c r="N265" s="976"/>
      <c r="O265" s="976"/>
      <c r="P265" s="976"/>
      <c r="Q265" s="977"/>
      <c r="R265" s="981"/>
      <c r="S265" s="982"/>
      <c r="T265" s="982"/>
      <c r="U265" s="982"/>
      <c r="V265" s="982"/>
      <c r="W265" s="983"/>
      <c r="X265" s="984"/>
      <c r="Y265" s="985"/>
      <c r="Z265" s="986"/>
      <c r="AA265" s="993"/>
      <c r="AB265" s="993"/>
      <c r="AC265" s="994"/>
      <c r="AD265" s="995"/>
      <c r="AE265" s="996"/>
      <c r="AF265" s="996"/>
      <c r="AG265" s="996"/>
      <c r="AH265" s="996"/>
      <c r="AI265" s="997"/>
      <c r="AR265" s="237"/>
      <c r="AS265" s="237"/>
      <c r="AT265" s="146"/>
      <c r="AU265" s="146"/>
      <c r="AV265" s="146"/>
      <c r="AW265" s="146"/>
      <c r="AX265" s="146"/>
      <c r="AY265" s="882"/>
      <c r="AZ265" s="948"/>
      <c r="BA265" s="146"/>
      <c r="BB265" s="146"/>
      <c r="BC265" s="146"/>
    </row>
    <row r="266" spans="3:55" ht="10.9" customHeight="1" x14ac:dyDescent="0.15">
      <c r="C266" s="1000"/>
      <c r="D266" s="1003"/>
      <c r="E266" s="1006"/>
      <c r="F266" s="1006"/>
      <c r="G266" s="1000"/>
      <c r="H266" s="1006"/>
      <c r="I266" s="987"/>
      <c r="J266" s="988"/>
      <c r="K266" s="1011"/>
      <c r="L266" s="978"/>
      <c r="M266" s="979"/>
      <c r="N266" s="979"/>
      <c r="O266" s="979"/>
      <c r="P266" s="979"/>
      <c r="Q266" s="980"/>
      <c r="R266" s="981"/>
      <c r="S266" s="982"/>
      <c r="T266" s="982"/>
      <c r="U266" s="982"/>
      <c r="V266" s="982"/>
      <c r="W266" s="983"/>
      <c r="X266" s="987"/>
      <c r="Y266" s="988"/>
      <c r="Z266" s="989"/>
      <c r="AA266" s="993"/>
      <c r="AB266" s="993"/>
      <c r="AC266" s="994"/>
      <c r="AD266" s="995"/>
      <c r="AE266" s="996"/>
      <c r="AF266" s="996"/>
      <c r="AG266" s="996"/>
      <c r="AH266" s="996"/>
      <c r="AI266" s="997"/>
      <c r="AR266" s="237"/>
      <c r="AS266" s="237"/>
      <c r="AT266" s="146"/>
      <c r="AU266" s="146"/>
      <c r="AV266" s="146"/>
      <c r="AW266" s="146"/>
      <c r="AX266" s="146"/>
      <c r="AY266" s="882"/>
      <c r="AZ266" s="948"/>
      <c r="BA266" s="146"/>
      <c r="BB266" s="146"/>
      <c r="BC266" s="146"/>
    </row>
    <row r="267" spans="3:55" ht="10.9" customHeight="1" x14ac:dyDescent="0.15">
      <c r="C267" s="998">
        <v>8</v>
      </c>
      <c r="D267" s="1001" t="s">
        <v>13</v>
      </c>
      <c r="E267" s="1004">
        <v>10</v>
      </c>
      <c r="F267" s="1004" t="s">
        <v>14</v>
      </c>
      <c r="G267" s="998" t="s">
        <v>306</v>
      </c>
      <c r="H267" s="1004"/>
      <c r="I267" s="1007"/>
      <c r="J267" s="1008"/>
      <c r="K267" s="1009"/>
      <c r="L267" s="972">
        <f>E$219</f>
        <v>0</v>
      </c>
      <c r="M267" s="973"/>
      <c r="N267" s="973"/>
      <c r="O267" s="973"/>
      <c r="P267" s="973"/>
      <c r="Q267" s="974"/>
      <c r="R267" s="981">
        <f t="shared" ref="R267" si="14">IF(AND(I267="○",AY267="●"),2+ROUNDDOWN(($L267-100)/100,0)*2,0)</f>
        <v>0</v>
      </c>
      <c r="S267" s="982"/>
      <c r="T267" s="982"/>
      <c r="U267" s="982"/>
      <c r="V267" s="982"/>
      <c r="W267" s="983"/>
      <c r="X267" s="984">
        <v>1</v>
      </c>
      <c r="Y267" s="985"/>
      <c r="Z267" s="986"/>
      <c r="AA267" s="990">
        <f>IF(X267=1,$AL$38,IF(X267=2,$AL$56,IF(X267=3,$AL$74,IF(X267=4,$AL$94,IF(X267=5,$AL$112,IF(X267=6,$AL$132,IF(X267=7,$AL$150,IF(X267=8,$AL$170,IF(X267=9,$AL$188,IF(X267=10,$AL$208,0))))))))))</f>
        <v>0</v>
      </c>
      <c r="AB267" s="991"/>
      <c r="AC267" s="992"/>
      <c r="AD267" s="995">
        <f t="shared" ref="AD267" si="15">IF(I267="○",ROUNDUP(R267*AA267,1),0)</f>
        <v>0</v>
      </c>
      <c r="AE267" s="996"/>
      <c r="AF267" s="996"/>
      <c r="AG267" s="996"/>
      <c r="AH267" s="996"/>
      <c r="AI267" s="997"/>
      <c r="AR267" s="237"/>
      <c r="AS267" s="237"/>
      <c r="AT267" s="146"/>
      <c r="AU267" s="146"/>
      <c r="AV267" s="146"/>
      <c r="AW267" s="146"/>
      <c r="AX267" s="146"/>
      <c r="AY267" s="882" t="str">
        <f>IF(OR(I267="×",AY271="×"),"×","●")</f>
        <v>●</v>
      </c>
      <c r="AZ267" s="948">
        <f>IF(AY267="●",IF(I267="定","-",I267),"-")</f>
        <v>0</v>
      </c>
      <c r="BA267" s="146"/>
      <c r="BB267" s="146"/>
      <c r="BC267" s="146"/>
    </row>
    <row r="268" spans="3:55" ht="10.9" customHeight="1" x14ac:dyDescent="0.15">
      <c r="C268" s="999"/>
      <c r="D268" s="1002"/>
      <c r="E268" s="1005"/>
      <c r="F268" s="1005"/>
      <c r="G268" s="999"/>
      <c r="H268" s="1005"/>
      <c r="I268" s="984"/>
      <c r="J268" s="985"/>
      <c r="K268" s="1010"/>
      <c r="L268" s="975"/>
      <c r="M268" s="976"/>
      <c r="N268" s="976"/>
      <c r="O268" s="976"/>
      <c r="P268" s="976"/>
      <c r="Q268" s="977"/>
      <c r="R268" s="981"/>
      <c r="S268" s="982"/>
      <c r="T268" s="982"/>
      <c r="U268" s="982"/>
      <c r="V268" s="982"/>
      <c r="W268" s="983"/>
      <c r="X268" s="984"/>
      <c r="Y268" s="985"/>
      <c r="Z268" s="986"/>
      <c r="AA268" s="993"/>
      <c r="AB268" s="993"/>
      <c r="AC268" s="994"/>
      <c r="AD268" s="995"/>
      <c r="AE268" s="996"/>
      <c r="AF268" s="996"/>
      <c r="AG268" s="996"/>
      <c r="AH268" s="996"/>
      <c r="AI268" s="997"/>
      <c r="AR268" s="237"/>
      <c r="AS268" s="237"/>
      <c r="AT268" s="146"/>
      <c r="AU268" s="146"/>
      <c r="AV268" s="146"/>
      <c r="AW268" s="146"/>
      <c r="AX268" s="146"/>
      <c r="AY268" s="882"/>
      <c r="AZ268" s="948"/>
      <c r="BA268" s="146"/>
      <c r="BB268" s="146"/>
      <c r="BC268" s="146"/>
    </row>
    <row r="269" spans="3:55" ht="10.9" customHeight="1" x14ac:dyDescent="0.15">
      <c r="C269" s="999"/>
      <c r="D269" s="1002"/>
      <c r="E269" s="1005"/>
      <c r="F269" s="1005"/>
      <c r="G269" s="999"/>
      <c r="H269" s="1005"/>
      <c r="I269" s="984"/>
      <c r="J269" s="985"/>
      <c r="K269" s="1010"/>
      <c r="L269" s="975"/>
      <c r="M269" s="976"/>
      <c r="N269" s="976"/>
      <c r="O269" s="976"/>
      <c r="P269" s="976"/>
      <c r="Q269" s="977"/>
      <c r="R269" s="981"/>
      <c r="S269" s="982"/>
      <c r="T269" s="982"/>
      <c r="U269" s="982"/>
      <c r="V269" s="982"/>
      <c r="W269" s="983"/>
      <c r="X269" s="984"/>
      <c r="Y269" s="985"/>
      <c r="Z269" s="986"/>
      <c r="AA269" s="993"/>
      <c r="AB269" s="993"/>
      <c r="AC269" s="994"/>
      <c r="AD269" s="995"/>
      <c r="AE269" s="996"/>
      <c r="AF269" s="996"/>
      <c r="AG269" s="996"/>
      <c r="AH269" s="996"/>
      <c r="AI269" s="997"/>
      <c r="AR269" s="237"/>
      <c r="AS269" s="237"/>
      <c r="AT269" s="146"/>
      <c r="AU269" s="146"/>
      <c r="AV269" s="146"/>
      <c r="AW269" s="146"/>
      <c r="AX269" s="146"/>
      <c r="AY269" s="882"/>
      <c r="AZ269" s="948"/>
      <c r="BA269" s="146"/>
      <c r="BB269" s="146"/>
      <c r="BC269" s="146"/>
    </row>
    <row r="270" spans="3:55" ht="10.9" customHeight="1" x14ac:dyDescent="0.15">
      <c r="C270" s="1000"/>
      <c r="D270" s="1003"/>
      <c r="E270" s="1006"/>
      <c r="F270" s="1006"/>
      <c r="G270" s="1000"/>
      <c r="H270" s="1006"/>
      <c r="I270" s="987"/>
      <c r="J270" s="988"/>
      <c r="K270" s="1011"/>
      <c r="L270" s="978"/>
      <c r="M270" s="979"/>
      <c r="N270" s="979"/>
      <c r="O270" s="979"/>
      <c r="P270" s="979"/>
      <c r="Q270" s="980"/>
      <c r="R270" s="981"/>
      <c r="S270" s="982"/>
      <c r="T270" s="982"/>
      <c r="U270" s="982"/>
      <c r="V270" s="982"/>
      <c r="W270" s="983"/>
      <c r="X270" s="987"/>
      <c r="Y270" s="988"/>
      <c r="Z270" s="989"/>
      <c r="AA270" s="993"/>
      <c r="AB270" s="993"/>
      <c r="AC270" s="994"/>
      <c r="AD270" s="995"/>
      <c r="AE270" s="996"/>
      <c r="AF270" s="996"/>
      <c r="AG270" s="996"/>
      <c r="AH270" s="996"/>
      <c r="AI270" s="997"/>
      <c r="AR270" s="237"/>
      <c r="AS270" s="237"/>
      <c r="AT270" s="146"/>
      <c r="AU270" s="146"/>
      <c r="AV270" s="146"/>
      <c r="AW270" s="146"/>
      <c r="AX270" s="146"/>
      <c r="AY270" s="882"/>
      <c r="AZ270" s="948"/>
      <c r="BA270" s="146"/>
      <c r="BB270" s="146"/>
      <c r="BC270" s="146"/>
    </row>
    <row r="271" spans="3:55" ht="10.9" customHeight="1" x14ac:dyDescent="0.15">
      <c r="C271" s="998">
        <v>8</v>
      </c>
      <c r="D271" s="1001" t="s">
        <v>13</v>
      </c>
      <c r="E271" s="1004">
        <v>11</v>
      </c>
      <c r="F271" s="1004" t="s">
        <v>14</v>
      </c>
      <c r="G271" s="998" t="s">
        <v>307</v>
      </c>
      <c r="H271" s="1004"/>
      <c r="I271" s="1007"/>
      <c r="J271" s="1008"/>
      <c r="K271" s="1009"/>
      <c r="L271" s="972">
        <f>E$219</f>
        <v>0</v>
      </c>
      <c r="M271" s="973"/>
      <c r="N271" s="973"/>
      <c r="O271" s="973"/>
      <c r="P271" s="973"/>
      <c r="Q271" s="974"/>
      <c r="R271" s="981">
        <f t="shared" ref="R271" si="16">IF(AND(I271="○",AY271="●"),2+ROUNDDOWN(($L271-100)/100,0)*2,0)</f>
        <v>0</v>
      </c>
      <c r="S271" s="982"/>
      <c r="T271" s="982"/>
      <c r="U271" s="982"/>
      <c r="V271" s="982"/>
      <c r="W271" s="983"/>
      <c r="X271" s="984">
        <v>1</v>
      </c>
      <c r="Y271" s="985"/>
      <c r="Z271" s="986"/>
      <c r="AA271" s="990">
        <f>IF(X271=1,$AL$38,IF(X271=2,$AL$56,IF(X271=3,$AL$74,IF(X271=4,$AL$94,IF(X271=5,$AL$112,IF(X271=6,$AL$132,IF(X271=7,$AL$150,IF(X271=8,$AL$170,IF(X271=9,$AL$188,IF(X271=10,$AL$208,0))))))))))</f>
        <v>0</v>
      </c>
      <c r="AB271" s="991"/>
      <c r="AC271" s="992"/>
      <c r="AD271" s="995">
        <f t="shared" ref="AD271" si="17">IF(I271="○",ROUNDUP(R271*AA271,1),0)</f>
        <v>0</v>
      </c>
      <c r="AE271" s="996"/>
      <c r="AF271" s="996"/>
      <c r="AG271" s="996"/>
      <c r="AH271" s="996"/>
      <c r="AI271" s="997"/>
      <c r="AR271" s="237"/>
      <c r="AS271" s="237"/>
      <c r="AT271" s="146"/>
      <c r="AU271" s="146"/>
      <c r="AV271" s="146"/>
      <c r="AW271" s="146"/>
      <c r="AX271" s="146"/>
      <c r="AY271" s="882" t="str">
        <f t="shared" ref="AY271" si="18">IF(OR(I271="×",AY275="×"),"×","●")</f>
        <v>●</v>
      </c>
      <c r="AZ271" s="948">
        <f>IF(AY271="●",IF(I271="定","-",I271),"-")</f>
        <v>0</v>
      </c>
      <c r="BA271" s="146"/>
      <c r="BB271" s="146"/>
      <c r="BC271" s="146"/>
    </row>
    <row r="272" spans="3:55" ht="10.9" customHeight="1" x14ac:dyDescent="0.15">
      <c r="C272" s="999"/>
      <c r="D272" s="1002"/>
      <c r="E272" s="1005"/>
      <c r="F272" s="1005"/>
      <c r="G272" s="999"/>
      <c r="H272" s="1005"/>
      <c r="I272" s="984"/>
      <c r="J272" s="985"/>
      <c r="K272" s="1010"/>
      <c r="L272" s="975"/>
      <c r="M272" s="976"/>
      <c r="N272" s="976"/>
      <c r="O272" s="976"/>
      <c r="P272" s="976"/>
      <c r="Q272" s="977"/>
      <c r="R272" s="981"/>
      <c r="S272" s="982"/>
      <c r="T272" s="982"/>
      <c r="U272" s="982"/>
      <c r="V272" s="982"/>
      <c r="W272" s="983"/>
      <c r="X272" s="984"/>
      <c r="Y272" s="985"/>
      <c r="Z272" s="986"/>
      <c r="AA272" s="993"/>
      <c r="AB272" s="993"/>
      <c r="AC272" s="994"/>
      <c r="AD272" s="995"/>
      <c r="AE272" s="996"/>
      <c r="AF272" s="996"/>
      <c r="AG272" s="996"/>
      <c r="AH272" s="996"/>
      <c r="AI272" s="997"/>
      <c r="AR272" s="237"/>
      <c r="AS272" s="237"/>
      <c r="AT272" s="146"/>
      <c r="AU272" s="146"/>
      <c r="AV272" s="146"/>
      <c r="AW272" s="146"/>
      <c r="AX272" s="146"/>
      <c r="AY272" s="882"/>
      <c r="AZ272" s="948"/>
      <c r="BA272" s="146"/>
      <c r="BB272" s="146"/>
      <c r="BC272" s="146"/>
    </row>
    <row r="273" spans="3:55" ht="10.9" customHeight="1" x14ac:dyDescent="0.15">
      <c r="C273" s="999"/>
      <c r="D273" s="1002"/>
      <c r="E273" s="1005"/>
      <c r="F273" s="1005"/>
      <c r="G273" s="999"/>
      <c r="H273" s="1005"/>
      <c r="I273" s="984"/>
      <c r="J273" s="985"/>
      <c r="K273" s="1010"/>
      <c r="L273" s="975"/>
      <c r="M273" s="976"/>
      <c r="N273" s="976"/>
      <c r="O273" s="976"/>
      <c r="P273" s="976"/>
      <c r="Q273" s="977"/>
      <c r="R273" s="981"/>
      <c r="S273" s="982"/>
      <c r="T273" s="982"/>
      <c r="U273" s="982"/>
      <c r="V273" s="982"/>
      <c r="W273" s="983"/>
      <c r="X273" s="984"/>
      <c r="Y273" s="985"/>
      <c r="Z273" s="986"/>
      <c r="AA273" s="993"/>
      <c r="AB273" s="993"/>
      <c r="AC273" s="994"/>
      <c r="AD273" s="995"/>
      <c r="AE273" s="996"/>
      <c r="AF273" s="996"/>
      <c r="AG273" s="996"/>
      <c r="AH273" s="996"/>
      <c r="AI273" s="997"/>
      <c r="AR273" s="237"/>
      <c r="AS273" s="237"/>
      <c r="AT273" s="146"/>
      <c r="AU273" s="146"/>
      <c r="AV273" s="146"/>
      <c r="AW273" s="146"/>
      <c r="AX273" s="146"/>
      <c r="AY273" s="882"/>
      <c r="AZ273" s="948"/>
      <c r="BA273" s="146"/>
      <c r="BB273" s="146"/>
      <c r="BC273" s="146"/>
    </row>
    <row r="274" spans="3:55" ht="10.9" customHeight="1" x14ac:dyDescent="0.15">
      <c r="C274" s="1000"/>
      <c r="D274" s="1003"/>
      <c r="E274" s="1006"/>
      <c r="F274" s="1006"/>
      <c r="G274" s="1000"/>
      <c r="H274" s="1006"/>
      <c r="I274" s="987"/>
      <c r="J274" s="988"/>
      <c r="K274" s="1011"/>
      <c r="L274" s="978"/>
      <c r="M274" s="979"/>
      <c r="N274" s="979"/>
      <c r="O274" s="979"/>
      <c r="P274" s="979"/>
      <c r="Q274" s="980"/>
      <c r="R274" s="981"/>
      <c r="S274" s="982"/>
      <c r="T274" s="982"/>
      <c r="U274" s="982"/>
      <c r="V274" s="982"/>
      <c r="W274" s="983"/>
      <c r="X274" s="987"/>
      <c r="Y274" s="988"/>
      <c r="Z274" s="989"/>
      <c r="AA274" s="993"/>
      <c r="AB274" s="993"/>
      <c r="AC274" s="994"/>
      <c r="AD274" s="995"/>
      <c r="AE274" s="996"/>
      <c r="AF274" s="996"/>
      <c r="AG274" s="996"/>
      <c r="AH274" s="996"/>
      <c r="AI274" s="997"/>
      <c r="AR274" s="237"/>
      <c r="AS274" s="237"/>
      <c r="AT274" s="146"/>
      <c r="AU274" s="146"/>
      <c r="AV274" s="146"/>
      <c r="AW274" s="146"/>
      <c r="AX274" s="146"/>
      <c r="AY274" s="882"/>
      <c r="AZ274" s="948"/>
      <c r="BA274" s="146"/>
      <c r="BB274" s="146"/>
      <c r="BC274" s="146"/>
    </row>
    <row r="275" spans="3:55" ht="10.9" customHeight="1" x14ac:dyDescent="0.15">
      <c r="C275" s="998">
        <v>8</v>
      </c>
      <c r="D275" s="1001" t="s">
        <v>13</v>
      </c>
      <c r="E275" s="1004">
        <v>12</v>
      </c>
      <c r="F275" s="1004" t="s">
        <v>14</v>
      </c>
      <c r="G275" s="998" t="s">
        <v>308</v>
      </c>
      <c r="H275" s="1004"/>
      <c r="I275" s="1007"/>
      <c r="J275" s="1008"/>
      <c r="K275" s="1009"/>
      <c r="L275" s="972">
        <f>E$219</f>
        <v>0</v>
      </c>
      <c r="M275" s="973"/>
      <c r="N275" s="973"/>
      <c r="O275" s="973"/>
      <c r="P275" s="973"/>
      <c r="Q275" s="974"/>
      <c r="R275" s="981">
        <f t="shared" ref="R275" si="19">IF(AND(I275="○",AY275="●"),2+ROUNDDOWN(($L275-100)/100,0)*2,0)</f>
        <v>0</v>
      </c>
      <c r="S275" s="982"/>
      <c r="T275" s="982"/>
      <c r="U275" s="982"/>
      <c r="V275" s="982"/>
      <c r="W275" s="983"/>
      <c r="X275" s="984">
        <v>1</v>
      </c>
      <c r="Y275" s="985"/>
      <c r="Z275" s="986"/>
      <c r="AA275" s="990">
        <f>IF(X275=1,$AL$38,IF(X275=2,$AL$56,IF(X275=3,$AL$74,IF(X275=4,$AL$94,IF(X275=5,$AL$112,IF(X275=6,$AL$132,IF(X275=7,$AL$150,IF(X275=8,$AL$170,IF(X275=9,$AL$188,IF(X275=10,$AL$208,0))))))))))</f>
        <v>0</v>
      </c>
      <c r="AB275" s="991"/>
      <c r="AC275" s="992"/>
      <c r="AD275" s="995">
        <f t="shared" ref="AD275" si="20">IF(I275="○",ROUNDUP(R275*AA275,1),0)</f>
        <v>0</v>
      </c>
      <c r="AE275" s="996"/>
      <c r="AF275" s="996"/>
      <c r="AG275" s="996"/>
      <c r="AH275" s="996"/>
      <c r="AI275" s="997"/>
      <c r="AR275" s="237"/>
      <c r="AS275" s="237"/>
      <c r="AT275" s="146"/>
      <c r="AU275" s="146"/>
      <c r="AV275" s="146"/>
      <c r="AW275" s="146"/>
      <c r="AX275" s="146"/>
      <c r="AY275" s="882" t="str">
        <f t="shared" ref="AY275" si="21">IF(OR(I275="×",AY279="×"),"×","●")</f>
        <v>●</v>
      </c>
      <c r="AZ275" s="948">
        <f>IF(AY275="●",IF(I275="定","-",I275),"-")</f>
        <v>0</v>
      </c>
      <c r="BA275" s="146"/>
      <c r="BB275" s="146"/>
      <c r="BC275" s="146"/>
    </row>
    <row r="276" spans="3:55" ht="10.9" customHeight="1" x14ac:dyDescent="0.15">
      <c r="C276" s="999"/>
      <c r="D276" s="1002"/>
      <c r="E276" s="1005"/>
      <c r="F276" s="1005"/>
      <c r="G276" s="999"/>
      <c r="H276" s="1005"/>
      <c r="I276" s="984"/>
      <c r="J276" s="985"/>
      <c r="K276" s="1010"/>
      <c r="L276" s="975"/>
      <c r="M276" s="976"/>
      <c r="N276" s="976"/>
      <c r="O276" s="976"/>
      <c r="P276" s="976"/>
      <c r="Q276" s="977"/>
      <c r="R276" s="981"/>
      <c r="S276" s="982"/>
      <c r="T276" s="982"/>
      <c r="U276" s="982"/>
      <c r="V276" s="982"/>
      <c r="W276" s="983"/>
      <c r="X276" s="984"/>
      <c r="Y276" s="985"/>
      <c r="Z276" s="986"/>
      <c r="AA276" s="993"/>
      <c r="AB276" s="993"/>
      <c r="AC276" s="994"/>
      <c r="AD276" s="995"/>
      <c r="AE276" s="996"/>
      <c r="AF276" s="996"/>
      <c r="AG276" s="996"/>
      <c r="AH276" s="996"/>
      <c r="AI276" s="997"/>
      <c r="AR276" s="237"/>
      <c r="AS276" s="237"/>
      <c r="AT276" s="146"/>
      <c r="AU276" s="146"/>
      <c r="AV276" s="146"/>
      <c r="AW276" s="146"/>
      <c r="AX276" s="146"/>
      <c r="AY276" s="882"/>
      <c r="AZ276" s="948"/>
      <c r="BA276" s="146"/>
      <c r="BB276" s="146"/>
      <c r="BC276" s="146"/>
    </row>
    <row r="277" spans="3:55" ht="10.9" customHeight="1" x14ac:dyDescent="0.15">
      <c r="C277" s="999"/>
      <c r="D277" s="1002"/>
      <c r="E277" s="1005"/>
      <c r="F277" s="1005"/>
      <c r="G277" s="999"/>
      <c r="H277" s="1005"/>
      <c r="I277" s="984"/>
      <c r="J277" s="985"/>
      <c r="K277" s="1010"/>
      <c r="L277" s="975"/>
      <c r="M277" s="976"/>
      <c r="N277" s="976"/>
      <c r="O277" s="976"/>
      <c r="P277" s="976"/>
      <c r="Q277" s="977"/>
      <c r="R277" s="981"/>
      <c r="S277" s="982"/>
      <c r="T277" s="982"/>
      <c r="U277" s="982"/>
      <c r="V277" s="982"/>
      <c r="W277" s="983"/>
      <c r="X277" s="984"/>
      <c r="Y277" s="985"/>
      <c r="Z277" s="986"/>
      <c r="AA277" s="993"/>
      <c r="AB277" s="993"/>
      <c r="AC277" s="994"/>
      <c r="AD277" s="995"/>
      <c r="AE277" s="996"/>
      <c r="AF277" s="996"/>
      <c r="AG277" s="996"/>
      <c r="AH277" s="996"/>
      <c r="AI277" s="997"/>
      <c r="AR277" s="237"/>
      <c r="AS277" s="237"/>
      <c r="AT277" s="146"/>
      <c r="AU277" s="146"/>
      <c r="AV277" s="146"/>
      <c r="AW277" s="146"/>
      <c r="AX277" s="146"/>
      <c r="AY277" s="882"/>
      <c r="AZ277" s="948"/>
      <c r="BA277" s="146"/>
      <c r="BB277" s="146"/>
      <c r="BC277" s="146"/>
    </row>
    <row r="278" spans="3:55" ht="10.9" customHeight="1" x14ac:dyDescent="0.15">
      <c r="C278" s="1000"/>
      <c r="D278" s="1003"/>
      <c r="E278" s="1006"/>
      <c r="F278" s="1006"/>
      <c r="G278" s="1000"/>
      <c r="H278" s="1006"/>
      <c r="I278" s="987"/>
      <c r="J278" s="988"/>
      <c r="K278" s="1011"/>
      <c r="L278" s="978"/>
      <c r="M278" s="979"/>
      <c r="N278" s="979"/>
      <c r="O278" s="979"/>
      <c r="P278" s="979"/>
      <c r="Q278" s="980"/>
      <c r="R278" s="981"/>
      <c r="S278" s="982"/>
      <c r="T278" s="982"/>
      <c r="U278" s="982"/>
      <c r="V278" s="982"/>
      <c r="W278" s="983"/>
      <c r="X278" s="987"/>
      <c r="Y278" s="988"/>
      <c r="Z278" s="989"/>
      <c r="AA278" s="993"/>
      <c r="AB278" s="993"/>
      <c r="AC278" s="994"/>
      <c r="AD278" s="995"/>
      <c r="AE278" s="996"/>
      <c r="AF278" s="996"/>
      <c r="AG278" s="996"/>
      <c r="AH278" s="996"/>
      <c r="AI278" s="997"/>
      <c r="AR278" s="237"/>
      <c r="AS278" s="237"/>
      <c r="AT278" s="146"/>
      <c r="AU278" s="146"/>
      <c r="AV278" s="146"/>
      <c r="AW278" s="146"/>
      <c r="AX278" s="146"/>
      <c r="AY278" s="882"/>
      <c r="AZ278" s="948"/>
      <c r="BA278" s="146"/>
      <c r="BB278" s="146"/>
      <c r="BC278" s="146"/>
    </row>
    <row r="279" spans="3:55" ht="10.9" customHeight="1" x14ac:dyDescent="0.15">
      <c r="C279" s="998">
        <v>8</v>
      </c>
      <c r="D279" s="1001" t="s">
        <v>13</v>
      </c>
      <c r="E279" s="1004">
        <v>13</v>
      </c>
      <c r="F279" s="1004" t="s">
        <v>14</v>
      </c>
      <c r="G279" s="998" t="s">
        <v>309</v>
      </c>
      <c r="H279" s="1004"/>
      <c r="I279" s="1007"/>
      <c r="J279" s="1008"/>
      <c r="K279" s="1009"/>
      <c r="L279" s="972">
        <f>E$219</f>
        <v>0</v>
      </c>
      <c r="M279" s="973"/>
      <c r="N279" s="973"/>
      <c r="O279" s="973"/>
      <c r="P279" s="973"/>
      <c r="Q279" s="974"/>
      <c r="R279" s="981">
        <f t="shared" ref="R279" si="22">IF(AND(I279="○",AY279="●"),2+ROUNDDOWN(($L279-100)/100,0)*2,0)</f>
        <v>0</v>
      </c>
      <c r="S279" s="982"/>
      <c r="T279" s="982"/>
      <c r="U279" s="982"/>
      <c r="V279" s="982"/>
      <c r="W279" s="983"/>
      <c r="X279" s="984">
        <v>1</v>
      </c>
      <c r="Y279" s="985"/>
      <c r="Z279" s="986"/>
      <c r="AA279" s="990">
        <f>IF(X279=1,$AL$38,IF(X279=2,$AL$56,IF(X279=3,$AL$74,IF(X279=4,$AL$94,IF(X279=5,$AL$112,IF(X279=6,$AL$132,IF(X279=7,$AL$150,IF(X279=8,$AL$170,IF(X279=9,$AL$188,IF(X279=10,$AL$208,0))))))))))</f>
        <v>0</v>
      </c>
      <c r="AB279" s="991"/>
      <c r="AC279" s="992"/>
      <c r="AD279" s="995">
        <f t="shared" ref="AD279" si="23">IF(I279="○",ROUNDUP(R279*AA279,1),0)</f>
        <v>0</v>
      </c>
      <c r="AE279" s="996"/>
      <c r="AF279" s="996"/>
      <c r="AG279" s="996"/>
      <c r="AH279" s="996"/>
      <c r="AI279" s="997"/>
      <c r="AR279" s="237"/>
      <c r="AS279" s="237"/>
      <c r="AT279" s="146"/>
      <c r="AU279" s="146"/>
      <c r="AV279" s="146"/>
      <c r="AW279" s="146"/>
      <c r="AX279" s="146"/>
      <c r="AY279" s="882" t="str">
        <f t="shared" ref="AY279:AY339" si="24">IF(OR(I279="×",AY283="×"),"×","●")</f>
        <v>●</v>
      </c>
      <c r="AZ279" s="948">
        <f>IF(AY279="●",IF(I279="定","-",I279),"-")</f>
        <v>0</v>
      </c>
      <c r="BA279" s="146"/>
      <c r="BB279" s="146"/>
      <c r="BC279" s="146"/>
    </row>
    <row r="280" spans="3:55" ht="10.9" customHeight="1" x14ac:dyDescent="0.15">
      <c r="C280" s="999"/>
      <c r="D280" s="1002"/>
      <c r="E280" s="1005"/>
      <c r="F280" s="1005"/>
      <c r="G280" s="999"/>
      <c r="H280" s="1005"/>
      <c r="I280" s="984"/>
      <c r="J280" s="985"/>
      <c r="K280" s="1010"/>
      <c r="L280" s="975"/>
      <c r="M280" s="976"/>
      <c r="N280" s="976"/>
      <c r="O280" s="976"/>
      <c r="P280" s="976"/>
      <c r="Q280" s="977"/>
      <c r="R280" s="981"/>
      <c r="S280" s="982"/>
      <c r="T280" s="982"/>
      <c r="U280" s="982"/>
      <c r="V280" s="982"/>
      <c r="W280" s="983"/>
      <c r="X280" s="984"/>
      <c r="Y280" s="985"/>
      <c r="Z280" s="986"/>
      <c r="AA280" s="993"/>
      <c r="AB280" s="993"/>
      <c r="AC280" s="994"/>
      <c r="AD280" s="995"/>
      <c r="AE280" s="996"/>
      <c r="AF280" s="996"/>
      <c r="AG280" s="996"/>
      <c r="AH280" s="996"/>
      <c r="AI280" s="997"/>
      <c r="AR280" s="237"/>
      <c r="AS280" s="237"/>
      <c r="AT280" s="146"/>
      <c r="AU280" s="146"/>
      <c r="AV280" s="146"/>
      <c r="AW280" s="146"/>
      <c r="AX280" s="146"/>
      <c r="AY280" s="882"/>
      <c r="AZ280" s="948"/>
      <c r="BA280" s="146"/>
      <c r="BB280" s="146"/>
      <c r="BC280" s="146"/>
    </row>
    <row r="281" spans="3:55" ht="10.9" customHeight="1" x14ac:dyDescent="0.15">
      <c r="C281" s="999"/>
      <c r="D281" s="1002"/>
      <c r="E281" s="1005"/>
      <c r="F281" s="1005"/>
      <c r="G281" s="999"/>
      <c r="H281" s="1005"/>
      <c r="I281" s="984"/>
      <c r="J281" s="985"/>
      <c r="K281" s="1010"/>
      <c r="L281" s="975"/>
      <c r="M281" s="976"/>
      <c r="N281" s="976"/>
      <c r="O281" s="976"/>
      <c r="P281" s="976"/>
      <c r="Q281" s="977"/>
      <c r="R281" s="981"/>
      <c r="S281" s="982"/>
      <c r="T281" s="982"/>
      <c r="U281" s="982"/>
      <c r="V281" s="982"/>
      <c r="W281" s="983"/>
      <c r="X281" s="984"/>
      <c r="Y281" s="985"/>
      <c r="Z281" s="986"/>
      <c r="AA281" s="993"/>
      <c r="AB281" s="993"/>
      <c r="AC281" s="994"/>
      <c r="AD281" s="995"/>
      <c r="AE281" s="996"/>
      <c r="AF281" s="996"/>
      <c r="AG281" s="996"/>
      <c r="AH281" s="996"/>
      <c r="AI281" s="997"/>
      <c r="AR281" s="237"/>
      <c r="AS281" s="237"/>
      <c r="AT281" s="146"/>
      <c r="AU281" s="146"/>
      <c r="AV281" s="146"/>
      <c r="AW281" s="146"/>
      <c r="AX281" s="146"/>
      <c r="AY281" s="882"/>
      <c r="AZ281" s="948"/>
      <c r="BA281" s="146"/>
      <c r="BB281" s="146"/>
      <c r="BC281" s="146"/>
    </row>
    <row r="282" spans="3:55" ht="10.5" customHeight="1" x14ac:dyDescent="0.15">
      <c r="C282" s="1000"/>
      <c r="D282" s="1003"/>
      <c r="E282" s="1006"/>
      <c r="F282" s="1006"/>
      <c r="G282" s="1000"/>
      <c r="H282" s="1006"/>
      <c r="I282" s="987"/>
      <c r="J282" s="988"/>
      <c r="K282" s="1011"/>
      <c r="L282" s="978"/>
      <c r="M282" s="979"/>
      <c r="N282" s="979"/>
      <c r="O282" s="979"/>
      <c r="P282" s="979"/>
      <c r="Q282" s="980"/>
      <c r="R282" s="981"/>
      <c r="S282" s="982"/>
      <c r="T282" s="982"/>
      <c r="U282" s="982"/>
      <c r="V282" s="982"/>
      <c r="W282" s="983"/>
      <c r="X282" s="987"/>
      <c r="Y282" s="988"/>
      <c r="Z282" s="989"/>
      <c r="AA282" s="993"/>
      <c r="AB282" s="993"/>
      <c r="AC282" s="994"/>
      <c r="AD282" s="995"/>
      <c r="AE282" s="996"/>
      <c r="AF282" s="996"/>
      <c r="AG282" s="996"/>
      <c r="AH282" s="996"/>
      <c r="AI282" s="997"/>
      <c r="AR282" s="237"/>
      <c r="AS282" s="237"/>
      <c r="AT282" s="146"/>
      <c r="AU282" s="146"/>
      <c r="AV282" s="146"/>
      <c r="AW282" s="146"/>
      <c r="AX282" s="146"/>
      <c r="AY282" s="882"/>
      <c r="AZ282" s="948"/>
      <c r="BA282" s="146"/>
      <c r="BB282" s="146"/>
      <c r="BC282" s="146"/>
    </row>
    <row r="283" spans="3:55" ht="10.9" customHeight="1" x14ac:dyDescent="0.15">
      <c r="C283" s="998">
        <v>8</v>
      </c>
      <c r="D283" s="1001" t="s">
        <v>13</v>
      </c>
      <c r="E283" s="1004">
        <v>14</v>
      </c>
      <c r="F283" s="1004" t="s">
        <v>14</v>
      </c>
      <c r="G283" s="998" t="s">
        <v>310</v>
      </c>
      <c r="H283" s="1004"/>
      <c r="I283" s="1007"/>
      <c r="J283" s="1008"/>
      <c r="K283" s="1009"/>
      <c r="L283" s="972">
        <f>E$219</f>
        <v>0</v>
      </c>
      <c r="M283" s="973"/>
      <c r="N283" s="973"/>
      <c r="O283" s="973"/>
      <c r="P283" s="973"/>
      <c r="Q283" s="974"/>
      <c r="R283" s="981">
        <f t="shared" ref="R283" si="25">IF(AND(I283="○",AY283="●"),2+ROUNDDOWN(($L283-100)/100,0)*2,0)</f>
        <v>0</v>
      </c>
      <c r="S283" s="982"/>
      <c r="T283" s="982"/>
      <c r="U283" s="982"/>
      <c r="V283" s="982"/>
      <c r="W283" s="983"/>
      <c r="X283" s="984">
        <v>1</v>
      </c>
      <c r="Y283" s="985"/>
      <c r="Z283" s="986"/>
      <c r="AA283" s="990">
        <f>IF(X283=1,$AL$38,IF(X283=2,$AL$56,IF(X283=3,$AL$74,IF(X283=4,$AL$94,IF(X283=5,$AL$112,IF(X283=6,$AL$132,IF(X283=7,$AL$150,IF(X283=8,$AL$170,IF(X283=9,$AL$188,IF(X283=10,$AL$208,0))))))))))</f>
        <v>0</v>
      </c>
      <c r="AB283" s="991"/>
      <c r="AC283" s="992"/>
      <c r="AD283" s="995">
        <f t="shared" ref="AD283" si="26">IF(I283="○",ROUNDUP(R283*AA283,1),0)</f>
        <v>0</v>
      </c>
      <c r="AE283" s="996"/>
      <c r="AF283" s="996"/>
      <c r="AG283" s="996"/>
      <c r="AH283" s="996"/>
      <c r="AI283" s="997"/>
      <c r="AR283" s="237"/>
      <c r="AS283" s="237"/>
      <c r="AT283" s="146"/>
      <c r="AU283" s="146"/>
      <c r="AV283" s="146"/>
      <c r="AW283" s="146"/>
      <c r="AX283" s="146"/>
      <c r="AY283" s="882" t="str">
        <f t="shared" si="24"/>
        <v>●</v>
      </c>
      <c r="AZ283" s="948">
        <f>IF(AY283="●",IF(I283="定","-",I283),"-")</f>
        <v>0</v>
      </c>
      <c r="BA283" s="146"/>
      <c r="BB283" s="146"/>
      <c r="BC283" s="146"/>
    </row>
    <row r="284" spans="3:55" ht="10.9" customHeight="1" x14ac:dyDescent="0.15">
      <c r="C284" s="999"/>
      <c r="D284" s="1002"/>
      <c r="E284" s="1005"/>
      <c r="F284" s="1005"/>
      <c r="G284" s="999"/>
      <c r="H284" s="1005"/>
      <c r="I284" s="984"/>
      <c r="J284" s="985"/>
      <c r="K284" s="1010"/>
      <c r="L284" s="975"/>
      <c r="M284" s="976"/>
      <c r="N284" s="976"/>
      <c r="O284" s="976"/>
      <c r="P284" s="976"/>
      <c r="Q284" s="977"/>
      <c r="R284" s="981"/>
      <c r="S284" s="982"/>
      <c r="T284" s="982"/>
      <c r="U284" s="982"/>
      <c r="V284" s="982"/>
      <c r="W284" s="983"/>
      <c r="X284" s="984"/>
      <c r="Y284" s="985"/>
      <c r="Z284" s="986"/>
      <c r="AA284" s="993"/>
      <c r="AB284" s="993"/>
      <c r="AC284" s="994"/>
      <c r="AD284" s="995"/>
      <c r="AE284" s="996"/>
      <c r="AF284" s="996"/>
      <c r="AG284" s="996"/>
      <c r="AH284" s="996"/>
      <c r="AI284" s="997"/>
      <c r="AR284" s="237"/>
      <c r="AS284" s="237"/>
      <c r="AT284" s="146"/>
      <c r="AU284" s="146"/>
      <c r="AV284" s="146"/>
      <c r="AW284" s="146"/>
      <c r="AX284" s="146"/>
      <c r="AY284" s="882"/>
      <c r="AZ284" s="948"/>
      <c r="BA284" s="146"/>
      <c r="BB284" s="146"/>
      <c r="BC284" s="146"/>
    </row>
    <row r="285" spans="3:55" ht="10.9" customHeight="1" x14ac:dyDescent="0.15">
      <c r="C285" s="999"/>
      <c r="D285" s="1002"/>
      <c r="E285" s="1005"/>
      <c r="F285" s="1005"/>
      <c r="G285" s="999"/>
      <c r="H285" s="1005"/>
      <c r="I285" s="984"/>
      <c r="J285" s="985"/>
      <c r="K285" s="1010"/>
      <c r="L285" s="975"/>
      <c r="M285" s="976"/>
      <c r="N285" s="976"/>
      <c r="O285" s="976"/>
      <c r="P285" s="976"/>
      <c r="Q285" s="977"/>
      <c r="R285" s="981"/>
      <c r="S285" s="982"/>
      <c r="T285" s="982"/>
      <c r="U285" s="982"/>
      <c r="V285" s="982"/>
      <c r="W285" s="983"/>
      <c r="X285" s="984"/>
      <c r="Y285" s="985"/>
      <c r="Z285" s="986"/>
      <c r="AA285" s="993"/>
      <c r="AB285" s="993"/>
      <c r="AC285" s="994"/>
      <c r="AD285" s="995"/>
      <c r="AE285" s="996"/>
      <c r="AF285" s="996"/>
      <c r="AG285" s="996"/>
      <c r="AH285" s="996"/>
      <c r="AI285" s="997"/>
      <c r="AR285" s="237"/>
      <c r="AS285" s="237"/>
      <c r="AT285" s="146"/>
      <c r="AU285" s="146"/>
      <c r="AV285" s="146"/>
      <c r="AW285" s="146"/>
      <c r="AX285" s="146"/>
      <c r="AY285" s="882"/>
      <c r="AZ285" s="948"/>
      <c r="BA285" s="146"/>
      <c r="BB285" s="146"/>
      <c r="BC285" s="146"/>
    </row>
    <row r="286" spans="3:55" ht="10.9" customHeight="1" x14ac:dyDescent="0.15">
      <c r="C286" s="1000"/>
      <c r="D286" s="1003"/>
      <c r="E286" s="1006"/>
      <c r="F286" s="1006"/>
      <c r="G286" s="1000"/>
      <c r="H286" s="1006"/>
      <c r="I286" s="987"/>
      <c r="J286" s="988"/>
      <c r="K286" s="1011"/>
      <c r="L286" s="978"/>
      <c r="M286" s="979"/>
      <c r="N286" s="979"/>
      <c r="O286" s="979"/>
      <c r="P286" s="979"/>
      <c r="Q286" s="980"/>
      <c r="R286" s="981"/>
      <c r="S286" s="982"/>
      <c r="T286" s="982"/>
      <c r="U286" s="982"/>
      <c r="V286" s="982"/>
      <c r="W286" s="983"/>
      <c r="X286" s="987"/>
      <c r="Y286" s="988"/>
      <c r="Z286" s="989"/>
      <c r="AA286" s="993"/>
      <c r="AB286" s="993"/>
      <c r="AC286" s="994"/>
      <c r="AD286" s="995"/>
      <c r="AE286" s="996"/>
      <c r="AF286" s="996"/>
      <c r="AG286" s="996"/>
      <c r="AH286" s="996"/>
      <c r="AI286" s="997"/>
      <c r="AR286" s="237"/>
      <c r="AS286" s="237"/>
      <c r="AT286" s="146"/>
      <c r="AU286" s="146"/>
      <c r="AV286" s="146"/>
      <c r="AW286" s="146"/>
      <c r="AX286" s="146"/>
      <c r="AY286" s="882"/>
      <c r="AZ286" s="948"/>
      <c r="BA286" s="146"/>
      <c r="BB286" s="146"/>
      <c r="BC286" s="146"/>
    </row>
    <row r="287" spans="3:55" ht="10.9" customHeight="1" x14ac:dyDescent="0.15">
      <c r="C287" s="998">
        <v>8</v>
      </c>
      <c r="D287" s="1001" t="s">
        <v>13</v>
      </c>
      <c r="E287" s="1004">
        <v>15</v>
      </c>
      <c r="F287" s="1004" t="s">
        <v>14</v>
      </c>
      <c r="G287" s="998" t="s">
        <v>311</v>
      </c>
      <c r="H287" s="1004"/>
      <c r="I287" s="1007"/>
      <c r="J287" s="1008"/>
      <c r="K287" s="1009"/>
      <c r="L287" s="972">
        <f>E$219</f>
        <v>0</v>
      </c>
      <c r="M287" s="973"/>
      <c r="N287" s="973"/>
      <c r="O287" s="973"/>
      <c r="P287" s="973"/>
      <c r="Q287" s="974"/>
      <c r="R287" s="981">
        <f t="shared" ref="R287" si="27">IF(AND(I287="○",AY287="●"),2+ROUNDDOWN(($L287-100)/100,0)*2,0)</f>
        <v>0</v>
      </c>
      <c r="S287" s="982"/>
      <c r="T287" s="982"/>
      <c r="U287" s="982"/>
      <c r="V287" s="982"/>
      <c r="W287" s="983"/>
      <c r="X287" s="984">
        <v>1</v>
      </c>
      <c r="Y287" s="985"/>
      <c r="Z287" s="986"/>
      <c r="AA287" s="990">
        <f>IF(X287=1,$AL$38,IF(X287=2,$AL$56,IF(X287=3,$AL$74,IF(X287=4,$AL$94,IF(X287=5,$AL$112,IF(X287=6,$AL$132,IF(X287=7,$AL$150,IF(X287=8,$AL$170,IF(X287=9,$AL$188,IF(X287=10,$AL$208,0))))))))))</f>
        <v>0</v>
      </c>
      <c r="AB287" s="991"/>
      <c r="AC287" s="992"/>
      <c r="AD287" s="995">
        <f t="shared" ref="AD287" si="28">IF(I287="○",ROUNDUP(R287*AA287,1),0)</f>
        <v>0</v>
      </c>
      <c r="AE287" s="996"/>
      <c r="AF287" s="996"/>
      <c r="AG287" s="996"/>
      <c r="AH287" s="996"/>
      <c r="AI287" s="997"/>
      <c r="AR287" s="237"/>
      <c r="AS287" s="237"/>
      <c r="AT287" s="146"/>
      <c r="AU287" s="146"/>
      <c r="AV287" s="146"/>
      <c r="AW287" s="146"/>
      <c r="AX287" s="146"/>
      <c r="AY287" s="882" t="str">
        <f t="shared" si="24"/>
        <v>●</v>
      </c>
      <c r="AZ287" s="948">
        <f>IF(AY287="●",IF(I287="定","-",I287),"-")</f>
        <v>0</v>
      </c>
      <c r="BA287" s="146"/>
      <c r="BB287" s="146"/>
      <c r="BC287" s="146"/>
    </row>
    <row r="288" spans="3:55" ht="10.9" customHeight="1" x14ac:dyDescent="0.15">
      <c r="C288" s="999"/>
      <c r="D288" s="1002"/>
      <c r="E288" s="1005"/>
      <c r="F288" s="1005"/>
      <c r="G288" s="999"/>
      <c r="H288" s="1005"/>
      <c r="I288" s="984"/>
      <c r="J288" s="985"/>
      <c r="K288" s="1010"/>
      <c r="L288" s="975"/>
      <c r="M288" s="976"/>
      <c r="N288" s="976"/>
      <c r="O288" s="976"/>
      <c r="P288" s="976"/>
      <c r="Q288" s="977"/>
      <c r="R288" s="981"/>
      <c r="S288" s="982"/>
      <c r="T288" s="982"/>
      <c r="U288" s="982"/>
      <c r="V288" s="982"/>
      <c r="W288" s="983"/>
      <c r="X288" s="984"/>
      <c r="Y288" s="985"/>
      <c r="Z288" s="986"/>
      <c r="AA288" s="993"/>
      <c r="AB288" s="993"/>
      <c r="AC288" s="994"/>
      <c r="AD288" s="995"/>
      <c r="AE288" s="996"/>
      <c r="AF288" s="996"/>
      <c r="AG288" s="996"/>
      <c r="AH288" s="996"/>
      <c r="AI288" s="997"/>
      <c r="AR288" s="237"/>
      <c r="AS288" s="237"/>
      <c r="AT288" s="146"/>
      <c r="AU288" s="146"/>
      <c r="AV288" s="146"/>
      <c r="AW288" s="146"/>
      <c r="AX288" s="146"/>
      <c r="AY288" s="882"/>
      <c r="AZ288" s="948"/>
      <c r="BA288" s="146"/>
      <c r="BB288" s="146"/>
      <c r="BC288" s="146"/>
    </row>
    <row r="289" spans="3:55" ht="10.9" customHeight="1" x14ac:dyDescent="0.15">
      <c r="C289" s="999"/>
      <c r="D289" s="1002"/>
      <c r="E289" s="1005"/>
      <c r="F289" s="1005"/>
      <c r="G289" s="999"/>
      <c r="H289" s="1005"/>
      <c r="I289" s="984"/>
      <c r="J289" s="985"/>
      <c r="K289" s="1010"/>
      <c r="L289" s="975"/>
      <c r="M289" s="976"/>
      <c r="N289" s="976"/>
      <c r="O289" s="976"/>
      <c r="P289" s="976"/>
      <c r="Q289" s="977"/>
      <c r="R289" s="981"/>
      <c r="S289" s="982"/>
      <c r="T289" s="982"/>
      <c r="U289" s="982"/>
      <c r="V289" s="982"/>
      <c r="W289" s="983"/>
      <c r="X289" s="984"/>
      <c r="Y289" s="985"/>
      <c r="Z289" s="986"/>
      <c r="AA289" s="993"/>
      <c r="AB289" s="993"/>
      <c r="AC289" s="994"/>
      <c r="AD289" s="995"/>
      <c r="AE289" s="996"/>
      <c r="AF289" s="996"/>
      <c r="AG289" s="996"/>
      <c r="AH289" s="996"/>
      <c r="AI289" s="997"/>
      <c r="AR289" s="237"/>
      <c r="AS289" s="237"/>
      <c r="AT289" s="146"/>
      <c r="AU289" s="146"/>
      <c r="AV289" s="146"/>
      <c r="AW289" s="146"/>
      <c r="AX289" s="146"/>
      <c r="AY289" s="882"/>
      <c r="AZ289" s="948"/>
      <c r="BA289" s="146"/>
      <c r="BB289" s="146"/>
      <c r="BC289" s="146"/>
    </row>
    <row r="290" spans="3:55" ht="10.9" customHeight="1" x14ac:dyDescent="0.15">
      <c r="C290" s="1000"/>
      <c r="D290" s="1003"/>
      <c r="E290" s="1006"/>
      <c r="F290" s="1006"/>
      <c r="G290" s="1000"/>
      <c r="H290" s="1006"/>
      <c r="I290" s="987"/>
      <c r="J290" s="988"/>
      <c r="K290" s="1011"/>
      <c r="L290" s="978"/>
      <c r="M290" s="979"/>
      <c r="N290" s="979"/>
      <c r="O290" s="979"/>
      <c r="P290" s="979"/>
      <c r="Q290" s="980"/>
      <c r="R290" s="981"/>
      <c r="S290" s="982"/>
      <c r="T290" s="982"/>
      <c r="U290" s="982"/>
      <c r="V290" s="982"/>
      <c r="W290" s="983"/>
      <c r="X290" s="987"/>
      <c r="Y290" s="988"/>
      <c r="Z290" s="989"/>
      <c r="AA290" s="993"/>
      <c r="AB290" s="993"/>
      <c r="AC290" s="994"/>
      <c r="AD290" s="995"/>
      <c r="AE290" s="996"/>
      <c r="AF290" s="996"/>
      <c r="AG290" s="996"/>
      <c r="AH290" s="996"/>
      <c r="AI290" s="997"/>
      <c r="AR290" s="237"/>
      <c r="AS290" s="237"/>
      <c r="AT290" s="146"/>
      <c r="AU290" s="146"/>
      <c r="AV290" s="146"/>
      <c r="AW290" s="146"/>
      <c r="AX290" s="146"/>
      <c r="AY290" s="882"/>
      <c r="AZ290" s="948"/>
      <c r="BA290" s="146"/>
      <c r="BB290" s="146"/>
      <c r="BC290" s="146"/>
    </row>
    <row r="291" spans="3:55" ht="10.9" customHeight="1" x14ac:dyDescent="0.15">
      <c r="C291" s="998">
        <v>8</v>
      </c>
      <c r="D291" s="1001" t="s">
        <v>13</v>
      </c>
      <c r="E291" s="1004">
        <v>16</v>
      </c>
      <c r="F291" s="1004" t="s">
        <v>14</v>
      </c>
      <c r="G291" s="998" t="s">
        <v>305</v>
      </c>
      <c r="H291" s="1004"/>
      <c r="I291" s="1007"/>
      <c r="J291" s="1008"/>
      <c r="K291" s="1009"/>
      <c r="L291" s="972">
        <f>E$219</f>
        <v>0</v>
      </c>
      <c r="M291" s="973"/>
      <c r="N291" s="973"/>
      <c r="O291" s="973"/>
      <c r="P291" s="973"/>
      <c r="Q291" s="974"/>
      <c r="R291" s="981">
        <f t="shared" ref="R291" si="29">IF(AND(I291="○",AY291="●"),2+ROUNDDOWN(($L291-100)/100,0)*2,0)</f>
        <v>0</v>
      </c>
      <c r="S291" s="982"/>
      <c r="T291" s="982"/>
      <c r="U291" s="982"/>
      <c r="V291" s="982"/>
      <c r="W291" s="983"/>
      <c r="X291" s="984">
        <v>1</v>
      </c>
      <c r="Y291" s="985"/>
      <c r="Z291" s="986"/>
      <c r="AA291" s="990">
        <f>IF(X291=1,$AL$38,IF(X291=2,$AL$56,IF(X291=3,$AL$74,IF(X291=4,$AL$94,IF(X291=5,$AL$112,IF(X291=6,$AL$132,IF(X291=7,$AL$150,IF(X291=8,$AL$170,IF(X291=9,$AL$188,IF(X291=10,$AL$208,0))))))))))</f>
        <v>0</v>
      </c>
      <c r="AB291" s="991"/>
      <c r="AC291" s="992"/>
      <c r="AD291" s="995">
        <f t="shared" ref="AD291" si="30">IF(I291="○",ROUNDUP(R291*AA291,1),0)</f>
        <v>0</v>
      </c>
      <c r="AE291" s="996"/>
      <c r="AF291" s="996"/>
      <c r="AG291" s="996"/>
      <c r="AH291" s="996"/>
      <c r="AI291" s="997"/>
      <c r="AR291" s="237"/>
      <c r="AS291" s="237"/>
      <c r="AT291" s="146"/>
      <c r="AU291" s="146"/>
      <c r="AV291" s="146"/>
      <c r="AW291" s="146"/>
      <c r="AX291" s="146"/>
      <c r="AY291" s="1018" t="str">
        <f>IF($C$13="☑","×",IF(OR(I291="×",AY295="×"),"×","●"))</f>
        <v>●</v>
      </c>
      <c r="AZ291" s="948">
        <f>IF(AY291="●",IF(I291="定","-",I291),"-")</f>
        <v>0</v>
      </c>
      <c r="BA291" s="146"/>
      <c r="BB291" s="146"/>
      <c r="BC291" s="146"/>
    </row>
    <row r="292" spans="3:55" ht="10.9" customHeight="1" x14ac:dyDescent="0.15">
      <c r="C292" s="999"/>
      <c r="D292" s="1002"/>
      <c r="E292" s="1005"/>
      <c r="F292" s="1005"/>
      <c r="G292" s="999"/>
      <c r="H292" s="1005"/>
      <c r="I292" s="984"/>
      <c r="J292" s="985"/>
      <c r="K292" s="1010"/>
      <c r="L292" s="975"/>
      <c r="M292" s="976"/>
      <c r="N292" s="976"/>
      <c r="O292" s="976"/>
      <c r="P292" s="976"/>
      <c r="Q292" s="977"/>
      <c r="R292" s="981"/>
      <c r="S292" s="982"/>
      <c r="T292" s="982"/>
      <c r="U292" s="982"/>
      <c r="V292" s="982"/>
      <c r="W292" s="983"/>
      <c r="X292" s="984"/>
      <c r="Y292" s="985"/>
      <c r="Z292" s="986"/>
      <c r="AA292" s="993"/>
      <c r="AB292" s="993"/>
      <c r="AC292" s="994"/>
      <c r="AD292" s="995"/>
      <c r="AE292" s="996"/>
      <c r="AF292" s="996"/>
      <c r="AG292" s="996"/>
      <c r="AH292" s="996"/>
      <c r="AI292" s="997"/>
      <c r="AR292" s="237"/>
      <c r="AS292" s="237"/>
      <c r="AT292" s="146"/>
      <c r="AU292" s="146"/>
      <c r="AV292" s="146"/>
      <c r="AW292" s="146"/>
      <c r="AX292" s="146"/>
      <c r="AY292" s="1018"/>
      <c r="AZ292" s="948"/>
      <c r="BA292" s="146"/>
      <c r="BB292" s="146"/>
      <c r="BC292" s="146"/>
    </row>
    <row r="293" spans="3:55" ht="10.9" customHeight="1" x14ac:dyDescent="0.15">
      <c r="C293" s="999"/>
      <c r="D293" s="1002"/>
      <c r="E293" s="1005"/>
      <c r="F293" s="1005"/>
      <c r="G293" s="999"/>
      <c r="H293" s="1005"/>
      <c r="I293" s="984"/>
      <c r="J293" s="985"/>
      <c r="K293" s="1010"/>
      <c r="L293" s="975"/>
      <c r="M293" s="976"/>
      <c r="N293" s="976"/>
      <c r="O293" s="976"/>
      <c r="P293" s="976"/>
      <c r="Q293" s="977"/>
      <c r="R293" s="981"/>
      <c r="S293" s="982"/>
      <c r="T293" s="982"/>
      <c r="U293" s="982"/>
      <c r="V293" s="982"/>
      <c r="W293" s="983"/>
      <c r="X293" s="984"/>
      <c r="Y293" s="985"/>
      <c r="Z293" s="986"/>
      <c r="AA293" s="993"/>
      <c r="AB293" s="993"/>
      <c r="AC293" s="994"/>
      <c r="AD293" s="995"/>
      <c r="AE293" s="996"/>
      <c r="AF293" s="996"/>
      <c r="AG293" s="996"/>
      <c r="AH293" s="996"/>
      <c r="AI293" s="997"/>
      <c r="AR293" s="237"/>
      <c r="AS293" s="237"/>
      <c r="AT293" s="146"/>
      <c r="AU293" s="146"/>
      <c r="AV293" s="146"/>
      <c r="AW293" s="146"/>
      <c r="AX293" s="146"/>
      <c r="AY293" s="1018"/>
      <c r="AZ293" s="948"/>
      <c r="BA293" s="146"/>
      <c r="BB293" s="146"/>
      <c r="BC293" s="146"/>
    </row>
    <row r="294" spans="3:55" ht="10.9" customHeight="1" x14ac:dyDescent="0.15">
      <c r="C294" s="1000"/>
      <c r="D294" s="1003"/>
      <c r="E294" s="1006"/>
      <c r="F294" s="1006"/>
      <c r="G294" s="1000"/>
      <c r="H294" s="1006"/>
      <c r="I294" s="987"/>
      <c r="J294" s="988"/>
      <c r="K294" s="1011"/>
      <c r="L294" s="978"/>
      <c r="M294" s="979"/>
      <c r="N294" s="979"/>
      <c r="O294" s="979"/>
      <c r="P294" s="979"/>
      <c r="Q294" s="980"/>
      <c r="R294" s="981"/>
      <c r="S294" s="982"/>
      <c r="T294" s="982"/>
      <c r="U294" s="982"/>
      <c r="V294" s="982"/>
      <c r="W294" s="983"/>
      <c r="X294" s="987"/>
      <c r="Y294" s="988"/>
      <c r="Z294" s="989"/>
      <c r="AA294" s="993"/>
      <c r="AB294" s="993"/>
      <c r="AC294" s="994"/>
      <c r="AD294" s="995"/>
      <c r="AE294" s="996"/>
      <c r="AF294" s="996"/>
      <c r="AG294" s="996"/>
      <c r="AH294" s="996"/>
      <c r="AI294" s="997"/>
      <c r="AR294" s="237"/>
      <c r="AS294" s="237"/>
      <c r="AT294" s="146"/>
      <c r="AU294" s="146"/>
      <c r="AV294" s="146"/>
      <c r="AW294" s="146"/>
      <c r="AX294" s="146"/>
      <c r="AY294" s="1018"/>
      <c r="AZ294" s="948"/>
      <c r="BA294" s="146"/>
      <c r="BB294" s="146"/>
      <c r="BC294" s="146"/>
    </row>
    <row r="295" spans="3:55" ht="10.9" customHeight="1" x14ac:dyDescent="0.15">
      <c r="C295" s="998">
        <v>8</v>
      </c>
      <c r="D295" s="1001" t="s">
        <v>13</v>
      </c>
      <c r="E295" s="1004">
        <v>17</v>
      </c>
      <c r="F295" s="1004" t="s">
        <v>14</v>
      </c>
      <c r="G295" s="998" t="s">
        <v>306</v>
      </c>
      <c r="H295" s="1004"/>
      <c r="I295" s="1007"/>
      <c r="J295" s="1008"/>
      <c r="K295" s="1009"/>
      <c r="L295" s="972">
        <f>E$219</f>
        <v>0</v>
      </c>
      <c r="M295" s="973"/>
      <c r="N295" s="973"/>
      <c r="O295" s="973"/>
      <c r="P295" s="973"/>
      <c r="Q295" s="974"/>
      <c r="R295" s="981">
        <f t="shared" ref="R295" si="31">IF(AND(I295="○",AY295="●"),2+ROUNDDOWN(($L295-100)/100,0)*2,0)</f>
        <v>0</v>
      </c>
      <c r="S295" s="982"/>
      <c r="T295" s="982"/>
      <c r="U295" s="982"/>
      <c r="V295" s="982"/>
      <c r="W295" s="983"/>
      <c r="X295" s="984">
        <v>1</v>
      </c>
      <c r="Y295" s="985"/>
      <c r="Z295" s="986"/>
      <c r="AA295" s="990">
        <f>IF(X295=1,$AL$38,IF(X295=2,$AL$56,IF(X295=3,$AL$74,IF(X295=4,$AL$94,IF(X295=5,$AL$112,IF(X295=6,$AL$132,IF(X295=7,$AL$150,IF(X295=8,$AL$170,IF(X295=9,$AL$188,IF(X295=10,$AL$208,0))))))))))</f>
        <v>0</v>
      </c>
      <c r="AB295" s="991"/>
      <c r="AC295" s="992"/>
      <c r="AD295" s="995">
        <f t="shared" ref="AD295" si="32">IF(I295="○",ROUNDUP(R295*AA295,1),0)</f>
        <v>0</v>
      </c>
      <c r="AE295" s="996"/>
      <c r="AF295" s="996"/>
      <c r="AG295" s="996"/>
      <c r="AH295" s="996"/>
      <c r="AI295" s="997"/>
      <c r="AR295" s="237"/>
      <c r="AS295" s="237"/>
      <c r="AT295" s="146"/>
      <c r="AU295" s="146"/>
      <c r="AV295" s="146"/>
      <c r="AW295" s="146"/>
      <c r="AX295" s="146"/>
      <c r="AY295" s="882" t="str">
        <f t="shared" si="24"/>
        <v>●</v>
      </c>
      <c r="AZ295" s="948">
        <f>IF(AY295="●",IF(I295="定","-",I295),"-")</f>
        <v>0</v>
      </c>
      <c r="BA295" s="146"/>
      <c r="BB295" s="146"/>
      <c r="BC295" s="146"/>
    </row>
    <row r="296" spans="3:55" ht="10.9" customHeight="1" x14ac:dyDescent="0.15">
      <c r="C296" s="999"/>
      <c r="D296" s="1002"/>
      <c r="E296" s="1005"/>
      <c r="F296" s="1005"/>
      <c r="G296" s="999"/>
      <c r="H296" s="1005"/>
      <c r="I296" s="984"/>
      <c r="J296" s="985"/>
      <c r="K296" s="1010"/>
      <c r="L296" s="975"/>
      <c r="M296" s="976"/>
      <c r="N296" s="976"/>
      <c r="O296" s="976"/>
      <c r="P296" s="976"/>
      <c r="Q296" s="977"/>
      <c r="R296" s="981"/>
      <c r="S296" s="982"/>
      <c r="T296" s="982"/>
      <c r="U296" s="982"/>
      <c r="V296" s="982"/>
      <c r="W296" s="983"/>
      <c r="X296" s="984"/>
      <c r="Y296" s="985"/>
      <c r="Z296" s="986"/>
      <c r="AA296" s="993"/>
      <c r="AB296" s="993"/>
      <c r="AC296" s="994"/>
      <c r="AD296" s="995"/>
      <c r="AE296" s="996"/>
      <c r="AF296" s="996"/>
      <c r="AG296" s="996"/>
      <c r="AH296" s="996"/>
      <c r="AI296" s="997"/>
      <c r="AR296" s="237"/>
      <c r="AS296" s="237"/>
      <c r="AT296" s="146"/>
      <c r="AU296" s="146"/>
      <c r="AV296" s="146"/>
      <c r="AW296" s="146"/>
      <c r="AX296" s="146"/>
      <c r="AY296" s="882"/>
      <c r="AZ296" s="948"/>
      <c r="BA296" s="146"/>
      <c r="BB296" s="146"/>
      <c r="BC296" s="146"/>
    </row>
    <row r="297" spans="3:55" ht="10.9" customHeight="1" x14ac:dyDescent="0.15">
      <c r="C297" s="999"/>
      <c r="D297" s="1002"/>
      <c r="E297" s="1005"/>
      <c r="F297" s="1005"/>
      <c r="G297" s="999"/>
      <c r="H297" s="1005"/>
      <c r="I297" s="984"/>
      <c r="J297" s="985"/>
      <c r="K297" s="1010"/>
      <c r="L297" s="975"/>
      <c r="M297" s="976"/>
      <c r="N297" s="976"/>
      <c r="O297" s="976"/>
      <c r="P297" s="976"/>
      <c r="Q297" s="977"/>
      <c r="R297" s="981"/>
      <c r="S297" s="982"/>
      <c r="T297" s="982"/>
      <c r="U297" s="982"/>
      <c r="V297" s="982"/>
      <c r="W297" s="983"/>
      <c r="X297" s="984"/>
      <c r="Y297" s="985"/>
      <c r="Z297" s="986"/>
      <c r="AA297" s="993"/>
      <c r="AB297" s="993"/>
      <c r="AC297" s="994"/>
      <c r="AD297" s="995"/>
      <c r="AE297" s="996"/>
      <c r="AF297" s="996"/>
      <c r="AG297" s="996"/>
      <c r="AH297" s="996"/>
      <c r="AI297" s="997"/>
      <c r="AR297" s="237"/>
      <c r="AS297" s="237"/>
      <c r="AT297" s="146"/>
      <c r="AU297" s="146"/>
      <c r="AV297" s="146"/>
      <c r="AW297" s="146"/>
      <c r="AX297" s="146"/>
      <c r="AY297" s="882"/>
      <c r="AZ297" s="948"/>
      <c r="BA297" s="146"/>
      <c r="BB297" s="146"/>
      <c r="BC297" s="146"/>
    </row>
    <row r="298" spans="3:55" ht="10.9" customHeight="1" x14ac:dyDescent="0.15">
      <c r="C298" s="1000"/>
      <c r="D298" s="1003"/>
      <c r="E298" s="1006"/>
      <c r="F298" s="1006"/>
      <c r="G298" s="1000"/>
      <c r="H298" s="1006"/>
      <c r="I298" s="987"/>
      <c r="J298" s="988"/>
      <c r="K298" s="1011"/>
      <c r="L298" s="978"/>
      <c r="M298" s="979"/>
      <c r="N298" s="979"/>
      <c r="O298" s="979"/>
      <c r="P298" s="979"/>
      <c r="Q298" s="980"/>
      <c r="R298" s="981"/>
      <c r="S298" s="982"/>
      <c r="T298" s="982"/>
      <c r="U298" s="982"/>
      <c r="V298" s="982"/>
      <c r="W298" s="983"/>
      <c r="X298" s="987"/>
      <c r="Y298" s="988"/>
      <c r="Z298" s="989"/>
      <c r="AA298" s="993"/>
      <c r="AB298" s="993"/>
      <c r="AC298" s="994"/>
      <c r="AD298" s="995"/>
      <c r="AE298" s="996"/>
      <c r="AF298" s="996"/>
      <c r="AG298" s="996"/>
      <c r="AH298" s="996"/>
      <c r="AI298" s="997"/>
      <c r="AR298" s="237"/>
      <c r="AS298" s="237"/>
      <c r="AT298" s="146"/>
      <c r="AU298" s="146"/>
      <c r="AV298" s="146"/>
      <c r="AW298" s="146"/>
      <c r="AX298" s="146"/>
      <c r="AY298" s="882"/>
      <c r="AZ298" s="948"/>
      <c r="BA298" s="146"/>
      <c r="BB298" s="146"/>
      <c r="BC298" s="146"/>
    </row>
    <row r="299" spans="3:55" ht="10.9" customHeight="1" x14ac:dyDescent="0.15">
      <c r="C299" s="998">
        <v>8</v>
      </c>
      <c r="D299" s="1001" t="s">
        <v>13</v>
      </c>
      <c r="E299" s="1004">
        <v>18</v>
      </c>
      <c r="F299" s="1004" t="s">
        <v>14</v>
      </c>
      <c r="G299" s="998" t="s">
        <v>307</v>
      </c>
      <c r="H299" s="1004"/>
      <c r="I299" s="1007"/>
      <c r="J299" s="1008"/>
      <c r="K299" s="1009"/>
      <c r="L299" s="972">
        <f>E$219</f>
        <v>0</v>
      </c>
      <c r="M299" s="973"/>
      <c r="N299" s="973"/>
      <c r="O299" s="973"/>
      <c r="P299" s="973"/>
      <c r="Q299" s="974"/>
      <c r="R299" s="981">
        <f t="shared" ref="R299" si="33">IF(AND(I299="○",AY299="●"),2+ROUNDDOWN(($L299-100)/100,0)*2,0)</f>
        <v>0</v>
      </c>
      <c r="S299" s="982"/>
      <c r="T299" s="982"/>
      <c r="U299" s="982"/>
      <c r="V299" s="982"/>
      <c r="W299" s="983"/>
      <c r="X299" s="984">
        <v>1</v>
      </c>
      <c r="Y299" s="985"/>
      <c r="Z299" s="986"/>
      <c r="AA299" s="990">
        <f>IF(X299=1,$AL$38,IF(X299=2,$AL$56,IF(X299=3,$AL$74,IF(X299=4,$AL$94,IF(X299=5,$AL$112,IF(X299=6,$AL$132,IF(X299=7,$AL$150,IF(X299=8,$AL$170,IF(X299=9,$AL$188,IF(X299=10,$AL$208,0))))))))))</f>
        <v>0</v>
      </c>
      <c r="AB299" s="991"/>
      <c r="AC299" s="992"/>
      <c r="AD299" s="995">
        <f t="shared" ref="AD299" si="34">IF(I299="○",ROUNDUP(R299*AA299,1),0)</f>
        <v>0</v>
      </c>
      <c r="AE299" s="996"/>
      <c r="AF299" s="996"/>
      <c r="AG299" s="996"/>
      <c r="AH299" s="996"/>
      <c r="AI299" s="997"/>
      <c r="AR299" s="237"/>
      <c r="AS299" s="237"/>
      <c r="AT299" s="146"/>
      <c r="AU299" s="146"/>
      <c r="AV299" s="146"/>
      <c r="AW299" s="146"/>
      <c r="AX299" s="146"/>
      <c r="AY299" s="882" t="str">
        <f t="shared" si="24"/>
        <v>●</v>
      </c>
      <c r="AZ299" s="948">
        <f>IF(AY299="●",IF(I299="定","-",I299),"-")</f>
        <v>0</v>
      </c>
      <c r="BA299" s="146"/>
      <c r="BB299" s="146"/>
      <c r="BC299" s="146"/>
    </row>
    <row r="300" spans="3:55" ht="10.9" customHeight="1" x14ac:dyDescent="0.15">
      <c r="C300" s="999"/>
      <c r="D300" s="1002"/>
      <c r="E300" s="1005"/>
      <c r="F300" s="1005"/>
      <c r="G300" s="999"/>
      <c r="H300" s="1005"/>
      <c r="I300" s="984"/>
      <c r="J300" s="985"/>
      <c r="K300" s="1010"/>
      <c r="L300" s="975"/>
      <c r="M300" s="976"/>
      <c r="N300" s="976"/>
      <c r="O300" s="976"/>
      <c r="P300" s="976"/>
      <c r="Q300" s="977"/>
      <c r="R300" s="981"/>
      <c r="S300" s="982"/>
      <c r="T300" s="982"/>
      <c r="U300" s="982"/>
      <c r="V300" s="982"/>
      <c r="W300" s="983"/>
      <c r="X300" s="984"/>
      <c r="Y300" s="985"/>
      <c r="Z300" s="986"/>
      <c r="AA300" s="993"/>
      <c r="AB300" s="993"/>
      <c r="AC300" s="994"/>
      <c r="AD300" s="995"/>
      <c r="AE300" s="996"/>
      <c r="AF300" s="996"/>
      <c r="AG300" s="996"/>
      <c r="AH300" s="996"/>
      <c r="AI300" s="997"/>
      <c r="AR300" s="237"/>
      <c r="AS300" s="237"/>
      <c r="AT300" s="146"/>
      <c r="AU300" s="146"/>
      <c r="AV300" s="146"/>
      <c r="AW300" s="146"/>
      <c r="AX300" s="146"/>
      <c r="AY300" s="882"/>
      <c r="AZ300" s="948"/>
      <c r="BA300" s="146"/>
      <c r="BB300" s="146"/>
      <c r="BC300" s="146"/>
    </row>
    <row r="301" spans="3:55" ht="10.9" customHeight="1" x14ac:dyDescent="0.15">
      <c r="C301" s="999"/>
      <c r="D301" s="1002"/>
      <c r="E301" s="1005"/>
      <c r="F301" s="1005"/>
      <c r="G301" s="999"/>
      <c r="H301" s="1005"/>
      <c r="I301" s="984"/>
      <c r="J301" s="985"/>
      <c r="K301" s="1010"/>
      <c r="L301" s="975"/>
      <c r="M301" s="976"/>
      <c r="N301" s="976"/>
      <c r="O301" s="976"/>
      <c r="P301" s="976"/>
      <c r="Q301" s="977"/>
      <c r="R301" s="981"/>
      <c r="S301" s="982"/>
      <c r="T301" s="982"/>
      <c r="U301" s="982"/>
      <c r="V301" s="982"/>
      <c r="W301" s="983"/>
      <c r="X301" s="984"/>
      <c r="Y301" s="985"/>
      <c r="Z301" s="986"/>
      <c r="AA301" s="993"/>
      <c r="AB301" s="993"/>
      <c r="AC301" s="994"/>
      <c r="AD301" s="995"/>
      <c r="AE301" s="996"/>
      <c r="AF301" s="996"/>
      <c r="AG301" s="996"/>
      <c r="AH301" s="996"/>
      <c r="AI301" s="997"/>
      <c r="AR301" s="237"/>
      <c r="AS301" s="237"/>
      <c r="AT301" s="146"/>
      <c r="AU301" s="146"/>
      <c r="AV301" s="146"/>
      <c r="AW301" s="146"/>
      <c r="AX301" s="146"/>
      <c r="AY301" s="882"/>
      <c r="AZ301" s="948"/>
      <c r="BA301" s="146"/>
      <c r="BB301" s="146"/>
      <c r="BC301" s="146"/>
    </row>
    <row r="302" spans="3:55" ht="10.9" customHeight="1" x14ac:dyDescent="0.15">
      <c r="C302" s="1000"/>
      <c r="D302" s="1003"/>
      <c r="E302" s="1006"/>
      <c r="F302" s="1006"/>
      <c r="G302" s="1000"/>
      <c r="H302" s="1006"/>
      <c r="I302" s="987"/>
      <c r="J302" s="988"/>
      <c r="K302" s="1011"/>
      <c r="L302" s="978"/>
      <c r="M302" s="979"/>
      <c r="N302" s="979"/>
      <c r="O302" s="979"/>
      <c r="P302" s="979"/>
      <c r="Q302" s="980"/>
      <c r="R302" s="981"/>
      <c r="S302" s="982"/>
      <c r="T302" s="982"/>
      <c r="U302" s="982"/>
      <c r="V302" s="982"/>
      <c r="W302" s="983"/>
      <c r="X302" s="987"/>
      <c r="Y302" s="988"/>
      <c r="Z302" s="989"/>
      <c r="AA302" s="993"/>
      <c r="AB302" s="993"/>
      <c r="AC302" s="994"/>
      <c r="AD302" s="995"/>
      <c r="AE302" s="996"/>
      <c r="AF302" s="996"/>
      <c r="AG302" s="996"/>
      <c r="AH302" s="996"/>
      <c r="AI302" s="997"/>
      <c r="AR302" s="237"/>
      <c r="AS302" s="237"/>
      <c r="AT302" s="146"/>
      <c r="AU302" s="146"/>
      <c r="AV302" s="146"/>
      <c r="AW302" s="146"/>
      <c r="AX302" s="146"/>
      <c r="AY302" s="882"/>
      <c r="AZ302" s="948"/>
      <c r="BA302" s="146"/>
      <c r="BB302" s="146"/>
      <c r="BC302" s="146"/>
    </row>
    <row r="303" spans="3:55" ht="10.9" customHeight="1" x14ac:dyDescent="0.15">
      <c r="C303" s="998">
        <v>8</v>
      </c>
      <c r="D303" s="1001" t="s">
        <v>13</v>
      </c>
      <c r="E303" s="1004">
        <v>19</v>
      </c>
      <c r="F303" s="1004" t="s">
        <v>14</v>
      </c>
      <c r="G303" s="998" t="s">
        <v>308</v>
      </c>
      <c r="H303" s="1004"/>
      <c r="I303" s="1007"/>
      <c r="J303" s="1008"/>
      <c r="K303" s="1009"/>
      <c r="L303" s="972">
        <f>E$219</f>
        <v>0</v>
      </c>
      <c r="M303" s="973"/>
      <c r="N303" s="973"/>
      <c r="O303" s="973"/>
      <c r="P303" s="973"/>
      <c r="Q303" s="974"/>
      <c r="R303" s="981">
        <f t="shared" ref="R303" si="35">IF(AND(I303="○",AY303="●"),2+ROUNDDOWN(($L303-100)/100,0)*2,0)</f>
        <v>0</v>
      </c>
      <c r="S303" s="982"/>
      <c r="T303" s="982"/>
      <c r="U303" s="982"/>
      <c r="V303" s="982"/>
      <c r="W303" s="983"/>
      <c r="X303" s="984">
        <v>1</v>
      </c>
      <c r="Y303" s="985"/>
      <c r="Z303" s="986"/>
      <c r="AA303" s="990">
        <f>IF(X303=1,$AL$38,IF(X303=2,$AL$56,IF(X303=3,$AL$74,IF(X303=4,$AL$94,IF(X303=5,$AL$112,IF(X303=6,$AL$132,IF(X303=7,$AL$150,IF(X303=8,$AL$170,IF(X303=9,$AL$188,IF(X303=10,$AL$208,0))))))))))</f>
        <v>0</v>
      </c>
      <c r="AB303" s="991"/>
      <c r="AC303" s="992"/>
      <c r="AD303" s="995">
        <f t="shared" ref="AD303" si="36">IF(I303="○",ROUNDUP(R303*AA303,1),0)</f>
        <v>0</v>
      </c>
      <c r="AE303" s="996"/>
      <c r="AF303" s="996"/>
      <c r="AG303" s="996"/>
      <c r="AH303" s="996"/>
      <c r="AI303" s="997"/>
      <c r="AR303" s="237"/>
      <c r="AS303" s="237"/>
      <c r="AT303" s="146"/>
      <c r="AU303" s="146"/>
      <c r="AV303" s="146"/>
      <c r="AW303" s="146"/>
      <c r="AX303" s="146"/>
      <c r="AY303" s="1017" t="str">
        <f>IF($C$14="☑","×",IF(OR(I303="×",AY307="×"),"×","●"))</f>
        <v>●</v>
      </c>
      <c r="AZ303" s="948">
        <f>IF(AY303="●",IF(I303="定","-",I303),"-")</f>
        <v>0</v>
      </c>
      <c r="BA303" s="146"/>
      <c r="BB303" s="146"/>
      <c r="BC303" s="146"/>
    </row>
    <row r="304" spans="3:55" ht="10.9" customHeight="1" x14ac:dyDescent="0.15">
      <c r="C304" s="999"/>
      <c r="D304" s="1002"/>
      <c r="E304" s="1005"/>
      <c r="F304" s="1005"/>
      <c r="G304" s="999"/>
      <c r="H304" s="1005"/>
      <c r="I304" s="984"/>
      <c r="J304" s="985"/>
      <c r="K304" s="1010"/>
      <c r="L304" s="975"/>
      <c r="M304" s="976"/>
      <c r="N304" s="976"/>
      <c r="O304" s="976"/>
      <c r="P304" s="976"/>
      <c r="Q304" s="977"/>
      <c r="R304" s="981"/>
      <c r="S304" s="982"/>
      <c r="T304" s="982"/>
      <c r="U304" s="982"/>
      <c r="V304" s="982"/>
      <c r="W304" s="983"/>
      <c r="X304" s="984"/>
      <c r="Y304" s="985"/>
      <c r="Z304" s="986"/>
      <c r="AA304" s="993"/>
      <c r="AB304" s="993"/>
      <c r="AC304" s="994"/>
      <c r="AD304" s="995"/>
      <c r="AE304" s="996"/>
      <c r="AF304" s="996"/>
      <c r="AG304" s="996"/>
      <c r="AH304" s="996"/>
      <c r="AI304" s="997"/>
      <c r="AR304" s="237"/>
      <c r="AS304" s="237"/>
      <c r="AT304" s="146"/>
      <c r="AU304" s="146"/>
      <c r="AV304" s="146"/>
      <c r="AW304" s="146"/>
      <c r="AX304" s="146"/>
      <c r="AY304" s="1017"/>
      <c r="AZ304" s="948"/>
      <c r="BA304" s="146"/>
      <c r="BB304" s="146"/>
      <c r="BC304" s="146"/>
    </row>
    <row r="305" spans="3:58" ht="10.9" customHeight="1" x14ac:dyDescent="0.15">
      <c r="C305" s="999"/>
      <c r="D305" s="1002"/>
      <c r="E305" s="1005"/>
      <c r="F305" s="1005"/>
      <c r="G305" s="999"/>
      <c r="H305" s="1005"/>
      <c r="I305" s="984"/>
      <c r="J305" s="985"/>
      <c r="K305" s="1010"/>
      <c r="L305" s="975"/>
      <c r="M305" s="976"/>
      <c r="N305" s="976"/>
      <c r="O305" s="976"/>
      <c r="P305" s="976"/>
      <c r="Q305" s="977"/>
      <c r="R305" s="981"/>
      <c r="S305" s="982"/>
      <c r="T305" s="982"/>
      <c r="U305" s="982"/>
      <c r="V305" s="982"/>
      <c r="W305" s="983"/>
      <c r="X305" s="984"/>
      <c r="Y305" s="985"/>
      <c r="Z305" s="986"/>
      <c r="AA305" s="993"/>
      <c r="AB305" s="993"/>
      <c r="AC305" s="994"/>
      <c r="AD305" s="995"/>
      <c r="AE305" s="996"/>
      <c r="AF305" s="996"/>
      <c r="AG305" s="996"/>
      <c r="AH305" s="996"/>
      <c r="AI305" s="997"/>
      <c r="AR305" s="237"/>
      <c r="AS305" s="237"/>
      <c r="AT305" s="146"/>
      <c r="AU305" s="146"/>
      <c r="AV305" s="146"/>
      <c r="AW305" s="146"/>
      <c r="AX305" s="146"/>
      <c r="AY305" s="1017"/>
      <c r="AZ305" s="948"/>
      <c r="BA305" s="146"/>
      <c r="BB305" s="146"/>
      <c r="BC305" s="146"/>
    </row>
    <row r="306" spans="3:58" ht="10.9" customHeight="1" thickBot="1" x14ac:dyDescent="0.2">
      <c r="C306" s="1000"/>
      <c r="D306" s="1003"/>
      <c r="E306" s="1006"/>
      <c r="F306" s="1006"/>
      <c r="G306" s="1000"/>
      <c r="H306" s="1006"/>
      <c r="I306" s="987"/>
      <c r="J306" s="988"/>
      <c r="K306" s="1011"/>
      <c r="L306" s="978"/>
      <c r="M306" s="979"/>
      <c r="N306" s="979"/>
      <c r="O306" s="979"/>
      <c r="P306" s="979"/>
      <c r="Q306" s="980"/>
      <c r="R306" s="981"/>
      <c r="S306" s="982"/>
      <c r="T306" s="982"/>
      <c r="U306" s="982"/>
      <c r="V306" s="982"/>
      <c r="W306" s="983"/>
      <c r="X306" s="987"/>
      <c r="Y306" s="988"/>
      <c r="Z306" s="989"/>
      <c r="AA306" s="993"/>
      <c r="AB306" s="993"/>
      <c r="AC306" s="994"/>
      <c r="AD306" s="995"/>
      <c r="AE306" s="996"/>
      <c r="AF306" s="996"/>
      <c r="AG306" s="996"/>
      <c r="AH306" s="996"/>
      <c r="AI306" s="997"/>
      <c r="AR306" s="237"/>
      <c r="AS306" s="237"/>
      <c r="AT306" s="146"/>
      <c r="AU306" s="146"/>
      <c r="AV306" s="146"/>
      <c r="AW306" s="146"/>
      <c r="AX306" s="146"/>
      <c r="AY306" s="1017"/>
      <c r="AZ306" s="948"/>
      <c r="BA306" s="146"/>
      <c r="BB306" s="146"/>
      <c r="BC306" s="146"/>
    </row>
    <row r="307" spans="3:58" ht="14.1" customHeight="1" thickTop="1" x14ac:dyDescent="0.15">
      <c r="C307" s="950" t="s">
        <v>312</v>
      </c>
      <c r="D307" s="951"/>
      <c r="E307" s="951"/>
      <c r="F307" s="951"/>
      <c r="G307" s="951"/>
      <c r="H307" s="951"/>
      <c r="I307" s="951"/>
      <c r="J307" s="951"/>
      <c r="K307" s="951"/>
      <c r="L307" s="951"/>
      <c r="M307" s="951"/>
      <c r="N307" s="951"/>
      <c r="O307" s="951"/>
      <c r="P307" s="951"/>
      <c r="Q307" s="951"/>
      <c r="R307" s="951"/>
      <c r="S307" s="951"/>
      <c r="T307" s="951"/>
      <c r="U307" s="951"/>
      <c r="V307" s="951"/>
      <c r="W307" s="951"/>
      <c r="X307" s="951"/>
      <c r="Y307" s="951"/>
      <c r="Z307" s="951"/>
      <c r="AA307" s="952"/>
      <c r="AB307" s="959">
        <f>IF(COUNTIF(C12:D14,"☑")=1,SUM(AD235:AI306),0)</f>
        <v>0</v>
      </c>
      <c r="AC307" s="960"/>
      <c r="AD307" s="960"/>
      <c r="AE307" s="960"/>
      <c r="AF307" s="960"/>
      <c r="AG307" s="965" t="s">
        <v>313</v>
      </c>
      <c r="AH307" s="965"/>
      <c r="AI307" s="966"/>
      <c r="AJ307" s="6"/>
      <c r="AK307" s="6"/>
      <c r="AL307" s="6"/>
      <c r="AM307" s="5"/>
      <c r="AN307" s="5"/>
      <c r="AO307" s="5"/>
      <c r="AP307" s="5"/>
      <c r="AT307" s="146"/>
      <c r="AU307" s="146"/>
      <c r="AV307" s="146"/>
      <c r="AW307" s="146"/>
      <c r="AX307" s="146"/>
      <c r="AY307" s="146"/>
      <c r="AZ307" s="146"/>
      <c r="BA307" s="948"/>
      <c r="BB307" s="948"/>
      <c r="BC307" s="146"/>
      <c r="BD307" s="949"/>
      <c r="BE307" s="949"/>
      <c r="BF307" s="933"/>
    </row>
    <row r="308" spans="3:58" ht="14.1" customHeight="1" x14ac:dyDescent="0.15">
      <c r="C308" s="953"/>
      <c r="D308" s="954"/>
      <c r="E308" s="954"/>
      <c r="F308" s="954"/>
      <c r="G308" s="954"/>
      <c r="H308" s="954"/>
      <c r="I308" s="954"/>
      <c r="J308" s="954"/>
      <c r="K308" s="954"/>
      <c r="L308" s="954"/>
      <c r="M308" s="954"/>
      <c r="N308" s="954"/>
      <c r="O308" s="954"/>
      <c r="P308" s="954"/>
      <c r="Q308" s="954"/>
      <c r="R308" s="954"/>
      <c r="S308" s="954"/>
      <c r="T308" s="954"/>
      <c r="U308" s="954"/>
      <c r="V308" s="954"/>
      <c r="W308" s="954"/>
      <c r="X308" s="954"/>
      <c r="Y308" s="954"/>
      <c r="Z308" s="954"/>
      <c r="AA308" s="955"/>
      <c r="AB308" s="961"/>
      <c r="AC308" s="962"/>
      <c r="AD308" s="962"/>
      <c r="AE308" s="962"/>
      <c r="AF308" s="962"/>
      <c r="AG308" s="967"/>
      <c r="AH308" s="967"/>
      <c r="AI308" s="968"/>
      <c r="AJ308" s="6"/>
      <c r="AK308" s="6"/>
      <c r="AL308" s="6"/>
      <c r="AM308" s="5"/>
      <c r="AN308" s="5"/>
      <c r="AO308" s="5"/>
      <c r="AP308" s="5"/>
      <c r="AT308" s="146"/>
      <c r="AU308" s="146"/>
      <c r="AV308" s="146"/>
      <c r="AW308" s="146"/>
      <c r="AX308" s="146"/>
      <c r="AY308" s="146"/>
      <c r="AZ308" s="146"/>
      <c r="BA308" s="948"/>
      <c r="BB308" s="948"/>
      <c r="BC308" s="146"/>
      <c r="BD308" s="949"/>
      <c r="BE308" s="949"/>
      <c r="BF308" s="933"/>
    </row>
    <row r="309" spans="3:58" ht="14.1" customHeight="1" x14ac:dyDescent="0.15">
      <c r="C309" s="953"/>
      <c r="D309" s="954"/>
      <c r="E309" s="954"/>
      <c r="F309" s="954"/>
      <c r="G309" s="954"/>
      <c r="H309" s="954"/>
      <c r="I309" s="954"/>
      <c r="J309" s="954"/>
      <c r="K309" s="954"/>
      <c r="L309" s="954"/>
      <c r="M309" s="954"/>
      <c r="N309" s="954"/>
      <c r="O309" s="954"/>
      <c r="P309" s="954"/>
      <c r="Q309" s="954"/>
      <c r="R309" s="954"/>
      <c r="S309" s="954"/>
      <c r="T309" s="954"/>
      <c r="U309" s="954"/>
      <c r="V309" s="954"/>
      <c r="W309" s="954"/>
      <c r="X309" s="954"/>
      <c r="Y309" s="954"/>
      <c r="Z309" s="954"/>
      <c r="AA309" s="955"/>
      <c r="AB309" s="961"/>
      <c r="AC309" s="962"/>
      <c r="AD309" s="962"/>
      <c r="AE309" s="962"/>
      <c r="AF309" s="962"/>
      <c r="AG309" s="967"/>
      <c r="AH309" s="967"/>
      <c r="AI309" s="968"/>
      <c r="AM309" s="5"/>
      <c r="AN309" s="5"/>
      <c r="AO309" s="5"/>
      <c r="AP309" s="5"/>
      <c r="AT309" s="146"/>
      <c r="AU309" s="146"/>
      <c r="AV309" s="146"/>
      <c r="AW309" s="146"/>
      <c r="AX309" s="146"/>
      <c r="AY309" s="146"/>
      <c r="AZ309" s="146"/>
      <c r="BA309" s="948"/>
      <c r="BB309" s="948"/>
      <c r="BC309" s="146"/>
      <c r="BD309" s="949"/>
      <c r="BE309" s="949"/>
      <c r="BF309" s="933"/>
    </row>
    <row r="310" spans="3:58" ht="14.1" customHeight="1" thickBot="1" x14ac:dyDescent="0.2">
      <c r="C310" s="956"/>
      <c r="D310" s="957"/>
      <c r="E310" s="957"/>
      <c r="F310" s="957"/>
      <c r="G310" s="957"/>
      <c r="H310" s="957"/>
      <c r="I310" s="957"/>
      <c r="J310" s="957"/>
      <c r="K310" s="957"/>
      <c r="L310" s="957"/>
      <c r="M310" s="957"/>
      <c r="N310" s="957"/>
      <c r="O310" s="957"/>
      <c r="P310" s="957"/>
      <c r="Q310" s="957"/>
      <c r="R310" s="957"/>
      <c r="S310" s="957"/>
      <c r="T310" s="957"/>
      <c r="U310" s="957"/>
      <c r="V310" s="957"/>
      <c r="W310" s="957"/>
      <c r="X310" s="957"/>
      <c r="Y310" s="957"/>
      <c r="Z310" s="957"/>
      <c r="AA310" s="958"/>
      <c r="AB310" s="963"/>
      <c r="AC310" s="964"/>
      <c r="AD310" s="964"/>
      <c r="AE310" s="964"/>
      <c r="AF310" s="964"/>
      <c r="AG310" s="969"/>
      <c r="AH310" s="969"/>
      <c r="AI310" s="970"/>
      <c r="AM310" s="5"/>
      <c r="AN310" s="5"/>
      <c r="AO310" s="5"/>
      <c r="AP310" s="5"/>
      <c r="AT310" s="146"/>
      <c r="AU310" s="146"/>
      <c r="AV310" s="146"/>
      <c r="AW310" s="146"/>
      <c r="AX310" s="146"/>
      <c r="AY310" s="146"/>
      <c r="AZ310" s="146"/>
      <c r="BA310" s="948"/>
      <c r="BB310" s="948"/>
      <c r="BC310" s="146"/>
      <c r="BD310" s="949"/>
      <c r="BE310" s="949"/>
      <c r="BF310" s="933"/>
    </row>
    <row r="311" spans="3:58" ht="10.9" customHeight="1" thickTop="1" x14ac:dyDescent="0.15">
      <c r="C311" s="998">
        <v>8</v>
      </c>
      <c r="D311" s="1001" t="s">
        <v>13</v>
      </c>
      <c r="E311" s="1004">
        <v>20</v>
      </c>
      <c r="F311" s="1004" t="s">
        <v>14</v>
      </c>
      <c r="G311" s="998" t="s">
        <v>309</v>
      </c>
      <c r="H311" s="1004"/>
      <c r="I311" s="1007"/>
      <c r="J311" s="1008"/>
      <c r="K311" s="1009"/>
      <c r="L311" s="972">
        <f>E$219</f>
        <v>0</v>
      </c>
      <c r="M311" s="973"/>
      <c r="N311" s="973"/>
      <c r="O311" s="973"/>
      <c r="P311" s="973"/>
      <c r="Q311" s="974"/>
      <c r="R311" s="981">
        <f t="shared" ref="R311" si="37">IF(AND(I311="○",AY311="●"),2+ROUNDDOWN(($L311-100)/100,0)*2,0)</f>
        <v>0</v>
      </c>
      <c r="S311" s="982"/>
      <c r="T311" s="982"/>
      <c r="U311" s="982"/>
      <c r="V311" s="982"/>
      <c r="W311" s="983"/>
      <c r="X311" s="984">
        <v>1</v>
      </c>
      <c r="Y311" s="985"/>
      <c r="Z311" s="986"/>
      <c r="AA311" s="990">
        <f>IF(X311=1,$AL$38,IF(X311=2,$AL$56,IF(X311=3,$AL$74,IF(X311=4,$AL$94,IF(X311=5,$AL$112,IF(X311=6,$AL$132,IF(X311=7,$AL$150,IF(X311=8,$AL$170,IF(X311=9,$AL$188,IF(X311=10,$AL$208,0))))))))))</f>
        <v>0</v>
      </c>
      <c r="AB311" s="991"/>
      <c r="AC311" s="992"/>
      <c r="AD311" s="995">
        <f t="shared" ref="AD311" si="38">IF(I311="○",ROUNDUP(R311*AA311,1),0)</f>
        <v>0</v>
      </c>
      <c r="AE311" s="996"/>
      <c r="AF311" s="996"/>
      <c r="AG311" s="996"/>
      <c r="AH311" s="996"/>
      <c r="AI311" s="997"/>
      <c r="AR311" s="237"/>
      <c r="AS311" s="237"/>
      <c r="AT311" s="146"/>
      <c r="AU311" s="146"/>
      <c r="AV311" s="146"/>
      <c r="AW311" s="146"/>
      <c r="AX311" s="146"/>
      <c r="AY311" s="882" t="str">
        <f t="shared" si="24"/>
        <v>●</v>
      </c>
      <c r="AZ311" s="948">
        <f>IF(AY311="●",IF(I311="定","-",I311),"-")</f>
        <v>0</v>
      </c>
      <c r="BA311" s="146"/>
      <c r="BB311" s="146"/>
      <c r="BC311" s="146"/>
    </row>
    <row r="312" spans="3:58" ht="10.9" customHeight="1" x14ac:dyDescent="0.15">
      <c r="C312" s="999"/>
      <c r="D312" s="1002"/>
      <c r="E312" s="1005"/>
      <c r="F312" s="1005"/>
      <c r="G312" s="999"/>
      <c r="H312" s="1005"/>
      <c r="I312" s="984"/>
      <c r="J312" s="985"/>
      <c r="K312" s="1010"/>
      <c r="L312" s="975"/>
      <c r="M312" s="976"/>
      <c r="N312" s="976"/>
      <c r="O312" s="976"/>
      <c r="P312" s="976"/>
      <c r="Q312" s="977"/>
      <c r="R312" s="981"/>
      <c r="S312" s="982"/>
      <c r="T312" s="982"/>
      <c r="U312" s="982"/>
      <c r="V312" s="982"/>
      <c r="W312" s="983"/>
      <c r="X312" s="984"/>
      <c r="Y312" s="985"/>
      <c r="Z312" s="986"/>
      <c r="AA312" s="993"/>
      <c r="AB312" s="993"/>
      <c r="AC312" s="994"/>
      <c r="AD312" s="995"/>
      <c r="AE312" s="996"/>
      <c r="AF312" s="996"/>
      <c r="AG312" s="996"/>
      <c r="AH312" s="996"/>
      <c r="AI312" s="997"/>
      <c r="AR312" s="237"/>
      <c r="AS312" s="237"/>
      <c r="AT312" s="146"/>
      <c r="AU312" s="146"/>
      <c r="AV312" s="146"/>
      <c r="AW312" s="146"/>
      <c r="AX312" s="146"/>
      <c r="AY312" s="882"/>
      <c r="AZ312" s="948"/>
      <c r="BA312" s="146"/>
      <c r="BB312" s="146"/>
      <c r="BC312" s="146"/>
    </row>
    <row r="313" spans="3:58" ht="10.9" customHeight="1" x14ac:dyDescent="0.15">
      <c r="C313" s="999"/>
      <c r="D313" s="1002"/>
      <c r="E313" s="1005"/>
      <c r="F313" s="1005"/>
      <c r="G313" s="999"/>
      <c r="H313" s="1005"/>
      <c r="I313" s="984"/>
      <c r="J313" s="985"/>
      <c r="K313" s="1010"/>
      <c r="L313" s="975"/>
      <c r="M313" s="976"/>
      <c r="N313" s="976"/>
      <c r="O313" s="976"/>
      <c r="P313" s="976"/>
      <c r="Q313" s="977"/>
      <c r="R313" s="981"/>
      <c r="S313" s="982"/>
      <c r="T313" s="982"/>
      <c r="U313" s="982"/>
      <c r="V313" s="982"/>
      <c r="W313" s="983"/>
      <c r="X313" s="984"/>
      <c r="Y313" s="985"/>
      <c r="Z313" s="986"/>
      <c r="AA313" s="993"/>
      <c r="AB313" s="993"/>
      <c r="AC313" s="994"/>
      <c r="AD313" s="995"/>
      <c r="AE313" s="996"/>
      <c r="AF313" s="996"/>
      <c r="AG313" s="996"/>
      <c r="AH313" s="996"/>
      <c r="AI313" s="997"/>
      <c r="AR313" s="237"/>
      <c r="AS313" s="237"/>
      <c r="AT313" s="146"/>
      <c r="AU313" s="146"/>
      <c r="AV313" s="146"/>
      <c r="AW313" s="146"/>
      <c r="AX313" s="146"/>
      <c r="AY313" s="882"/>
      <c r="AZ313" s="948"/>
      <c r="BA313" s="146"/>
      <c r="BB313" s="146"/>
      <c r="BC313" s="146"/>
    </row>
    <row r="314" spans="3:58" ht="10.9" customHeight="1" x14ac:dyDescent="0.15">
      <c r="C314" s="1000"/>
      <c r="D314" s="1003"/>
      <c r="E314" s="1006"/>
      <c r="F314" s="1006"/>
      <c r="G314" s="1000"/>
      <c r="H314" s="1006"/>
      <c r="I314" s="987"/>
      <c r="J314" s="988"/>
      <c r="K314" s="1011"/>
      <c r="L314" s="978"/>
      <c r="M314" s="979"/>
      <c r="N314" s="979"/>
      <c r="O314" s="979"/>
      <c r="P314" s="979"/>
      <c r="Q314" s="980"/>
      <c r="R314" s="981"/>
      <c r="S314" s="982"/>
      <c r="T314" s="982"/>
      <c r="U314" s="982"/>
      <c r="V314" s="982"/>
      <c r="W314" s="983"/>
      <c r="X314" s="987"/>
      <c r="Y314" s="988"/>
      <c r="Z314" s="989"/>
      <c r="AA314" s="993"/>
      <c r="AB314" s="993"/>
      <c r="AC314" s="994"/>
      <c r="AD314" s="995"/>
      <c r="AE314" s="996"/>
      <c r="AF314" s="996"/>
      <c r="AG314" s="996"/>
      <c r="AH314" s="996"/>
      <c r="AI314" s="997"/>
      <c r="AR314" s="237"/>
      <c r="AS314" s="237"/>
      <c r="AT314" s="146"/>
      <c r="AU314" s="146"/>
      <c r="AV314" s="146"/>
      <c r="AW314" s="146"/>
      <c r="AX314" s="146"/>
      <c r="AY314" s="882"/>
      <c r="AZ314" s="948"/>
      <c r="BA314" s="146"/>
      <c r="BB314" s="146"/>
      <c r="BC314" s="146"/>
    </row>
    <row r="315" spans="3:58" ht="10.9" customHeight="1" x14ac:dyDescent="0.15">
      <c r="C315" s="998">
        <v>8</v>
      </c>
      <c r="D315" s="1001" t="s">
        <v>13</v>
      </c>
      <c r="E315" s="1004">
        <v>21</v>
      </c>
      <c r="F315" s="1004" t="s">
        <v>14</v>
      </c>
      <c r="G315" s="998" t="s">
        <v>310</v>
      </c>
      <c r="H315" s="1004"/>
      <c r="I315" s="1007"/>
      <c r="J315" s="1008"/>
      <c r="K315" s="1009"/>
      <c r="L315" s="972">
        <f>E$219</f>
        <v>0</v>
      </c>
      <c r="M315" s="973"/>
      <c r="N315" s="973"/>
      <c r="O315" s="973"/>
      <c r="P315" s="973"/>
      <c r="Q315" s="974"/>
      <c r="R315" s="981">
        <f t="shared" ref="R315" si="39">IF(AND(I315="○",AY315="●"),2+ROUNDDOWN(($L315-100)/100,0)*2,0)</f>
        <v>0</v>
      </c>
      <c r="S315" s="982"/>
      <c r="T315" s="982"/>
      <c r="U315" s="982"/>
      <c r="V315" s="982"/>
      <c r="W315" s="983"/>
      <c r="X315" s="984">
        <v>1</v>
      </c>
      <c r="Y315" s="985"/>
      <c r="Z315" s="986"/>
      <c r="AA315" s="990">
        <f>IF(X315=1,$AL$38,IF(X315=2,$AL$56,IF(X315=3,$AL$74,IF(X315=4,$AL$94,IF(X315=5,$AL$112,IF(X315=6,$AL$132,IF(X315=7,$AL$150,IF(X315=8,$AL$170,IF(X315=9,$AL$188,IF(X315=10,$AL$208,0))))))))))</f>
        <v>0</v>
      </c>
      <c r="AB315" s="991"/>
      <c r="AC315" s="992"/>
      <c r="AD315" s="995">
        <f t="shared" ref="AD315" si="40">IF(I315="○",ROUNDUP(R315*AA315,1),0)</f>
        <v>0</v>
      </c>
      <c r="AE315" s="996"/>
      <c r="AF315" s="996"/>
      <c r="AG315" s="996"/>
      <c r="AH315" s="996"/>
      <c r="AI315" s="997"/>
      <c r="AR315" s="237"/>
      <c r="AS315" s="237"/>
      <c r="AT315" s="146"/>
      <c r="AU315" s="146"/>
      <c r="AV315" s="146"/>
      <c r="AW315" s="146"/>
      <c r="AX315" s="146"/>
      <c r="AY315" s="882" t="str">
        <f t="shared" si="24"/>
        <v>●</v>
      </c>
      <c r="AZ315" s="948">
        <f>IF(AY315="●",IF(I315="定","-",I315),"-")</f>
        <v>0</v>
      </c>
      <c r="BA315" s="146"/>
      <c r="BB315" s="146"/>
      <c r="BC315" s="146"/>
    </row>
    <row r="316" spans="3:58" ht="10.9" customHeight="1" x14ac:dyDescent="0.15">
      <c r="C316" s="999"/>
      <c r="D316" s="1002"/>
      <c r="E316" s="1005"/>
      <c r="F316" s="1005"/>
      <c r="G316" s="999"/>
      <c r="H316" s="1005"/>
      <c r="I316" s="984"/>
      <c r="J316" s="985"/>
      <c r="K316" s="1010"/>
      <c r="L316" s="975"/>
      <c r="M316" s="976"/>
      <c r="N316" s="976"/>
      <c r="O316" s="976"/>
      <c r="P316" s="976"/>
      <c r="Q316" s="977"/>
      <c r="R316" s="981"/>
      <c r="S316" s="982"/>
      <c r="T316" s="982"/>
      <c r="U316" s="982"/>
      <c r="V316" s="982"/>
      <c r="W316" s="983"/>
      <c r="X316" s="984"/>
      <c r="Y316" s="985"/>
      <c r="Z316" s="986"/>
      <c r="AA316" s="993"/>
      <c r="AB316" s="993"/>
      <c r="AC316" s="994"/>
      <c r="AD316" s="995"/>
      <c r="AE316" s="996"/>
      <c r="AF316" s="996"/>
      <c r="AG316" s="996"/>
      <c r="AH316" s="996"/>
      <c r="AI316" s="997"/>
      <c r="AR316" s="237"/>
      <c r="AS316" s="237"/>
      <c r="AT316" s="146"/>
      <c r="AU316" s="146"/>
      <c r="AV316" s="146"/>
      <c r="AW316" s="146"/>
      <c r="AX316" s="146"/>
      <c r="AY316" s="882"/>
      <c r="AZ316" s="948"/>
      <c r="BA316" s="146"/>
      <c r="BB316" s="146"/>
      <c r="BC316" s="146"/>
    </row>
    <row r="317" spans="3:58" ht="10.9" customHeight="1" x14ac:dyDescent="0.15">
      <c r="C317" s="999"/>
      <c r="D317" s="1002"/>
      <c r="E317" s="1005"/>
      <c r="F317" s="1005"/>
      <c r="G317" s="999"/>
      <c r="H317" s="1005"/>
      <c r="I317" s="984"/>
      <c r="J317" s="985"/>
      <c r="K317" s="1010"/>
      <c r="L317" s="975"/>
      <c r="M317" s="976"/>
      <c r="N317" s="976"/>
      <c r="O317" s="976"/>
      <c r="P317" s="976"/>
      <c r="Q317" s="977"/>
      <c r="R317" s="981"/>
      <c r="S317" s="982"/>
      <c r="T317" s="982"/>
      <c r="U317" s="982"/>
      <c r="V317" s="982"/>
      <c r="W317" s="983"/>
      <c r="X317" s="984"/>
      <c r="Y317" s="985"/>
      <c r="Z317" s="986"/>
      <c r="AA317" s="993"/>
      <c r="AB317" s="993"/>
      <c r="AC317" s="994"/>
      <c r="AD317" s="995"/>
      <c r="AE317" s="996"/>
      <c r="AF317" s="996"/>
      <c r="AG317" s="996"/>
      <c r="AH317" s="996"/>
      <c r="AI317" s="997"/>
      <c r="AR317" s="237"/>
      <c r="AS317" s="237"/>
      <c r="AT317" s="146"/>
      <c r="AU317" s="146"/>
      <c r="AV317" s="146"/>
      <c r="AW317" s="146"/>
      <c r="AX317" s="146"/>
      <c r="AY317" s="882"/>
      <c r="AZ317" s="948"/>
      <c r="BA317" s="146"/>
      <c r="BB317" s="146"/>
      <c r="BC317" s="146"/>
    </row>
    <row r="318" spans="3:58" ht="10.9" customHeight="1" x14ac:dyDescent="0.15">
      <c r="C318" s="1000"/>
      <c r="D318" s="1003"/>
      <c r="E318" s="1006"/>
      <c r="F318" s="1006"/>
      <c r="G318" s="1000"/>
      <c r="H318" s="1006"/>
      <c r="I318" s="987"/>
      <c r="J318" s="988"/>
      <c r="K318" s="1011"/>
      <c r="L318" s="978"/>
      <c r="M318" s="979"/>
      <c r="N318" s="979"/>
      <c r="O318" s="979"/>
      <c r="P318" s="979"/>
      <c r="Q318" s="980"/>
      <c r="R318" s="981"/>
      <c r="S318" s="982"/>
      <c r="T318" s="982"/>
      <c r="U318" s="982"/>
      <c r="V318" s="982"/>
      <c r="W318" s="983"/>
      <c r="X318" s="987"/>
      <c r="Y318" s="988"/>
      <c r="Z318" s="989"/>
      <c r="AA318" s="993"/>
      <c r="AB318" s="993"/>
      <c r="AC318" s="994"/>
      <c r="AD318" s="995"/>
      <c r="AE318" s="996"/>
      <c r="AF318" s="996"/>
      <c r="AG318" s="996"/>
      <c r="AH318" s="996"/>
      <c r="AI318" s="997"/>
      <c r="AR318" s="237"/>
      <c r="AS318" s="237"/>
      <c r="AT318" s="146"/>
      <c r="AU318" s="146"/>
      <c r="AV318" s="146"/>
      <c r="AW318" s="146"/>
      <c r="AX318" s="146"/>
      <c r="AY318" s="882"/>
      <c r="AZ318" s="948"/>
      <c r="BA318" s="146"/>
      <c r="BB318" s="146"/>
      <c r="BC318" s="146"/>
    </row>
    <row r="319" spans="3:58" ht="10.9" customHeight="1" x14ac:dyDescent="0.15">
      <c r="C319" s="998">
        <v>8</v>
      </c>
      <c r="D319" s="1001" t="s">
        <v>13</v>
      </c>
      <c r="E319" s="1004">
        <v>22</v>
      </c>
      <c r="F319" s="1004" t="s">
        <v>14</v>
      </c>
      <c r="G319" s="998" t="s">
        <v>311</v>
      </c>
      <c r="H319" s="1004"/>
      <c r="I319" s="1007"/>
      <c r="J319" s="1008"/>
      <c r="K319" s="1009"/>
      <c r="L319" s="972">
        <f>E$219</f>
        <v>0</v>
      </c>
      <c r="M319" s="973"/>
      <c r="N319" s="973"/>
      <c r="O319" s="973"/>
      <c r="P319" s="973"/>
      <c r="Q319" s="974"/>
      <c r="R319" s="981">
        <f t="shared" ref="R319" si="41">IF(AND(I319="○",AY319="●"),2+ROUNDDOWN(($L319-100)/100,0)*2,0)</f>
        <v>0</v>
      </c>
      <c r="S319" s="982"/>
      <c r="T319" s="982"/>
      <c r="U319" s="982"/>
      <c r="V319" s="982"/>
      <c r="W319" s="983"/>
      <c r="X319" s="984">
        <v>1</v>
      </c>
      <c r="Y319" s="985"/>
      <c r="Z319" s="986"/>
      <c r="AA319" s="990">
        <f>IF(X319=1,$AL$38,IF(X319=2,$AL$56,IF(X319=3,$AL$74,IF(X319=4,$AL$94,IF(X319=5,$AL$112,IF(X319=6,$AL$132,IF(X319=7,$AL$150,IF(X319=8,$AL$170,IF(X319=9,$AL$188,IF(X319=10,$AL$208,0))))))))))</f>
        <v>0</v>
      </c>
      <c r="AB319" s="991"/>
      <c r="AC319" s="992"/>
      <c r="AD319" s="995">
        <f t="shared" ref="AD319" si="42">IF(I319="○",ROUNDUP(R319*AA319,1),0)</f>
        <v>0</v>
      </c>
      <c r="AE319" s="996"/>
      <c r="AF319" s="996"/>
      <c r="AG319" s="996"/>
      <c r="AH319" s="996"/>
      <c r="AI319" s="997"/>
      <c r="AR319" s="237"/>
      <c r="AS319" s="237"/>
      <c r="AT319" s="146"/>
      <c r="AU319" s="146"/>
      <c r="AV319" s="146"/>
      <c r="AW319" s="146"/>
      <c r="AX319" s="146"/>
      <c r="AY319" s="882" t="str">
        <f t="shared" si="24"/>
        <v>●</v>
      </c>
      <c r="AZ319" s="948">
        <f>IF(AY319="●",IF(I319="定","-",I319),"-")</f>
        <v>0</v>
      </c>
      <c r="BA319" s="146"/>
      <c r="BB319" s="146"/>
      <c r="BC319" s="146"/>
    </row>
    <row r="320" spans="3:58" ht="10.9" customHeight="1" x14ac:dyDescent="0.15">
      <c r="C320" s="999"/>
      <c r="D320" s="1002"/>
      <c r="E320" s="1005"/>
      <c r="F320" s="1005"/>
      <c r="G320" s="999"/>
      <c r="H320" s="1005"/>
      <c r="I320" s="984"/>
      <c r="J320" s="985"/>
      <c r="K320" s="1010"/>
      <c r="L320" s="975"/>
      <c r="M320" s="976"/>
      <c r="N320" s="976"/>
      <c r="O320" s="976"/>
      <c r="P320" s="976"/>
      <c r="Q320" s="977"/>
      <c r="R320" s="981"/>
      <c r="S320" s="982"/>
      <c r="T320" s="982"/>
      <c r="U320" s="982"/>
      <c r="V320" s="982"/>
      <c r="W320" s="983"/>
      <c r="X320" s="984"/>
      <c r="Y320" s="985"/>
      <c r="Z320" s="986"/>
      <c r="AA320" s="993"/>
      <c r="AB320" s="993"/>
      <c r="AC320" s="994"/>
      <c r="AD320" s="995"/>
      <c r="AE320" s="996"/>
      <c r="AF320" s="996"/>
      <c r="AG320" s="996"/>
      <c r="AH320" s="996"/>
      <c r="AI320" s="997"/>
      <c r="AR320" s="237"/>
      <c r="AS320" s="237"/>
      <c r="AT320" s="146"/>
      <c r="AU320" s="146"/>
      <c r="AV320" s="146"/>
      <c r="AW320" s="146"/>
      <c r="AX320" s="146"/>
      <c r="AY320" s="882"/>
      <c r="AZ320" s="948"/>
      <c r="BA320" s="146"/>
      <c r="BB320" s="146"/>
      <c r="BC320" s="146"/>
    </row>
    <row r="321" spans="3:55" ht="10.9" customHeight="1" x14ac:dyDescent="0.15">
      <c r="C321" s="999"/>
      <c r="D321" s="1002"/>
      <c r="E321" s="1005"/>
      <c r="F321" s="1005"/>
      <c r="G321" s="999"/>
      <c r="H321" s="1005"/>
      <c r="I321" s="984"/>
      <c r="J321" s="985"/>
      <c r="K321" s="1010"/>
      <c r="L321" s="975"/>
      <c r="M321" s="976"/>
      <c r="N321" s="976"/>
      <c r="O321" s="976"/>
      <c r="P321" s="976"/>
      <c r="Q321" s="977"/>
      <c r="R321" s="981"/>
      <c r="S321" s="982"/>
      <c r="T321" s="982"/>
      <c r="U321" s="982"/>
      <c r="V321" s="982"/>
      <c r="W321" s="983"/>
      <c r="X321" s="984"/>
      <c r="Y321" s="985"/>
      <c r="Z321" s="986"/>
      <c r="AA321" s="993"/>
      <c r="AB321" s="993"/>
      <c r="AC321" s="994"/>
      <c r="AD321" s="995"/>
      <c r="AE321" s="996"/>
      <c r="AF321" s="996"/>
      <c r="AG321" s="996"/>
      <c r="AH321" s="996"/>
      <c r="AI321" s="997"/>
      <c r="AR321" s="237"/>
      <c r="AS321" s="237"/>
      <c r="AT321" s="146"/>
      <c r="AU321" s="146"/>
      <c r="AV321" s="146"/>
      <c r="AW321" s="146"/>
      <c r="AX321" s="146"/>
      <c r="AY321" s="882"/>
      <c r="AZ321" s="948"/>
      <c r="BA321" s="146"/>
      <c r="BB321" s="146"/>
      <c r="BC321" s="146"/>
    </row>
    <row r="322" spans="3:55" ht="10.9" customHeight="1" x14ac:dyDescent="0.15">
      <c r="C322" s="1000"/>
      <c r="D322" s="1003"/>
      <c r="E322" s="1006"/>
      <c r="F322" s="1006"/>
      <c r="G322" s="1000"/>
      <c r="H322" s="1006"/>
      <c r="I322" s="987"/>
      <c r="J322" s="988"/>
      <c r="K322" s="1011"/>
      <c r="L322" s="978"/>
      <c r="M322" s="979"/>
      <c r="N322" s="979"/>
      <c r="O322" s="979"/>
      <c r="P322" s="979"/>
      <c r="Q322" s="980"/>
      <c r="R322" s="981"/>
      <c r="S322" s="982"/>
      <c r="T322" s="982"/>
      <c r="U322" s="982"/>
      <c r="V322" s="982"/>
      <c r="W322" s="983"/>
      <c r="X322" s="987"/>
      <c r="Y322" s="988"/>
      <c r="Z322" s="989"/>
      <c r="AA322" s="993"/>
      <c r="AB322" s="993"/>
      <c r="AC322" s="994"/>
      <c r="AD322" s="995"/>
      <c r="AE322" s="996"/>
      <c r="AF322" s="996"/>
      <c r="AG322" s="996"/>
      <c r="AH322" s="996"/>
      <c r="AI322" s="997"/>
      <c r="AR322" s="237"/>
      <c r="AS322" s="237"/>
      <c r="AT322" s="146"/>
      <c r="AU322" s="146"/>
      <c r="AV322" s="146"/>
      <c r="AW322" s="146"/>
      <c r="AX322" s="146"/>
      <c r="AY322" s="882"/>
      <c r="AZ322" s="948"/>
      <c r="BA322" s="146"/>
      <c r="BB322" s="146"/>
      <c r="BC322" s="146"/>
    </row>
    <row r="323" spans="3:55" ht="10.9" customHeight="1" x14ac:dyDescent="0.15">
      <c r="C323" s="998">
        <v>8</v>
      </c>
      <c r="D323" s="1001" t="s">
        <v>13</v>
      </c>
      <c r="E323" s="1004">
        <v>23</v>
      </c>
      <c r="F323" s="1004" t="s">
        <v>14</v>
      </c>
      <c r="G323" s="998" t="s">
        <v>305</v>
      </c>
      <c r="H323" s="1004"/>
      <c r="I323" s="1007"/>
      <c r="J323" s="1008"/>
      <c r="K323" s="1009"/>
      <c r="L323" s="972">
        <f>E$219</f>
        <v>0</v>
      </c>
      <c r="M323" s="973"/>
      <c r="N323" s="973"/>
      <c r="O323" s="973"/>
      <c r="P323" s="973"/>
      <c r="Q323" s="974"/>
      <c r="R323" s="981">
        <f t="shared" ref="R323" si="43">IF(AND(I323="○",AY323="●"),2+ROUNDDOWN(($L323-100)/100,0)*2,0)</f>
        <v>0</v>
      </c>
      <c r="S323" s="982"/>
      <c r="T323" s="982"/>
      <c r="U323" s="982"/>
      <c r="V323" s="982"/>
      <c r="W323" s="983"/>
      <c r="X323" s="984">
        <v>1</v>
      </c>
      <c r="Y323" s="985"/>
      <c r="Z323" s="986"/>
      <c r="AA323" s="990">
        <f>IF(X323=1,$AL$38,IF(X323=2,$AL$56,IF(X323=3,$AL$74,IF(X323=4,$AL$94,IF(X323=5,$AL$112,IF(X323=6,$AL$132,IF(X323=7,$AL$150,IF(X323=8,$AL$170,IF(X323=9,$AL$188,IF(X323=10,$AL$208,0))))))))))</f>
        <v>0</v>
      </c>
      <c r="AB323" s="991"/>
      <c r="AC323" s="992"/>
      <c r="AD323" s="995">
        <f t="shared" ref="AD323" si="44">IF(I323="○",ROUNDUP(R323*AA323,1),0)</f>
        <v>0</v>
      </c>
      <c r="AE323" s="996"/>
      <c r="AF323" s="996"/>
      <c r="AG323" s="996"/>
      <c r="AH323" s="996"/>
      <c r="AI323" s="997"/>
      <c r="AR323" s="237"/>
      <c r="AS323" s="237"/>
      <c r="AT323" s="146"/>
      <c r="AU323" s="146"/>
      <c r="AV323" s="146"/>
      <c r="AW323" s="146"/>
      <c r="AX323" s="146"/>
      <c r="AY323" s="882" t="str">
        <f t="shared" si="24"/>
        <v>●</v>
      </c>
      <c r="AZ323" s="948">
        <f>IF(AY323="●",IF(I323="定","-",I323),"-")</f>
        <v>0</v>
      </c>
      <c r="BA323" s="146"/>
      <c r="BB323" s="146"/>
      <c r="BC323" s="146"/>
    </row>
    <row r="324" spans="3:55" ht="10.9" customHeight="1" x14ac:dyDescent="0.15">
      <c r="C324" s="999"/>
      <c r="D324" s="1002"/>
      <c r="E324" s="1005"/>
      <c r="F324" s="1005"/>
      <c r="G324" s="999"/>
      <c r="H324" s="1005"/>
      <c r="I324" s="984"/>
      <c r="J324" s="985"/>
      <c r="K324" s="1010"/>
      <c r="L324" s="975"/>
      <c r="M324" s="976"/>
      <c r="N324" s="976"/>
      <c r="O324" s="976"/>
      <c r="P324" s="976"/>
      <c r="Q324" s="977"/>
      <c r="R324" s="981"/>
      <c r="S324" s="982"/>
      <c r="T324" s="982"/>
      <c r="U324" s="982"/>
      <c r="V324" s="982"/>
      <c r="W324" s="983"/>
      <c r="X324" s="984"/>
      <c r="Y324" s="985"/>
      <c r="Z324" s="986"/>
      <c r="AA324" s="993"/>
      <c r="AB324" s="993"/>
      <c r="AC324" s="994"/>
      <c r="AD324" s="995"/>
      <c r="AE324" s="996"/>
      <c r="AF324" s="996"/>
      <c r="AG324" s="996"/>
      <c r="AH324" s="996"/>
      <c r="AI324" s="997"/>
      <c r="AR324" s="237"/>
      <c r="AS324" s="237"/>
      <c r="AT324" s="146"/>
      <c r="AU324" s="146"/>
      <c r="AV324" s="146"/>
      <c r="AW324" s="146"/>
      <c r="AX324" s="146"/>
      <c r="AY324" s="882"/>
      <c r="AZ324" s="948"/>
      <c r="BA324" s="146"/>
      <c r="BB324" s="146"/>
      <c r="BC324" s="146"/>
    </row>
    <row r="325" spans="3:55" ht="10.9" customHeight="1" x14ac:dyDescent="0.15">
      <c r="C325" s="999"/>
      <c r="D325" s="1002"/>
      <c r="E325" s="1005"/>
      <c r="F325" s="1005"/>
      <c r="G325" s="999"/>
      <c r="H325" s="1005"/>
      <c r="I325" s="984"/>
      <c r="J325" s="985"/>
      <c r="K325" s="1010"/>
      <c r="L325" s="975"/>
      <c r="M325" s="976"/>
      <c r="N325" s="976"/>
      <c r="O325" s="976"/>
      <c r="P325" s="976"/>
      <c r="Q325" s="977"/>
      <c r="R325" s="981"/>
      <c r="S325" s="982"/>
      <c r="T325" s="982"/>
      <c r="U325" s="982"/>
      <c r="V325" s="982"/>
      <c r="W325" s="983"/>
      <c r="X325" s="984"/>
      <c r="Y325" s="985"/>
      <c r="Z325" s="986"/>
      <c r="AA325" s="993"/>
      <c r="AB325" s="993"/>
      <c r="AC325" s="994"/>
      <c r="AD325" s="995"/>
      <c r="AE325" s="996"/>
      <c r="AF325" s="996"/>
      <c r="AG325" s="996"/>
      <c r="AH325" s="996"/>
      <c r="AI325" s="997"/>
      <c r="AR325" s="237"/>
      <c r="AS325" s="237"/>
      <c r="AT325" s="146"/>
      <c r="AU325" s="146"/>
      <c r="AV325" s="146"/>
      <c r="AW325" s="146"/>
      <c r="AX325" s="146"/>
      <c r="AY325" s="882"/>
      <c r="AZ325" s="948"/>
      <c r="BA325" s="146"/>
      <c r="BB325" s="146"/>
      <c r="BC325" s="146"/>
    </row>
    <row r="326" spans="3:55" ht="10.9" customHeight="1" x14ac:dyDescent="0.15">
      <c r="C326" s="1000"/>
      <c r="D326" s="1003"/>
      <c r="E326" s="1006"/>
      <c r="F326" s="1006"/>
      <c r="G326" s="1000"/>
      <c r="H326" s="1006"/>
      <c r="I326" s="987"/>
      <c r="J326" s="988"/>
      <c r="K326" s="1011"/>
      <c r="L326" s="978"/>
      <c r="M326" s="979"/>
      <c r="N326" s="979"/>
      <c r="O326" s="979"/>
      <c r="P326" s="979"/>
      <c r="Q326" s="980"/>
      <c r="R326" s="981"/>
      <c r="S326" s="982"/>
      <c r="T326" s="982"/>
      <c r="U326" s="982"/>
      <c r="V326" s="982"/>
      <c r="W326" s="983"/>
      <c r="X326" s="987"/>
      <c r="Y326" s="988"/>
      <c r="Z326" s="989"/>
      <c r="AA326" s="993"/>
      <c r="AB326" s="993"/>
      <c r="AC326" s="994"/>
      <c r="AD326" s="995"/>
      <c r="AE326" s="996"/>
      <c r="AF326" s="996"/>
      <c r="AG326" s="996"/>
      <c r="AH326" s="996"/>
      <c r="AI326" s="997"/>
      <c r="AR326" s="237"/>
      <c r="AS326" s="237"/>
      <c r="AT326" s="146"/>
      <c r="AU326" s="146"/>
      <c r="AV326" s="146"/>
      <c r="AW326" s="146"/>
      <c r="AX326" s="146"/>
      <c r="AY326" s="882"/>
      <c r="AZ326" s="948"/>
      <c r="BA326" s="146"/>
      <c r="BB326" s="146"/>
      <c r="BC326" s="146"/>
    </row>
    <row r="327" spans="3:55" ht="10.9" customHeight="1" x14ac:dyDescent="0.15">
      <c r="C327" s="998">
        <v>8</v>
      </c>
      <c r="D327" s="1001" t="s">
        <v>13</v>
      </c>
      <c r="E327" s="1004">
        <v>24</v>
      </c>
      <c r="F327" s="1004" t="s">
        <v>14</v>
      </c>
      <c r="G327" s="998" t="s">
        <v>306</v>
      </c>
      <c r="H327" s="1004"/>
      <c r="I327" s="1007"/>
      <c r="J327" s="1008"/>
      <c r="K327" s="1009"/>
      <c r="L327" s="972">
        <f>E$219</f>
        <v>0</v>
      </c>
      <c r="M327" s="973"/>
      <c r="N327" s="973"/>
      <c r="O327" s="973"/>
      <c r="P327" s="973"/>
      <c r="Q327" s="974"/>
      <c r="R327" s="981">
        <f t="shared" ref="R327" si="45">IF(AND(I327="○",AY327="●"),2+ROUNDDOWN(($L327-100)/100,0)*2,0)</f>
        <v>0</v>
      </c>
      <c r="S327" s="982"/>
      <c r="T327" s="982"/>
      <c r="U327" s="982"/>
      <c r="V327" s="982"/>
      <c r="W327" s="983"/>
      <c r="X327" s="984">
        <v>1</v>
      </c>
      <c r="Y327" s="985"/>
      <c r="Z327" s="986"/>
      <c r="AA327" s="990">
        <f>IF(X327=1,$AL$38,IF(X327=2,$AL$56,IF(X327=3,$AL$74,IF(X327=4,$AL$94,IF(X327=5,$AL$112,IF(X327=6,$AL$132,IF(X327=7,$AL$150,IF(X327=8,$AL$170,IF(X327=9,$AL$188,IF(X327=10,$AL$208,0))))))))))</f>
        <v>0</v>
      </c>
      <c r="AB327" s="991"/>
      <c r="AC327" s="992"/>
      <c r="AD327" s="995">
        <f t="shared" ref="AD327" si="46">IF(I327="○",ROUNDUP(R327*AA327,1),0)</f>
        <v>0</v>
      </c>
      <c r="AE327" s="996"/>
      <c r="AF327" s="996"/>
      <c r="AG327" s="996"/>
      <c r="AH327" s="996"/>
      <c r="AI327" s="997"/>
      <c r="AR327" s="237"/>
      <c r="AS327" s="237"/>
      <c r="AT327" s="146"/>
      <c r="AU327" s="146"/>
      <c r="AV327" s="146"/>
      <c r="AW327" s="146"/>
      <c r="AX327" s="146"/>
      <c r="AY327" s="882" t="str">
        <f t="shared" si="24"/>
        <v>●</v>
      </c>
      <c r="AZ327" s="948">
        <f>IF(AY327="●",IF(I327="定","-",I327),"-")</f>
        <v>0</v>
      </c>
      <c r="BA327" s="146"/>
      <c r="BB327" s="146"/>
      <c r="BC327" s="146"/>
    </row>
    <row r="328" spans="3:55" ht="10.9" customHeight="1" x14ac:dyDescent="0.15">
      <c r="C328" s="999"/>
      <c r="D328" s="1002"/>
      <c r="E328" s="1005"/>
      <c r="F328" s="1005"/>
      <c r="G328" s="999"/>
      <c r="H328" s="1005"/>
      <c r="I328" s="984"/>
      <c r="J328" s="985"/>
      <c r="K328" s="1010"/>
      <c r="L328" s="975"/>
      <c r="M328" s="976"/>
      <c r="N328" s="976"/>
      <c r="O328" s="976"/>
      <c r="P328" s="976"/>
      <c r="Q328" s="977"/>
      <c r="R328" s="981"/>
      <c r="S328" s="982"/>
      <c r="T328" s="982"/>
      <c r="U328" s="982"/>
      <c r="V328" s="982"/>
      <c r="W328" s="983"/>
      <c r="X328" s="984"/>
      <c r="Y328" s="985"/>
      <c r="Z328" s="986"/>
      <c r="AA328" s="993"/>
      <c r="AB328" s="993"/>
      <c r="AC328" s="994"/>
      <c r="AD328" s="995"/>
      <c r="AE328" s="996"/>
      <c r="AF328" s="996"/>
      <c r="AG328" s="996"/>
      <c r="AH328" s="996"/>
      <c r="AI328" s="997"/>
      <c r="AR328" s="237"/>
      <c r="AS328" s="237"/>
      <c r="AT328" s="146"/>
      <c r="AU328" s="146"/>
      <c r="AV328" s="146"/>
      <c r="AW328" s="146"/>
      <c r="AX328" s="146"/>
      <c r="AY328" s="882"/>
      <c r="AZ328" s="948"/>
      <c r="BA328" s="146"/>
      <c r="BB328" s="146"/>
      <c r="BC328" s="146"/>
    </row>
    <row r="329" spans="3:55" ht="10.9" customHeight="1" x14ac:dyDescent="0.15">
      <c r="C329" s="999"/>
      <c r="D329" s="1002"/>
      <c r="E329" s="1005"/>
      <c r="F329" s="1005"/>
      <c r="G329" s="999"/>
      <c r="H329" s="1005"/>
      <c r="I329" s="984"/>
      <c r="J329" s="985"/>
      <c r="K329" s="1010"/>
      <c r="L329" s="975"/>
      <c r="M329" s="976"/>
      <c r="N329" s="976"/>
      <c r="O329" s="976"/>
      <c r="P329" s="976"/>
      <c r="Q329" s="977"/>
      <c r="R329" s="981"/>
      <c r="S329" s="982"/>
      <c r="T329" s="982"/>
      <c r="U329" s="982"/>
      <c r="V329" s="982"/>
      <c r="W329" s="983"/>
      <c r="X329" s="984"/>
      <c r="Y329" s="985"/>
      <c r="Z329" s="986"/>
      <c r="AA329" s="993"/>
      <c r="AB329" s="993"/>
      <c r="AC329" s="994"/>
      <c r="AD329" s="995"/>
      <c r="AE329" s="996"/>
      <c r="AF329" s="996"/>
      <c r="AG329" s="996"/>
      <c r="AH329" s="996"/>
      <c r="AI329" s="997"/>
      <c r="AR329" s="237"/>
      <c r="AS329" s="237"/>
      <c r="AT329" s="146"/>
      <c r="AU329" s="146"/>
      <c r="AV329" s="146"/>
      <c r="AW329" s="146"/>
      <c r="AX329" s="146"/>
      <c r="AY329" s="882"/>
      <c r="AZ329" s="948"/>
      <c r="BA329" s="146"/>
      <c r="BB329" s="146"/>
      <c r="BC329" s="146"/>
    </row>
    <row r="330" spans="3:55" ht="10.9" customHeight="1" x14ac:dyDescent="0.15">
      <c r="C330" s="1000"/>
      <c r="D330" s="1003"/>
      <c r="E330" s="1006"/>
      <c r="F330" s="1006"/>
      <c r="G330" s="1000"/>
      <c r="H330" s="1006"/>
      <c r="I330" s="987"/>
      <c r="J330" s="988"/>
      <c r="K330" s="1011"/>
      <c r="L330" s="978"/>
      <c r="M330" s="979"/>
      <c r="N330" s="979"/>
      <c r="O330" s="979"/>
      <c r="P330" s="979"/>
      <c r="Q330" s="980"/>
      <c r="R330" s="981"/>
      <c r="S330" s="982"/>
      <c r="T330" s="982"/>
      <c r="U330" s="982"/>
      <c r="V330" s="982"/>
      <c r="W330" s="983"/>
      <c r="X330" s="987"/>
      <c r="Y330" s="988"/>
      <c r="Z330" s="989"/>
      <c r="AA330" s="993"/>
      <c r="AB330" s="993"/>
      <c r="AC330" s="994"/>
      <c r="AD330" s="995"/>
      <c r="AE330" s="996"/>
      <c r="AF330" s="996"/>
      <c r="AG330" s="996"/>
      <c r="AH330" s="996"/>
      <c r="AI330" s="997"/>
      <c r="AR330" s="237"/>
      <c r="AS330" s="237"/>
      <c r="AT330" s="146"/>
      <c r="AU330" s="146"/>
      <c r="AV330" s="146"/>
      <c r="AW330" s="146"/>
      <c r="AX330" s="146"/>
      <c r="AY330" s="882"/>
      <c r="AZ330" s="948"/>
      <c r="BA330" s="146"/>
      <c r="BB330" s="146"/>
      <c r="BC330" s="146"/>
    </row>
    <row r="331" spans="3:55" ht="10.9" customHeight="1" x14ac:dyDescent="0.15">
      <c r="C331" s="998">
        <v>8</v>
      </c>
      <c r="D331" s="1001" t="s">
        <v>13</v>
      </c>
      <c r="E331" s="1004">
        <v>25</v>
      </c>
      <c r="F331" s="1004" t="s">
        <v>14</v>
      </c>
      <c r="G331" s="998" t="s">
        <v>307</v>
      </c>
      <c r="H331" s="1004"/>
      <c r="I331" s="1007"/>
      <c r="J331" s="1008"/>
      <c r="K331" s="1009"/>
      <c r="L331" s="972">
        <f>E$219</f>
        <v>0</v>
      </c>
      <c r="M331" s="973"/>
      <c r="N331" s="973"/>
      <c r="O331" s="973"/>
      <c r="P331" s="973"/>
      <c r="Q331" s="974"/>
      <c r="R331" s="981">
        <f t="shared" ref="R331" si="47">IF(AND(I331="○",AY331="●"),2+ROUNDDOWN(($L331-100)/100,0)*2,0)</f>
        <v>0</v>
      </c>
      <c r="S331" s="982"/>
      <c r="T331" s="982"/>
      <c r="U331" s="982"/>
      <c r="V331" s="982"/>
      <c r="W331" s="983"/>
      <c r="X331" s="984">
        <v>1</v>
      </c>
      <c r="Y331" s="985"/>
      <c r="Z331" s="986"/>
      <c r="AA331" s="990">
        <f>IF(X331=1,$AL$38,IF(X331=2,$AL$56,IF(X331=3,$AL$74,IF(X331=4,$AL$94,IF(X331=5,$AL$112,IF(X331=6,$AL$132,IF(X331=7,$AL$150,IF(X331=8,$AL$170,IF(X331=9,$AL$188,IF(X331=10,$AL$208,0))))))))))</f>
        <v>0</v>
      </c>
      <c r="AB331" s="991"/>
      <c r="AC331" s="992"/>
      <c r="AD331" s="995">
        <f t="shared" ref="AD331" si="48">IF(I331="○",ROUNDUP(R331*AA331,1),0)</f>
        <v>0</v>
      </c>
      <c r="AE331" s="996"/>
      <c r="AF331" s="996"/>
      <c r="AG331" s="996"/>
      <c r="AH331" s="996"/>
      <c r="AI331" s="997"/>
      <c r="AR331" s="237"/>
      <c r="AS331" s="237"/>
      <c r="AT331" s="146"/>
      <c r="AU331" s="146"/>
      <c r="AV331" s="146"/>
      <c r="AW331" s="146"/>
      <c r="AX331" s="146"/>
      <c r="AY331" s="882" t="str">
        <f t="shared" si="24"/>
        <v>●</v>
      </c>
      <c r="AZ331" s="948">
        <f>IF(AY331="●",IF(I331="定","-",I331),"-")</f>
        <v>0</v>
      </c>
      <c r="BA331" s="146"/>
      <c r="BB331" s="146"/>
      <c r="BC331" s="146"/>
    </row>
    <row r="332" spans="3:55" ht="10.9" customHeight="1" x14ac:dyDescent="0.15">
      <c r="C332" s="999"/>
      <c r="D332" s="1002"/>
      <c r="E332" s="1005"/>
      <c r="F332" s="1005"/>
      <c r="G332" s="999"/>
      <c r="H332" s="1005"/>
      <c r="I332" s="984"/>
      <c r="J332" s="985"/>
      <c r="K332" s="1010"/>
      <c r="L332" s="975"/>
      <c r="M332" s="976"/>
      <c r="N332" s="976"/>
      <c r="O332" s="976"/>
      <c r="P332" s="976"/>
      <c r="Q332" s="977"/>
      <c r="R332" s="981"/>
      <c r="S332" s="982"/>
      <c r="T332" s="982"/>
      <c r="U332" s="982"/>
      <c r="V332" s="982"/>
      <c r="W332" s="983"/>
      <c r="X332" s="984"/>
      <c r="Y332" s="985"/>
      <c r="Z332" s="986"/>
      <c r="AA332" s="993"/>
      <c r="AB332" s="993"/>
      <c r="AC332" s="994"/>
      <c r="AD332" s="995"/>
      <c r="AE332" s="996"/>
      <c r="AF332" s="996"/>
      <c r="AG332" s="996"/>
      <c r="AH332" s="996"/>
      <c r="AI332" s="997"/>
      <c r="AR332" s="237"/>
      <c r="AS332" s="237"/>
      <c r="AT332" s="146"/>
      <c r="AU332" s="146"/>
      <c r="AV332" s="146"/>
      <c r="AW332" s="146"/>
      <c r="AX332" s="146"/>
      <c r="AY332" s="882"/>
      <c r="AZ332" s="948"/>
      <c r="BA332" s="146"/>
      <c r="BB332" s="146"/>
      <c r="BC332" s="146"/>
    </row>
    <row r="333" spans="3:55" ht="10.9" customHeight="1" x14ac:dyDescent="0.15">
      <c r="C333" s="999"/>
      <c r="D333" s="1002"/>
      <c r="E333" s="1005"/>
      <c r="F333" s="1005"/>
      <c r="G333" s="999"/>
      <c r="H333" s="1005"/>
      <c r="I333" s="984"/>
      <c r="J333" s="985"/>
      <c r="K333" s="1010"/>
      <c r="L333" s="975"/>
      <c r="M333" s="976"/>
      <c r="N333" s="976"/>
      <c r="O333" s="976"/>
      <c r="P333" s="976"/>
      <c r="Q333" s="977"/>
      <c r="R333" s="981"/>
      <c r="S333" s="982"/>
      <c r="T333" s="982"/>
      <c r="U333" s="982"/>
      <c r="V333" s="982"/>
      <c r="W333" s="983"/>
      <c r="X333" s="984"/>
      <c r="Y333" s="985"/>
      <c r="Z333" s="986"/>
      <c r="AA333" s="993"/>
      <c r="AB333" s="993"/>
      <c r="AC333" s="994"/>
      <c r="AD333" s="995"/>
      <c r="AE333" s="996"/>
      <c r="AF333" s="996"/>
      <c r="AG333" s="996"/>
      <c r="AH333" s="996"/>
      <c r="AI333" s="997"/>
      <c r="AR333" s="237"/>
      <c r="AS333" s="237"/>
      <c r="AT333" s="146"/>
      <c r="AU333" s="146"/>
      <c r="AV333" s="146"/>
      <c r="AW333" s="146"/>
      <c r="AX333" s="146"/>
      <c r="AY333" s="882"/>
      <c r="AZ333" s="948"/>
      <c r="BA333" s="146"/>
      <c r="BB333" s="146"/>
      <c r="BC333" s="146"/>
    </row>
    <row r="334" spans="3:55" ht="10.9" customHeight="1" x14ac:dyDescent="0.15">
      <c r="C334" s="1000"/>
      <c r="D334" s="1003"/>
      <c r="E334" s="1006"/>
      <c r="F334" s="1006"/>
      <c r="G334" s="1000"/>
      <c r="H334" s="1006"/>
      <c r="I334" s="987"/>
      <c r="J334" s="988"/>
      <c r="K334" s="1011"/>
      <c r="L334" s="978"/>
      <c r="M334" s="979"/>
      <c r="N334" s="979"/>
      <c r="O334" s="979"/>
      <c r="P334" s="979"/>
      <c r="Q334" s="980"/>
      <c r="R334" s="981"/>
      <c r="S334" s="982"/>
      <c r="T334" s="982"/>
      <c r="U334" s="982"/>
      <c r="V334" s="982"/>
      <c r="W334" s="983"/>
      <c r="X334" s="987"/>
      <c r="Y334" s="988"/>
      <c r="Z334" s="989"/>
      <c r="AA334" s="993"/>
      <c r="AB334" s="993"/>
      <c r="AC334" s="994"/>
      <c r="AD334" s="995"/>
      <c r="AE334" s="996"/>
      <c r="AF334" s="996"/>
      <c r="AG334" s="996"/>
      <c r="AH334" s="996"/>
      <c r="AI334" s="997"/>
      <c r="AR334" s="237"/>
      <c r="AS334" s="237"/>
      <c r="AT334" s="146"/>
      <c r="AU334" s="146"/>
      <c r="AV334" s="146"/>
      <c r="AW334" s="146"/>
      <c r="AX334" s="146"/>
      <c r="AY334" s="882"/>
      <c r="AZ334" s="948"/>
      <c r="BA334" s="146"/>
      <c r="BB334" s="146"/>
      <c r="BC334" s="146"/>
    </row>
    <row r="335" spans="3:55" ht="10.9" customHeight="1" x14ac:dyDescent="0.15">
      <c r="C335" s="998">
        <v>8</v>
      </c>
      <c r="D335" s="1001" t="s">
        <v>13</v>
      </c>
      <c r="E335" s="1004">
        <v>26</v>
      </c>
      <c r="F335" s="1004" t="s">
        <v>14</v>
      </c>
      <c r="G335" s="998" t="s">
        <v>308</v>
      </c>
      <c r="H335" s="1004"/>
      <c r="I335" s="1007"/>
      <c r="J335" s="1008"/>
      <c r="K335" s="1009"/>
      <c r="L335" s="972">
        <f>E$219</f>
        <v>0</v>
      </c>
      <c r="M335" s="973"/>
      <c r="N335" s="973"/>
      <c r="O335" s="973"/>
      <c r="P335" s="973"/>
      <c r="Q335" s="974"/>
      <c r="R335" s="981">
        <f t="shared" ref="R335" si="49">IF(AND(I335="○",AY335="●"),2+ROUNDDOWN(($L335-100)/100,0)*2,0)</f>
        <v>0</v>
      </c>
      <c r="S335" s="982"/>
      <c r="T335" s="982"/>
      <c r="U335" s="982"/>
      <c r="V335" s="982"/>
      <c r="W335" s="983"/>
      <c r="X335" s="984">
        <v>1</v>
      </c>
      <c r="Y335" s="985"/>
      <c r="Z335" s="986"/>
      <c r="AA335" s="990">
        <f>IF(X335=1,$AL$38,IF(X335=2,$AL$56,IF(X335=3,$AL$74,IF(X335=4,$AL$94,IF(X335=5,$AL$112,IF(X335=6,$AL$132,IF(X335=7,$AL$150,IF(X335=8,$AL$170,IF(X335=9,$AL$188,IF(X335=10,$AL$208,0))))))))))</f>
        <v>0</v>
      </c>
      <c r="AB335" s="991"/>
      <c r="AC335" s="992"/>
      <c r="AD335" s="995">
        <f t="shared" ref="AD335" si="50">IF(I335="○",ROUNDUP(R335*AA335,1),0)</f>
        <v>0</v>
      </c>
      <c r="AE335" s="996"/>
      <c r="AF335" s="996"/>
      <c r="AG335" s="996"/>
      <c r="AH335" s="996"/>
      <c r="AI335" s="997"/>
      <c r="AR335" s="237"/>
      <c r="AS335" s="237"/>
      <c r="AT335" s="146"/>
      <c r="AU335" s="146"/>
      <c r="AV335" s="146"/>
      <c r="AW335" s="146"/>
      <c r="AX335" s="146"/>
      <c r="AY335" s="882" t="str">
        <f t="shared" si="24"/>
        <v>●</v>
      </c>
      <c r="AZ335" s="948">
        <f>IF(AY335="●",IF(I335="定","-",I335),"-")</f>
        <v>0</v>
      </c>
      <c r="BA335" s="146"/>
      <c r="BB335" s="146"/>
      <c r="BC335" s="146"/>
    </row>
    <row r="336" spans="3:55" ht="10.9" customHeight="1" x14ac:dyDescent="0.15">
      <c r="C336" s="999"/>
      <c r="D336" s="1002"/>
      <c r="E336" s="1005"/>
      <c r="F336" s="1005"/>
      <c r="G336" s="999"/>
      <c r="H336" s="1005"/>
      <c r="I336" s="984"/>
      <c r="J336" s="985"/>
      <c r="K336" s="1010"/>
      <c r="L336" s="975"/>
      <c r="M336" s="976"/>
      <c r="N336" s="976"/>
      <c r="O336" s="976"/>
      <c r="P336" s="976"/>
      <c r="Q336" s="977"/>
      <c r="R336" s="981"/>
      <c r="S336" s="982"/>
      <c r="T336" s="982"/>
      <c r="U336" s="982"/>
      <c r="V336" s="982"/>
      <c r="W336" s="983"/>
      <c r="X336" s="984"/>
      <c r="Y336" s="985"/>
      <c r="Z336" s="986"/>
      <c r="AA336" s="993"/>
      <c r="AB336" s="993"/>
      <c r="AC336" s="994"/>
      <c r="AD336" s="995"/>
      <c r="AE336" s="996"/>
      <c r="AF336" s="996"/>
      <c r="AG336" s="996"/>
      <c r="AH336" s="996"/>
      <c r="AI336" s="997"/>
      <c r="AR336" s="237"/>
      <c r="AS336" s="237"/>
      <c r="AT336" s="146"/>
      <c r="AU336" s="146"/>
      <c r="AV336" s="146"/>
      <c r="AW336" s="146"/>
      <c r="AX336" s="146"/>
      <c r="AY336" s="882"/>
      <c r="AZ336" s="948"/>
      <c r="BA336" s="146"/>
      <c r="BB336" s="146"/>
      <c r="BC336" s="146"/>
    </row>
    <row r="337" spans="3:55" ht="10.9" customHeight="1" x14ac:dyDescent="0.15">
      <c r="C337" s="999"/>
      <c r="D337" s="1002"/>
      <c r="E337" s="1005"/>
      <c r="F337" s="1005"/>
      <c r="G337" s="999"/>
      <c r="H337" s="1005"/>
      <c r="I337" s="984"/>
      <c r="J337" s="985"/>
      <c r="K337" s="1010"/>
      <c r="L337" s="975"/>
      <c r="M337" s="976"/>
      <c r="N337" s="976"/>
      <c r="O337" s="976"/>
      <c r="P337" s="976"/>
      <c r="Q337" s="977"/>
      <c r="R337" s="981"/>
      <c r="S337" s="982"/>
      <c r="T337" s="982"/>
      <c r="U337" s="982"/>
      <c r="V337" s="982"/>
      <c r="W337" s="983"/>
      <c r="X337" s="984"/>
      <c r="Y337" s="985"/>
      <c r="Z337" s="986"/>
      <c r="AA337" s="993"/>
      <c r="AB337" s="993"/>
      <c r="AC337" s="994"/>
      <c r="AD337" s="995"/>
      <c r="AE337" s="996"/>
      <c r="AF337" s="996"/>
      <c r="AG337" s="996"/>
      <c r="AH337" s="996"/>
      <c r="AI337" s="997"/>
      <c r="AR337" s="237"/>
      <c r="AS337" s="237"/>
      <c r="AT337" s="146"/>
      <c r="AU337" s="146"/>
      <c r="AV337" s="146"/>
      <c r="AW337" s="146"/>
      <c r="AX337" s="146"/>
      <c r="AY337" s="882"/>
      <c r="AZ337" s="948"/>
      <c r="BA337" s="146"/>
      <c r="BB337" s="146"/>
      <c r="BC337" s="146"/>
    </row>
    <row r="338" spans="3:55" ht="10.9" customHeight="1" x14ac:dyDescent="0.15">
      <c r="C338" s="1000"/>
      <c r="D338" s="1003"/>
      <c r="E338" s="1006"/>
      <c r="F338" s="1006"/>
      <c r="G338" s="1000"/>
      <c r="H338" s="1006"/>
      <c r="I338" s="987"/>
      <c r="J338" s="988"/>
      <c r="K338" s="1011"/>
      <c r="L338" s="978"/>
      <c r="M338" s="979"/>
      <c r="N338" s="979"/>
      <c r="O338" s="979"/>
      <c r="P338" s="979"/>
      <c r="Q338" s="980"/>
      <c r="R338" s="981"/>
      <c r="S338" s="982"/>
      <c r="T338" s="982"/>
      <c r="U338" s="982"/>
      <c r="V338" s="982"/>
      <c r="W338" s="983"/>
      <c r="X338" s="987"/>
      <c r="Y338" s="988"/>
      <c r="Z338" s="989"/>
      <c r="AA338" s="993"/>
      <c r="AB338" s="993"/>
      <c r="AC338" s="994"/>
      <c r="AD338" s="995"/>
      <c r="AE338" s="996"/>
      <c r="AF338" s="996"/>
      <c r="AG338" s="996"/>
      <c r="AH338" s="996"/>
      <c r="AI338" s="997"/>
      <c r="AR338" s="237"/>
      <c r="AS338" s="237"/>
      <c r="AT338" s="146"/>
      <c r="AU338" s="146"/>
      <c r="AV338" s="146"/>
      <c r="AW338" s="146"/>
      <c r="AX338" s="146"/>
      <c r="AY338" s="882"/>
      <c r="AZ338" s="948"/>
      <c r="BA338" s="146"/>
      <c r="BB338" s="146"/>
      <c r="BC338" s="146"/>
    </row>
    <row r="339" spans="3:55" ht="10.9" customHeight="1" x14ac:dyDescent="0.15">
      <c r="C339" s="998">
        <v>8</v>
      </c>
      <c r="D339" s="1001" t="s">
        <v>13</v>
      </c>
      <c r="E339" s="1004">
        <v>27</v>
      </c>
      <c r="F339" s="1004" t="s">
        <v>14</v>
      </c>
      <c r="G339" s="998" t="s">
        <v>309</v>
      </c>
      <c r="H339" s="1004"/>
      <c r="I339" s="1007"/>
      <c r="J339" s="1008"/>
      <c r="K339" s="1009"/>
      <c r="L339" s="972">
        <f>E$219</f>
        <v>0</v>
      </c>
      <c r="M339" s="973"/>
      <c r="N339" s="973"/>
      <c r="O339" s="973"/>
      <c r="P339" s="973"/>
      <c r="Q339" s="974"/>
      <c r="R339" s="981">
        <f t="shared" ref="R339" si="51">IF(AND(I339="○",AY339="●"),2+ROUNDDOWN(($L339-100)/100,0)*2,0)</f>
        <v>0</v>
      </c>
      <c r="S339" s="982"/>
      <c r="T339" s="982"/>
      <c r="U339" s="982"/>
      <c r="V339" s="982"/>
      <c r="W339" s="983"/>
      <c r="X339" s="984">
        <v>1</v>
      </c>
      <c r="Y339" s="985"/>
      <c r="Z339" s="986"/>
      <c r="AA339" s="990">
        <f>IF(X339=1,$AL$38,IF(X339=2,$AL$56,IF(X339=3,$AL$74,IF(X339=4,$AL$94,IF(X339=5,$AL$112,IF(X339=6,$AL$132,IF(X339=7,$AL$150,IF(X339=8,$AL$170,IF(X339=9,$AL$188,IF(X339=10,$AL$208,0))))))))))</f>
        <v>0</v>
      </c>
      <c r="AB339" s="991"/>
      <c r="AC339" s="992"/>
      <c r="AD339" s="995">
        <f t="shared" ref="AD339" si="52">IF(I339="○",ROUNDUP(R339*AA339,1),0)</f>
        <v>0</v>
      </c>
      <c r="AE339" s="996"/>
      <c r="AF339" s="996"/>
      <c r="AG339" s="996"/>
      <c r="AH339" s="996"/>
      <c r="AI339" s="997"/>
      <c r="AR339" s="237"/>
      <c r="AS339" s="237"/>
      <c r="AT339" s="146"/>
      <c r="AU339" s="146"/>
      <c r="AV339" s="146"/>
      <c r="AW339" s="146"/>
      <c r="AX339" s="146"/>
      <c r="AY339" s="882" t="str">
        <f t="shared" si="24"/>
        <v>●</v>
      </c>
      <c r="AZ339" s="948">
        <f>IF(AY339="●",IF(I339="定","-",I339),"-")</f>
        <v>0</v>
      </c>
      <c r="BA339" s="146"/>
      <c r="BB339" s="146"/>
      <c r="BC339" s="146"/>
    </row>
    <row r="340" spans="3:55" ht="10.9" customHeight="1" x14ac:dyDescent="0.15">
      <c r="C340" s="999"/>
      <c r="D340" s="1002"/>
      <c r="E340" s="1005"/>
      <c r="F340" s="1005"/>
      <c r="G340" s="999"/>
      <c r="H340" s="1005"/>
      <c r="I340" s="984"/>
      <c r="J340" s="985"/>
      <c r="K340" s="1010"/>
      <c r="L340" s="975"/>
      <c r="M340" s="976"/>
      <c r="N340" s="976"/>
      <c r="O340" s="976"/>
      <c r="P340" s="976"/>
      <c r="Q340" s="977"/>
      <c r="R340" s="981"/>
      <c r="S340" s="982"/>
      <c r="T340" s="982"/>
      <c r="U340" s="982"/>
      <c r="V340" s="982"/>
      <c r="W340" s="983"/>
      <c r="X340" s="984"/>
      <c r="Y340" s="985"/>
      <c r="Z340" s="986"/>
      <c r="AA340" s="993"/>
      <c r="AB340" s="993"/>
      <c r="AC340" s="994"/>
      <c r="AD340" s="995"/>
      <c r="AE340" s="996"/>
      <c r="AF340" s="996"/>
      <c r="AG340" s="996"/>
      <c r="AH340" s="996"/>
      <c r="AI340" s="997"/>
      <c r="AR340" s="237"/>
      <c r="AS340" s="237"/>
      <c r="AT340" s="146"/>
      <c r="AU340" s="146"/>
      <c r="AV340" s="146"/>
      <c r="AW340" s="146"/>
      <c r="AX340" s="146"/>
      <c r="AY340" s="882"/>
      <c r="AZ340" s="948"/>
      <c r="BA340" s="146"/>
      <c r="BB340" s="146"/>
      <c r="BC340" s="146"/>
    </row>
    <row r="341" spans="3:55" ht="10.9" customHeight="1" x14ac:dyDescent="0.15">
      <c r="C341" s="999"/>
      <c r="D341" s="1002"/>
      <c r="E341" s="1005"/>
      <c r="F341" s="1005"/>
      <c r="G341" s="999"/>
      <c r="H341" s="1005"/>
      <c r="I341" s="984"/>
      <c r="J341" s="985"/>
      <c r="K341" s="1010"/>
      <c r="L341" s="975"/>
      <c r="M341" s="976"/>
      <c r="N341" s="976"/>
      <c r="O341" s="976"/>
      <c r="P341" s="976"/>
      <c r="Q341" s="977"/>
      <c r="R341" s="981"/>
      <c r="S341" s="982"/>
      <c r="T341" s="982"/>
      <c r="U341" s="982"/>
      <c r="V341" s="982"/>
      <c r="W341" s="983"/>
      <c r="X341" s="984"/>
      <c r="Y341" s="985"/>
      <c r="Z341" s="986"/>
      <c r="AA341" s="993"/>
      <c r="AB341" s="993"/>
      <c r="AC341" s="994"/>
      <c r="AD341" s="995"/>
      <c r="AE341" s="996"/>
      <c r="AF341" s="996"/>
      <c r="AG341" s="996"/>
      <c r="AH341" s="996"/>
      <c r="AI341" s="997"/>
      <c r="AR341" s="237"/>
      <c r="AS341" s="237"/>
      <c r="AT341" s="146"/>
      <c r="AU341" s="146"/>
      <c r="AV341" s="146"/>
      <c r="AW341" s="146"/>
      <c r="AX341" s="146"/>
      <c r="AY341" s="882"/>
      <c r="AZ341" s="948"/>
      <c r="BA341" s="146"/>
      <c r="BB341" s="146"/>
      <c r="BC341" s="146"/>
    </row>
    <row r="342" spans="3:55" ht="10.9" customHeight="1" x14ac:dyDescent="0.15">
      <c r="C342" s="1000"/>
      <c r="D342" s="1003"/>
      <c r="E342" s="1006"/>
      <c r="F342" s="1006"/>
      <c r="G342" s="1000"/>
      <c r="H342" s="1006"/>
      <c r="I342" s="987"/>
      <c r="J342" s="988"/>
      <c r="K342" s="1011"/>
      <c r="L342" s="978"/>
      <c r="M342" s="979"/>
      <c r="N342" s="979"/>
      <c r="O342" s="979"/>
      <c r="P342" s="979"/>
      <c r="Q342" s="980"/>
      <c r="R342" s="981"/>
      <c r="S342" s="982"/>
      <c r="T342" s="982"/>
      <c r="U342" s="982"/>
      <c r="V342" s="982"/>
      <c r="W342" s="983"/>
      <c r="X342" s="987"/>
      <c r="Y342" s="988"/>
      <c r="Z342" s="989"/>
      <c r="AA342" s="993"/>
      <c r="AB342" s="993"/>
      <c r="AC342" s="994"/>
      <c r="AD342" s="995"/>
      <c r="AE342" s="996"/>
      <c r="AF342" s="996"/>
      <c r="AG342" s="996"/>
      <c r="AH342" s="996"/>
      <c r="AI342" s="997"/>
      <c r="AR342" s="237"/>
      <c r="AS342" s="237"/>
      <c r="AT342" s="146"/>
      <c r="AU342" s="146"/>
      <c r="AV342" s="146"/>
      <c r="AW342" s="146"/>
      <c r="AX342" s="146"/>
      <c r="AY342" s="882"/>
      <c r="AZ342" s="948"/>
      <c r="BA342" s="146"/>
      <c r="BB342" s="146"/>
      <c r="BC342" s="146"/>
    </row>
    <row r="343" spans="3:55" ht="10.9" customHeight="1" x14ac:dyDescent="0.15">
      <c r="C343" s="998">
        <v>8</v>
      </c>
      <c r="D343" s="1001" t="s">
        <v>13</v>
      </c>
      <c r="E343" s="1004">
        <v>28</v>
      </c>
      <c r="F343" s="1004" t="s">
        <v>14</v>
      </c>
      <c r="G343" s="998" t="s">
        <v>310</v>
      </c>
      <c r="H343" s="1004"/>
      <c r="I343" s="1007"/>
      <c r="J343" s="1008"/>
      <c r="K343" s="1009"/>
      <c r="L343" s="972">
        <f>E$219</f>
        <v>0</v>
      </c>
      <c r="M343" s="973"/>
      <c r="N343" s="973"/>
      <c r="O343" s="973"/>
      <c r="P343" s="973"/>
      <c r="Q343" s="974"/>
      <c r="R343" s="981">
        <f t="shared" ref="R343" si="53">IF(AND(I343="○",AY343="●"),2+ROUNDDOWN(($L343-100)/100,0)*2,0)</f>
        <v>0</v>
      </c>
      <c r="S343" s="982"/>
      <c r="T343" s="982"/>
      <c r="U343" s="982"/>
      <c r="V343" s="982"/>
      <c r="W343" s="983"/>
      <c r="X343" s="984">
        <v>1</v>
      </c>
      <c r="Y343" s="985"/>
      <c r="Z343" s="986"/>
      <c r="AA343" s="990">
        <f>IF(X343=1,$AL$38,IF(X343=2,$AL$56,IF(X343=3,$AL$74,IF(X343=4,$AL$94,IF(X343=5,$AL$112,IF(X343=6,$AL$132,IF(X343=7,$AL$150,IF(X343=8,$AL$170,IF(X343=9,$AL$188,IF(X343=10,$AL$208,0))))))))))</f>
        <v>0</v>
      </c>
      <c r="AB343" s="991"/>
      <c r="AC343" s="992"/>
      <c r="AD343" s="995">
        <f t="shared" ref="AD343" si="54">IF(I343="○",ROUNDUP(R343*AA343,1),0)</f>
        <v>0</v>
      </c>
      <c r="AE343" s="996"/>
      <c r="AF343" s="996"/>
      <c r="AG343" s="996"/>
      <c r="AH343" s="996"/>
      <c r="AI343" s="997"/>
      <c r="AR343" s="237"/>
      <c r="AS343" s="237"/>
      <c r="AT343" s="146"/>
      <c r="AU343" s="146"/>
      <c r="AV343" s="146"/>
      <c r="AW343" s="146"/>
      <c r="AX343" s="146"/>
      <c r="AY343" s="882" t="str">
        <f t="shared" ref="AY343" si="55">IF(OR(I343="×",AY347="×"),"×","●")</f>
        <v>●</v>
      </c>
      <c r="AZ343" s="948">
        <f>IF(AY343="●",IF(I343="定","-",I343),"-")</f>
        <v>0</v>
      </c>
      <c r="BA343" s="146"/>
      <c r="BB343" s="146"/>
      <c r="BC343" s="146"/>
    </row>
    <row r="344" spans="3:55" ht="10.9" customHeight="1" x14ac:dyDescent="0.15">
      <c r="C344" s="999"/>
      <c r="D344" s="1002"/>
      <c r="E344" s="1005"/>
      <c r="F344" s="1005"/>
      <c r="G344" s="999"/>
      <c r="H344" s="1005"/>
      <c r="I344" s="984"/>
      <c r="J344" s="985"/>
      <c r="K344" s="1010"/>
      <c r="L344" s="975"/>
      <c r="M344" s="976"/>
      <c r="N344" s="976"/>
      <c r="O344" s="976"/>
      <c r="P344" s="976"/>
      <c r="Q344" s="977"/>
      <c r="R344" s="981"/>
      <c r="S344" s="982"/>
      <c r="T344" s="982"/>
      <c r="U344" s="982"/>
      <c r="V344" s="982"/>
      <c r="W344" s="983"/>
      <c r="X344" s="984"/>
      <c r="Y344" s="985"/>
      <c r="Z344" s="986"/>
      <c r="AA344" s="993"/>
      <c r="AB344" s="993"/>
      <c r="AC344" s="994"/>
      <c r="AD344" s="995"/>
      <c r="AE344" s="996"/>
      <c r="AF344" s="996"/>
      <c r="AG344" s="996"/>
      <c r="AH344" s="996"/>
      <c r="AI344" s="997"/>
      <c r="AR344" s="237"/>
      <c r="AS344" s="237"/>
      <c r="AT344" s="146"/>
      <c r="AU344" s="146"/>
      <c r="AV344" s="146"/>
      <c r="AW344" s="146"/>
      <c r="AX344" s="146"/>
      <c r="AY344" s="882"/>
      <c r="AZ344" s="948"/>
      <c r="BA344" s="146"/>
      <c r="BB344" s="146"/>
      <c r="BC344" s="146"/>
    </row>
    <row r="345" spans="3:55" ht="10.9" customHeight="1" x14ac:dyDescent="0.15">
      <c r="C345" s="999"/>
      <c r="D345" s="1002"/>
      <c r="E345" s="1005"/>
      <c r="F345" s="1005"/>
      <c r="G345" s="999"/>
      <c r="H345" s="1005"/>
      <c r="I345" s="984"/>
      <c r="J345" s="985"/>
      <c r="K345" s="1010"/>
      <c r="L345" s="975"/>
      <c r="M345" s="976"/>
      <c r="N345" s="976"/>
      <c r="O345" s="976"/>
      <c r="P345" s="976"/>
      <c r="Q345" s="977"/>
      <c r="R345" s="981"/>
      <c r="S345" s="982"/>
      <c r="T345" s="982"/>
      <c r="U345" s="982"/>
      <c r="V345" s="982"/>
      <c r="W345" s="983"/>
      <c r="X345" s="984"/>
      <c r="Y345" s="985"/>
      <c r="Z345" s="986"/>
      <c r="AA345" s="993"/>
      <c r="AB345" s="993"/>
      <c r="AC345" s="994"/>
      <c r="AD345" s="995"/>
      <c r="AE345" s="996"/>
      <c r="AF345" s="996"/>
      <c r="AG345" s="996"/>
      <c r="AH345" s="996"/>
      <c r="AI345" s="997"/>
      <c r="AR345" s="237"/>
      <c r="AS345" s="237"/>
      <c r="AT345" s="146"/>
      <c r="AU345" s="146"/>
      <c r="AV345" s="146"/>
      <c r="AW345" s="146"/>
      <c r="AX345" s="146"/>
      <c r="AY345" s="882"/>
      <c r="AZ345" s="948"/>
      <c r="BA345" s="146"/>
      <c r="BB345" s="146"/>
      <c r="BC345" s="146"/>
    </row>
    <row r="346" spans="3:55" ht="10.9" customHeight="1" x14ac:dyDescent="0.15">
      <c r="C346" s="1000"/>
      <c r="D346" s="1003"/>
      <c r="E346" s="1006"/>
      <c r="F346" s="1006"/>
      <c r="G346" s="1000"/>
      <c r="H346" s="1006"/>
      <c r="I346" s="987"/>
      <c r="J346" s="988"/>
      <c r="K346" s="1011"/>
      <c r="L346" s="978"/>
      <c r="M346" s="979"/>
      <c r="N346" s="979"/>
      <c r="O346" s="979"/>
      <c r="P346" s="979"/>
      <c r="Q346" s="980"/>
      <c r="R346" s="981"/>
      <c r="S346" s="982"/>
      <c r="T346" s="982"/>
      <c r="U346" s="982"/>
      <c r="V346" s="982"/>
      <c r="W346" s="983"/>
      <c r="X346" s="987"/>
      <c r="Y346" s="988"/>
      <c r="Z346" s="989"/>
      <c r="AA346" s="993"/>
      <c r="AB346" s="993"/>
      <c r="AC346" s="994"/>
      <c r="AD346" s="995"/>
      <c r="AE346" s="996"/>
      <c r="AF346" s="996"/>
      <c r="AG346" s="996"/>
      <c r="AH346" s="996"/>
      <c r="AI346" s="997"/>
      <c r="AR346" s="237"/>
      <c r="AS346" s="237"/>
      <c r="AT346" s="146"/>
      <c r="AU346" s="146"/>
      <c r="AV346" s="146"/>
      <c r="AW346" s="146"/>
      <c r="AX346" s="146"/>
      <c r="AY346" s="882"/>
      <c r="AZ346" s="948"/>
      <c r="BA346" s="146"/>
      <c r="BB346" s="146"/>
      <c r="BC346" s="146"/>
    </row>
    <row r="347" spans="3:55" ht="10.9" customHeight="1" x14ac:dyDescent="0.15">
      <c r="C347" s="998">
        <v>8</v>
      </c>
      <c r="D347" s="1001" t="s">
        <v>13</v>
      </c>
      <c r="E347" s="1004">
        <v>29</v>
      </c>
      <c r="F347" s="1004" t="s">
        <v>14</v>
      </c>
      <c r="G347" s="998" t="s">
        <v>311</v>
      </c>
      <c r="H347" s="1004"/>
      <c r="I347" s="1007"/>
      <c r="J347" s="1008"/>
      <c r="K347" s="1009"/>
      <c r="L347" s="972">
        <f>E$219</f>
        <v>0</v>
      </c>
      <c r="M347" s="973"/>
      <c r="N347" s="973"/>
      <c r="O347" s="973"/>
      <c r="P347" s="973"/>
      <c r="Q347" s="974"/>
      <c r="R347" s="981">
        <f t="shared" ref="R347" si="56">IF(AND(I347="○",AY347="●"),2+ROUNDDOWN(($L347-100)/100,0)*2,0)</f>
        <v>0</v>
      </c>
      <c r="S347" s="982"/>
      <c r="T347" s="982"/>
      <c r="U347" s="982"/>
      <c r="V347" s="982"/>
      <c r="W347" s="983"/>
      <c r="X347" s="984">
        <v>1</v>
      </c>
      <c r="Y347" s="985"/>
      <c r="Z347" s="986"/>
      <c r="AA347" s="990">
        <f>IF(X347=1,$AL$38,IF(X347=2,$AL$56,IF(X347=3,$AL$74,IF(X347=4,$AL$94,IF(X347=5,$AL$112,IF(X347=6,$AL$132,IF(X347=7,$AL$150,IF(X347=8,$AL$170,IF(X347=9,$AL$188,IF(X347=10,$AL$208,0))))))))))</f>
        <v>0</v>
      </c>
      <c r="AB347" s="991"/>
      <c r="AC347" s="992"/>
      <c r="AD347" s="995">
        <f t="shared" ref="AD347" si="57">IF(I347="○",ROUNDUP(R347*AA347,1),0)</f>
        <v>0</v>
      </c>
      <c r="AE347" s="996"/>
      <c r="AF347" s="996"/>
      <c r="AG347" s="996"/>
      <c r="AH347" s="996"/>
      <c r="AI347" s="997"/>
      <c r="AR347" s="237"/>
      <c r="AS347" s="237"/>
      <c r="AT347" s="146"/>
      <c r="AU347" s="146"/>
      <c r="AV347" s="146"/>
      <c r="AW347" s="146"/>
      <c r="AX347" s="146"/>
      <c r="AY347" s="882" t="str">
        <f t="shared" ref="AY347:AY403" si="58">IF(OR(I347="×",AY351="×"),"×","●")</f>
        <v>●</v>
      </c>
      <c r="AZ347" s="948">
        <f>IF(AY347="●",IF(I347="定","-",I347),"-")</f>
        <v>0</v>
      </c>
      <c r="BA347" s="146"/>
      <c r="BB347" s="146"/>
      <c r="BC347" s="146"/>
    </row>
    <row r="348" spans="3:55" ht="10.9" customHeight="1" x14ac:dyDescent="0.15">
      <c r="C348" s="999"/>
      <c r="D348" s="1002"/>
      <c r="E348" s="1005"/>
      <c r="F348" s="1005"/>
      <c r="G348" s="999"/>
      <c r="H348" s="1005"/>
      <c r="I348" s="984"/>
      <c r="J348" s="985"/>
      <c r="K348" s="1010"/>
      <c r="L348" s="975"/>
      <c r="M348" s="976"/>
      <c r="N348" s="976"/>
      <c r="O348" s="976"/>
      <c r="P348" s="976"/>
      <c r="Q348" s="977"/>
      <c r="R348" s="981"/>
      <c r="S348" s="982"/>
      <c r="T348" s="982"/>
      <c r="U348" s="982"/>
      <c r="V348" s="982"/>
      <c r="W348" s="983"/>
      <c r="X348" s="984"/>
      <c r="Y348" s="985"/>
      <c r="Z348" s="986"/>
      <c r="AA348" s="993"/>
      <c r="AB348" s="993"/>
      <c r="AC348" s="994"/>
      <c r="AD348" s="995"/>
      <c r="AE348" s="996"/>
      <c r="AF348" s="996"/>
      <c r="AG348" s="996"/>
      <c r="AH348" s="996"/>
      <c r="AI348" s="997"/>
      <c r="AR348" s="237"/>
      <c r="AS348" s="237"/>
      <c r="AT348" s="146"/>
      <c r="AU348" s="146"/>
      <c r="AV348" s="146"/>
      <c r="AW348" s="146"/>
      <c r="AX348" s="146"/>
      <c r="AY348" s="882"/>
      <c r="AZ348" s="948"/>
      <c r="BA348" s="146"/>
      <c r="BB348" s="146"/>
      <c r="BC348" s="146"/>
    </row>
    <row r="349" spans="3:55" ht="10.9" customHeight="1" x14ac:dyDescent="0.15">
      <c r="C349" s="999"/>
      <c r="D349" s="1002"/>
      <c r="E349" s="1005"/>
      <c r="F349" s="1005"/>
      <c r="G349" s="999"/>
      <c r="H349" s="1005"/>
      <c r="I349" s="984"/>
      <c r="J349" s="985"/>
      <c r="K349" s="1010"/>
      <c r="L349" s="975"/>
      <c r="M349" s="976"/>
      <c r="N349" s="976"/>
      <c r="O349" s="976"/>
      <c r="P349" s="976"/>
      <c r="Q349" s="977"/>
      <c r="R349" s="981"/>
      <c r="S349" s="982"/>
      <c r="T349" s="982"/>
      <c r="U349" s="982"/>
      <c r="V349" s="982"/>
      <c r="W349" s="983"/>
      <c r="X349" s="984"/>
      <c r="Y349" s="985"/>
      <c r="Z349" s="986"/>
      <c r="AA349" s="993"/>
      <c r="AB349" s="993"/>
      <c r="AC349" s="994"/>
      <c r="AD349" s="995"/>
      <c r="AE349" s="996"/>
      <c r="AF349" s="996"/>
      <c r="AG349" s="996"/>
      <c r="AH349" s="996"/>
      <c r="AI349" s="997"/>
      <c r="AR349" s="237"/>
      <c r="AS349" s="237"/>
      <c r="AT349" s="146"/>
      <c r="AU349" s="146"/>
      <c r="AV349" s="146"/>
      <c r="AW349" s="146"/>
      <c r="AX349" s="146"/>
      <c r="AY349" s="882"/>
      <c r="AZ349" s="948"/>
      <c r="BA349" s="146"/>
      <c r="BB349" s="146"/>
      <c r="BC349" s="146"/>
    </row>
    <row r="350" spans="3:55" ht="10.9" customHeight="1" x14ac:dyDescent="0.15">
      <c r="C350" s="1000"/>
      <c r="D350" s="1003"/>
      <c r="E350" s="1006"/>
      <c r="F350" s="1006"/>
      <c r="G350" s="1000"/>
      <c r="H350" s="1006"/>
      <c r="I350" s="987"/>
      <c r="J350" s="988"/>
      <c r="K350" s="1011"/>
      <c r="L350" s="978"/>
      <c r="M350" s="979"/>
      <c r="N350" s="979"/>
      <c r="O350" s="979"/>
      <c r="P350" s="979"/>
      <c r="Q350" s="980"/>
      <c r="R350" s="981"/>
      <c r="S350" s="982"/>
      <c r="T350" s="982"/>
      <c r="U350" s="982"/>
      <c r="V350" s="982"/>
      <c r="W350" s="983"/>
      <c r="X350" s="987"/>
      <c r="Y350" s="988"/>
      <c r="Z350" s="989"/>
      <c r="AA350" s="993"/>
      <c r="AB350" s="993"/>
      <c r="AC350" s="994"/>
      <c r="AD350" s="995"/>
      <c r="AE350" s="996"/>
      <c r="AF350" s="996"/>
      <c r="AG350" s="996"/>
      <c r="AH350" s="996"/>
      <c r="AI350" s="997"/>
      <c r="AR350" s="237"/>
      <c r="AS350" s="237"/>
      <c r="AT350" s="146"/>
      <c r="AU350" s="146"/>
      <c r="AV350" s="146"/>
      <c r="AW350" s="146"/>
      <c r="AX350" s="146"/>
      <c r="AY350" s="882"/>
      <c r="AZ350" s="948"/>
      <c r="BA350" s="146"/>
      <c r="BB350" s="146"/>
      <c r="BC350" s="146"/>
    </row>
    <row r="351" spans="3:55" ht="10.9" customHeight="1" x14ac:dyDescent="0.15">
      <c r="C351" s="998">
        <v>8</v>
      </c>
      <c r="D351" s="1001" t="s">
        <v>13</v>
      </c>
      <c r="E351" s="1004">
        <v>30</v>
      </c>
      <c r="F351" s="1004" t="s">
        <v>14</v>
      </c>
      <c r="G351" s="998" t="s">
        <v>305</v>
      </c>
      <c r="H351" s="1004"/>
      <c r="I351" s="1007"/>
      <c r="J351" s="1008"/>
      <c r="K351" s="1009"/>
      <c r="L351" s="972">
        <f>E$219</f>
        <v>0</v>
      </c>
      <c r="M351" s="973"/>
      <c r="N351" s="973"/>
      <c r="O351" s="973"/>
      <c r="P351" s="973"/>
      <c r="Q351" s="974"/>
      <c r="R351" s="981">
        <f t="shared" ref="R351" si="59">IF(AND(I351="○",AY351="●"),2+ROUNDDOWN(($L351-100)/100,0)*2,0)</f>
        <v>0</v>
      </c>
      <c r="S351" s="982"/>
      <c r="T351" s="982"/>
      <c r="U351" s="982"/>
      <c r="V351" s="982"/>
      <c r="W351" s="983"/>
      <c r="X351" s="984">
        <v>1</v>
      </c>
      <c r="Y351" s="985"/>
      <c r="Z351" s="986"/>
      <c r="AA351" s="990">
        <f>IF(X351=1,$AL$38,IF(X351=2,$AL$56,IF(X351=3,$AL$74,IF(X351=4,$AL$94,IF(X351=5,$AL$112,IF(X351=6,$AL$132,IF(X351=7,$AL$150,IF(X351=8,$AL$170,IF(X351=9,$AL$188,IF(X351=10,$AL$208,0))))))))))</f>
        <v>0</v>
      </c>
      <c r="AB351" s="991"/>
      <c r="AC351" s="992"/>
      <c r="AD351" s="995">
        <f t="shared" ref="AD351" si="60">IF(I351="○",ROUNDUP(R351*AA351,1),0)</f>
        <v>0</v>
      </c>
      <c r="AE351" s="996"/>
      <c r="AF351" s="996"/>
      <c r="AG351" s="996"/>
      <c r="AH351" s="996"/>
      <c r="AI351" s="997"/>
      <c r="AR351" s="237"/>
      <c r="AS351" s="237"/>
      <c r="AT351" s="146"/>
      <c r="AU351" s="146"/>
      <c r="AV351" s="146"/>
      <c r="AW351" s="146"/>
      <c r="AX351" s="146"/>
      <c r="AY351" s="882" t="str">
        <f t="shared" si="58"/>
        <v>●</v>
      </c>
      <c r="AZ351" s="948">
        <f>IF(AY351="●",IF(I351="定","-",I351),"-")</f>
        <v>0</v>
      </c>
      <c r="BA351" s="146"/>
      <c r="BB351" s="146"/>
      <c r="BC351" s="146"/>
    </row>
    <row r="352" spans="3:55" ht="10.9" customHeight="1" x14ac:dyDescent="0.15">
      <c r="C352" s="999"/>
      <c r="D352" s="1002"/>
      <c r="E352" s="1005"/>
      <c r="F352" s="1005"/>
      <c r="G352" s="999"/>
      <c r="H352" s="1005"/>
      <c r="I352" s="984"/>
      <c r="J352" s="985"/>
      <c r="K352" s="1010"/>
      <c r="L352" s="975"/>
      <c r="M352" s="976"/>
      <c r="N352" s="976"/>
      <c r="O352" s="976"/>
      <c r="P352" s="976"/>
      <c r="Q352" s="977"/>
      <c r="R352" s="981"/>
      <c r="S352" s="982"/>
      <c r="T352" s="982"/>
      <c r="U352" s="982"/>
      <c r="V352" s="982"/>
      <c r="W352" s="983"/>
      <c r="X352" s="984"/>
      <c r="Y352" s="985"/>
      <c r="Z352" s="986"/>
      <c r="AA352" s="993"/>
      <c r="AB352" s="993"/>
      <c r="AC352" s="994"/>
      <c r="AD352" s="995"/>
      <c r="AE352" s="996"/>
      <c r="AF352" s="996"/>
      <c r="AG352" s="996"/>
      <c r="AH352" s="996"/>
      <c r="AI352" s="997"/>
      <c r="AR352" s="237"/>
      <c r="AS352" s="237"/>
      <c r="AT352" s="146"/>
      <c r="AU352" s="146"/>
      <c r="AV352" s="146"/>
      <c r="AW352" s="146"/>
      <c r="AX352" s="146"/>
      <c r="AY352" s="882"/>
      <c r="AZ352" s="948"/>
      <c r="BA352" s="146"/>
      <c r="BB352" s="146"/>
      <c r="BC352" s="146"/>
    </row>
    <row r="353" spans="3:58" ht="10.9" customHeight="1" x14ac:dyDescent="0.15">
      <c r="C353" s="999"/>
      <c r="D353" s="1002"/>
      <c r="E353" s="1005"/>
      <c r="F353" s="1005"/>
      <c r="G353" s="999"/>
      <c r="H353" s="1005"/>
      <c r="I353" s="984"/>
      <c r="J353" s="985"/>
      <c r="K353" s="1010"/>
      <c r="L353" s="975"/>
      <c r="M353" s="976"/>
      <c r="N353" s="976"/>
      <c r="O353" s="976"/>
      <c r="P353" s="976"/>
      <c r="Q353" s="977"/>
      <c r="R353" s="981"/>
      <c r="S353" s="982"/>
      <c r="T353" s="982"/>
      <c r="U353" s="982"/>
      <c r="V353" s="982"/>
      <c r="W353" s="983"/>
      <c r="X353" s="984"/>
      <c r="Y353" s="985"/>
      <c r="Z353" s="986"/>
      <c r="AA353" s="993"/>
      <c r="AB353" s="993"/>
      <c r="AC353" s="994"/>
      <c r="AD353" s="995"/>
      <c r="AE353" s="996"/>
      <c r="AF353" s="996"/>
      <c r="AG353" s="996"/>
      <c r="AH353" s="996"/>
      <c r="AI353" s="997"/>
      <c r="AR353" s="237"/>
      <c r="AS353" s="237"/>
      <c r="AT353" s="146"/>
      <c r="AU353" s="146"/>
      <c r="AV353" s="146"/>
      <c r="AW353" s="146"/>
      <c r="AX353" s="146"/>
      <c r="AY353" s="882"/>
      <c r="AZ353" s="948"/>
      <c r="BA353" s="146"/>
      <c r="BB353" s="146"/>
      <c r="BC353" s="146"/>
    </row>
    <row r="354" spans="3:58" ht="10.9" customHeight="1" x14ac:dyDescent="0.15">
      <c r="C354" s="1000"/>
      <c r="D354" s="1003"/>
      <c r="E354" s="1006"/>
      <c r="F354" s="1006"/>
      <c r="G354" s="1000"/>
      <c r="H354" s="1006"/>
      <c r="I354" s="987"/>
      <c r="J354" s="988"/>
      <c r="K354" s="1011"/>
      <c r="L354" s="978"/>
      <c r="M354" s="979"/>
      <c r="N354" s="979"/>
      <c r="O354" s="979"/>
      <c r="P354" s="979"/>
      <c r="Q354" s="980"/>
      <c r="R354" s="981"/>
      <c r="S354" s="982"/>
      <c r="T354" s="982"/>
      <c r="U354" s="982"/>
      <c r="V354" s="982"/>
      <c r="W354" s="983"/>
      <c r="X354" s="987"/>
      <c r="Y354" s="988"/>
      <c r="Z354" s="989"/>
      <c r="AA354" s="993"/>
      <c r="AB354" s="993"/>
      <c r="AC354" s="994"/>
      <c r="AD354" s="995"/>
      <c r="AE354" s="996"/>
      <c r="AF354" s="996"/>
      <c r="AG354" s="996"/>
      <c r="AH354" s="996"/>
      <c r="AI354" s="997"/>
      <c r="AR354" s="237"/>
      <c r="AS354" s="237"/>
      <c r="AT354" s="146"/>
      <c r="AU354" s="146"/>
      <c r="AV354" s="146"/>
      <c r="AW354" s="146"/>
      <c r="AX354" s="146"/>
      <c r="AY354" s="882"/>
      <c r="AZ354" s="948"/>
      <c r="BA354" s="146"/>
      <c r="BB354" s="146"/>
      <c r="BC354" s="146"/>
    </row>
    <row r="355" spans="3:58" ht="10.9" customHeight="1" x14ac:dyDescent="0.15">
      <c r="C355" s="998">
        <v>8</v>
      </c>
      <c r="D355" s="1001" t="s">
        <v>13</v>
      </c>
      <c r="E355" s="1004">
        <v>31</v>
      </c>
      <c r="F355" s="1004" t="s">
        <v>14</v>
      </c>
      <c r="G355" s="998" t="s">
        <v>306</v>
      </c>
      <c r="H355" s="1004"/>
      <c r="I355" s="1007"/>
      <c r="J355" s="1008"/>
      <c r="K355" s="1009"/>
      <c r="L355" s="972">
        <f>E$219</f>
        <v>0</v>
      </c>
      <c r="M355" s="973"/>
      <c r="N355" s="973"/>
      <c r="O355" s="973"/>
      <c r="P355" s="973"/>
      <c r="Q355" s="974"/>
      <c r="R355" s="981">
        <f t="shared" ref="R355" si="61">IF(AND(I355="○",AY355="●"),2+ROUNDDOWN(($L355-100)/100,0)*2,0)</f>
        <v>0</v>
      </c>
      <c r="S355" s="982"/>
      <c r="T355" s="982"/>
      <c r="U355" s="982"/>
      <c r="V355" s="982"/>
      <c r="W355" s="983"/>
      <c r="X355" s="984">
        <v>1</v>
      </c>
      <c r="Y355" s="985"/>
      <c r="Z355" s="986"/>
      <c r="AA355" s="990">
        <f>IF(X355=1,$AL$38,IF(X355=2,$AL$56,IF(X355=3,$AL$74,IF(X355=4,$AL$94,IF(X355=5,$AL$112,IF(X355=6,$AL$132,IF(X355=7,$AL$150,IF(X355=8,$AL$170,IF(X355=9,$AL$188,IF(X355=10,$AL$208,0))))))))))</f>
        <v>0</v>
      </c>
      <c r="AB355" s="991"/>
      <c r="AC355" s="992"/>
      <c r="AD355" s="995">
        <f t="shared" ref="AD355" si="62">IF(I355="○",ROUNDUP(R355*AA355,1),0)</f>
        <v>0</v>
      </c>
      <c r="AE355" s="996"/>
      <c r="AF355" s="996"/>
      <c r="AG355" s="996"/>
      <c r="AH355" s="996"/>
      <c r="AI355" s="997"/>
      <c r="AR355" s="237"/>
      <c r="AS355" s="237"/>
      <c r="AT355" s="146"/>
      <c r="AU355" s="146"/>
      <c r="AV355" s="146"/>
      <c r="AW355" s="146"/>
      <c r="AX355" s="146"/>
      <c r="AY355" s="882" t="str">
        <f t="shared" si="58"/>
        <v>●</v>
      </c>
      <c r="AZ355" s="948">
        <f>IF(AY355="●",IF(I355="定","-",I355),"-")</f>
        <v>0</v>
      </c>
      <c r="BA355" s="146"/>
      <c r="BB355" s="146"/>
      <c r="BC355" s="146"/>
    </row>
    <row r="356" spans="3:58" ht="10.9" customHeight="1" x14ac:dyDescent="0.15">
      <c r="C356" s="999"/>
      <c r="D356" s="1002"/>
      <c r="E356" s="1005"/>
      <c r="F356" s="1005"/>
      <c r="G356" s="999"/>
      <c r="H356" s="1005"/>
      <c r="I356" s="984"/>
      <c r="J356" s="985"/>
      <c r="K356" s="1010"/>
      <c r="L356" s="975"/>
      <c r="M356" s="976"/>
      <c r="N356" s="976"/>
      <c r="O356" s="976"/>
      <c r="P356" s="976"/>
      <c r="Q356" s="977"/>
      <c r="R356" s="981"/>
      <c r="S356" s="982"/>
      <c r="T356" s="982"/>
      <c r="U356" s="982"/>
      <c r="V356" s="982"/>
      <c r="W356" s="983"/>
      <c r="X356" s="984"/>
      <c r="Y356" s="985"/>
      <c r="Z356" s="986"/>
      <c r="AA356" s="993"/>
      <c r="AB356" s="993"/>
      <c r="AC356" s="994"/>
      <c r="AD356" s="995"/>
      <c r="AE356" s="996"/>
      <c r="AF356" s="996"/>
      <c r="AG356" s="996"/>
      <c r="AH356" s="996"/>
      <c r="AI356" s="997"/>
      <c r="AR356" s="237"/>
      <c r="AS356" s="237"/>
      <c r="AT356" s="146"/>
      <c r="AU356" s="146"/>
      <c r="AV356" s="146"/>
      <c r="AW356" s="146"/>
      <c r="AX356" s="146"/>
      <c r="AY356" s="882"/>
      <c r="AZ356" s="948"/>
      <c r="BA356" s="146"/>
      <c r="BB356" s="146"/>
      <c r="BC356" s="146"/>
    </row>
    <row r="357" spans="3:58" ht="10.9" customHeight="1" x14ac:dyDescent="0.15">
      <c r="C357" s="999"/>
      <c r="D357" s="1002"/>
      <c r="E357" s="1005"/>
      <c r="F357" s="1005"/>
      <c r="G357" s="999"/>
      <c r="H357" s="1005"/>
      <c r="I357" s="984"/>
      <c r="J357" s="985"/>
      <c r="K357" s="1010"/>
      <c r="L357" s="975"/>
      <c r="M357" s="976"/>
      <c r="N357" s="976"/>
      <c r="O357" s="976"/>
      <c r="P357" s="976"/>
      <c r="Q357" s="977"/>
      <c r="R357" s="981"/>
      <c r="S357" s="982"/>
      <c r="T357" s="982"/>
      <c r="U357" s="982"/>
      <c r="V357" s="982"/>
      <c r="W357" s="983"/>
      <c r="X357" s="984"/>
      <c r="Y357" s="985"/>
      <c r="Z357" s="986"/>
      <c r="AA357" s="993"/>
      <c r="AB357" s="993"/>
      <c r="AC357" s="994"/>
      <c r="AD357" s="995"/>
      <c r="AE357" s="996"/>
      <c r="AF357" s="996"/>
      <c r="AG357" s="996"/>
      <c r="AH357" s="996"/>
      <c r="AI357" s="997"/>
      <c r="AR357" s="237"/>
      <c r="AS357" s="237"/>
      <c r="AT357" s="146"/>
      <c r="AU357" s="146"/>
      <c r="AV357" s="146"/>
      <c r="AW357" s="146"/>
      <c r="AX357" s="146"/>
      <c r="AY357" s="882"/>
      <c r="AZ357" s="948"/>
      <c r="BA357" s="146"/>
      <c r="BB357" s="146"/>
      <c r="BC357" s="146"/>
    </row>
    <row r="358" spans="3:58" ht="10.9" customHeight="1" x14ac:dyDescent="0.15">
      <c r="C358" s="1000"/>
      <c r="D358" s="1003"/>
      <c r="E358" s="1006"/>
      <c r="F358" s="1006"/>
      <c r="G358" s="1000"/>
      <c r="H358" s="1006"/>
      <c r="I358" s="987"/>
      <c r="J358" s="988"/>
      <c r="K358" s="1011"/>
      <c r="L358" s="978"/>
      <c r="M358" s="979"/>
      <c r="N358" s="979"/>
      <c r="O358" s="979"/>
      <c r="P358" s="979"/>
      <c r="Q358" s="980"/>
      <c r="R358" s="981"/>
      <c r="S358" s="982"/>
      <c r="T358" s="982"/>
      <c r="U358" s="982"/>
      <c r="V358" s="982"/>
      <c r="W358" s="983"/>
      <c r="X358" s="987"/>
      <c r="Y358" s="988"/>
      <c r="Z358" s="989"/>
      <c r="AA358" s="993"/>
      <c r="AB358" s="993"/>
      <c r="AC358" s="994"/>
      <c r="AD358" s="995"/>
      <c r="AE358" s="996"/>
      <c r="AF358" s="996"/>
      <c r="AG358" s="996"/>
      <c r="AH358" s="996"/>
      <c r="AI358" s="997"/>
      <c r="AR358" s="237"/>
      <c r="AS358" s="237"/>
      <c r="AT358" s="146"/>
      <c r="AU358" s="146"/>
      <c r="AV358" s="146"/>
      <c r="AW358" s="146"/>
      <c r="AX358" s="146"/>
      <c r="AY358" s="882"/>
      <c r="AZ358" s="948"/>
      <c r="BA358" s="146"/>
      <c r="BB358" s="146"/>
      <c r="BC358" s="146"/>
    </row>
    <row r="359" spans="3:58" ht="10.9" customHeight="1" x14ac:dyDescent="0.15">
      <c r="C359" s="998">
        <v>9</v>
      </c>
      <c r="D359" s="1001" t="s">
        <v>13</v>
      </c>
      <c r="E359" s="1004">
        <v>1</v>
      </c>
      <c r="F359" s="1004" t="s">
        <v>14</v>
      </c>
      <c r="G359" s="998" t="s">
        <v>307</v>
      </c>
      <c r="H359" s="1004"/>
      <c r="I359" s="1007"/>
      <c r="J359" s="1008"/>
      <c r="K359" s="1009"/>
      <c r="L359" s="972">
        <f t="shared" ref="L359" si="63">E$219</f>
        <v>0</v>
      </c>
      <c r="M359" s="973"/>
      <c r="N359" s="973"/>
      <c r="O359" s="973"/>
      <c r="P359" s="973"/>
      <c r="Q359" s="974"/>
      <c r="R359" s="981">
        <f t="shared" ref="R359" si="64">IF(AND(I359="○",AY359="●"),2+ROUNDDOWN(($L359-100)/100,0)*2,0)</f>
        <v>0</v>
      </c>
      <c r="S359" s="982"/>
      <c r="T359" s="982"/>
      <c r="U359" s="982"/>
      <c r="V359" s="982"/>
      <c r="W359" s="983"/>
      <c r="X359" s="984">
        <v>1</v>
      </c>
      <c r="Y359" s="985"/>
      <c r="Z359" s="986"/>
      <c r="AA359" s="990">
        <f t="shared" ref="AA359" si="65">IF(X359=1,$AL$38,IF(X359=2,$AL$56,IF(X359=3,$AL$74,IF(X359=4,$AL$94,IF(X359=5,$AL$112,IF(X359=6,$AL$132,IF(X359=7,$AL$150,IF(X359=8,$AL$170,IF(X359=9,$AL$188,IF(X359=10,$AL$208,0))))))))))</f>
        <v>0</v>
      </c>
      <c r="AB359" s="991"/>
      <c r="AC359" s="992"/>
      <c r="AD359" s="995">
        <f t="shared" ref="AD359" si="66">IF(I359="○",ROUNDUP(R359*AA359,1),0)</f>
        <v>0</v>
      </c>
      <c r="AE359" s="996"/>
      <c r="AF359" s="996"/>
      <c r="AG359" s="996"/>
      <c r="AH359" s="996"/>
      <c r="AI359" s="997"/>
      <c r="AJ359" s="6"/>
      <c r="AT359" s="146"/>
      <c r="AU359" s="146"/>
      <c r="AV359" s="146"/>
      <c r="AW359" s="146"/>
      <c r="AX359" s="146"/>
      <c r="AY359" s="882" t="str">
        <f t="shared" si="58"/>
        <v>●</v>
      </c>
      <c r="AZ359" s="146"/>
      <c r="BA359" s="882"/>
      <c r="BB359" s="948"/>
      <c r="BC359" s="146"/>
      <c r="BD359" s="237"/>
      <c r="BE359" s="237"/>
      <c r="BF359" s="237"/>
    </row>
    <row r="360" spans="3:58" ht="10.9" customHeight="1" x14ac:dyDescent="0.15">
      <c r="C360" s="999"/>
      <c r="D360" s="1002"/>
      <c r="E360" s="1005"/>
      <c r="F360" s="1005"/>
      <c r="G360" s="999"/>
      <c r="H360" s="1005"/>
      <c r="I360" s="984"/>
      <c r="J360" s="985"/>
      <c r="K360" s="1010"/>
      <c r="L360" s="975"/>
      <c r="M360" s="976"/>
      <c r="N360" s="976"/>
      <c r="O360" s="976"/>
      <c r="P360" s="976"/>
      <c r="Q360" s="977"/>
      <c r="R360" s="981"/>
      <c r="S360" s="982"/>
      <c r="T360" s="982"/>
      <c r="U360" s="982"/>
      <c r="V360" s="982"/>
      <c r="W360" s="983"/>
      <c r="X360" s="984"/>
      <c r="Y360" s="985"/>
      <c r="Z360" s="986"/>
      <c r="AA360" s="993"/>
      <c r="AB360" s="993"/>
      <c r="AC360" s="994"/>
      <c r="AD360" s="995"/>
      <c r="AE360" s="996"/>
      <c r="AF360" s="996"/>
      <c r="AG360" s="996"/>
      <c r="AH360" s="996"/>
      <c r="AI360" s="997"/>
      <c r="AJ360" s="6"/>
      <c r="AT360" s="146"/>
      <c r="AU360" s="146"/>
      <c r="AV360" s="146"/>
      <c r="AW360" s="146"/>
      <c r="AX360" s="146"/>
      <c r="AY360" s="882"/>
      <c r="AZ360" s="146"/>
      <c r="BA360" s="882"/>
      <c r="BB360" s="948"/>
      <c r="BC360" s="146"/>
      <c r="BD360" s="237"/>
      <c r="BE360" s="237"/>
      <c r="BF360" s="237"/>
    </row>
    <row r="361" spans="3:58" ht="10.9" customHeight="1" x14ac:dyDescent="0.15">
      <c r="C361" s="999"/>
      <c r="D361" s="1002"/>
      <c r="E361" s="1005"/>
      <c r="F361" s="1005"/>
      <c r="G361" s="999"/>
      <c r="H361" s="1005"/>
      <c r="I361" s="984"/>
      <c r="J361" s="985"/>
      <c r="K361" s="1010"/>
      <c r="L361" s="975"/>
      <c r="M361" s="976"/>
      <c r="N361" s="976"/>
      <c r="O361" s="976"/>
      <c r="P361" s="976"/>
      <c r="Q361" s="977"/>
      <c r="R361" s="981"/>
      <c r="S361" s="982"/>
      <c r="T361" s="982"/>
      <c r="U361" s="982"/>
      <c r="V361" s="982"/>
      <c r="W361" s="983"/>
      <c r="X361" s="984"/>
      <c r="Y361" s="985"/>
      <c r="Z361" s="986"/>
      <c r="AA361" s="993"/>
      <c r="AB361" s="993"/>
      <c r="AC361" s="994"/>
      <c r="AD361" s="995"/>
      <c r="AE361" s="996"/>
      <c r="AF361" s="996"/>
      <c r="AG361" s="996"/>
      <c r="AH361" s="996"/>
      <c r="AI361" s="997"/>
      <c r="AJ361" s="6"/>
      <c r="AT361" s="146"/>
      <c r="AU361" s="146"/>
      <c r="AV361" s="146"/>
      <c r="AW361" s="146"/>
      <c r="AX361" s="146"/>
      <c r="AY361" s="882"/>
      <c r="AZ361" s="146"/>
      <c r="BA361" s="882"/>
      <c r="BB361" s="948"/>
      <c r="BC361" s="146"/>
      <c r="BD361" s="237"/>
      <c r="BE361" s="237"/>
      <c r="BF361" s="237"/>
    </row>
    <row r="362" spans="3:58" ht="10.9" customHeight="1" x14ac:dyDescent="0.15">
      <c r="C362" s="1000"/>
      <c r="D362" s="1003"/>
      <c r="E362" s="1006"/>
      <c r="F362" s="1006"/>
      <c r="G362" s="1000"/>
      <c r="H362" s="1006"/>
      <c r="I362" s="987"/>
      <c r="J362" s="988"/>
      <c r="K362" s="1011"/>
      <c r="L362" s="978"/>
      <c r="M362" s="979"/>
      <c r="N362" s="979"/>
      <c r="O362" s="979"/>
      <c r="P362" s="979"/>
      <c r="Q362" s="980"/>
      <c r="R362" s="981"/>
      <c r="S362" s="982"/>
      <c r="T362" s="982"/>
      <c r="U362" s="982"/>
      <c r="V362" s="982"/>
      <c r="W362" s="983"/>
      <c r="X362" s="987"/>
      <c r="Y362" s="988"/>
      <c r="Z362" s="989"/>
      <c r="AA362" s="993"/>
      <c r="AB362" s="993"/>
      <c r="AC362" s="994"/>
      <c r="AD362" s="995"/>
      <c r="AE362" s="996"/>
      <c r="AF362" s="996"/>
      <c r="AG362" s="996"/>
      <c r="AH362" s="996"/>
      <c r="AI362" s="997"/>
      <c r="AJ362" s="6"/>
      <c r="AT362" s="146"/>
      <c r="AU362" s="146"/>
      <c r="AV362" s="146"/>
      <c r="AW362" s="146"/>
      <c r="AX362" s="146"/>
      <c r="AY362" s="882"/>
      <c r="AZ362" s="146"/>
      <c r="BA362" s="882"/>
      <c r="BB362" s="948"/>
      <c r="BC362" s="146"/>
      <c r="BD362" s="237"/>
      <c r="BE362" s="237"/>
      <c r="BF362" s="237"/>
    </row>
    <row r="363" spans="3:58" ht="10.9" customHeight="1" x14ac:dyDescent="0.15">
      <c r="C363" s="998">
        <v>9</v>
      </c>
      <c r="D363" s="1001" t="s">
        <v>13</v>
      </c>
      <c r="E363" s="1004">
        <v>2</v>
      </c>
      <c r="F363" s="1004" t="s">
        <v>14</v>
      </c>
      <c r="G363" s="998" t="s">
        <v>308</v>
      </c>
      <c r="H363" s="1004"/>
      <c r="I363" s="1007"/>
      <c r="J363" s="1008"/>
      <c r="K363" s="1009"/>
      <c r="L363" s="972">
        <f t="shared" ref="L363" si="67">E$219</f>
        <v>0</v>
      </c>
      <c r="M363" s="973"/>
      <c r="N363" s="973"/>
      <c r="O363" s="973"/>
      <c r="P363" s="973"/>
      <c r="Q363" s="974"/>
      <c r="R363" s="981">
        <f t="shared" ref="R363" si="68">IF(AND(I363="○",AY363="●"),2+ROUNDDOWN(($L363-100)/100,0)*2,0)</f>
        <v>0</v>
      </c>
      <c r="S363" s="982"/>
      <c r="T363" s="982"/>
      <c r="U363" s="982"/>
      <c r="V363" s="982"/>
      <c r="W363" s="983"/>
      <c r="X363" s="984">
        <v>1</v>
      </c>
      <c r="Y363" s="985"/>
      <c r="Z363" s="986"/>
      <c r="AA363" s="990">
        <f t="shared" ref="AA363" si="69">IF(X363=1,$AL$38,IF(X363=2,$AL$56,IF(X363=3,$AL$74,IF(X363=4,$AL$94,IF(X363=5,$AL$112,IF(X363=6,$AL$132,IF(X363=7,$AL$150,IF(X363=8,$AL$170,IF(X363=9,$AL$188,IF(X363=10,$AL$208,0))))))))))</f>
        <v>0</v>
      </c>
      <c r="AB363" s="991"/>
      <c r="AC363" s="992"/>
      <c r="AD363" s="995">
        <f t="shared" ref="AD363" si="70">IF(I363="○",ROUNDUP(R363*AA363,1),0)</f>
        <v>0</v>
      </c>
      <c r="AE363" s="996"/>
      <c r="AF363" s="996"/>
      <c r="AG363" s="996"/>
      <c r="AH363" s="996"/>
      <c r="AI363" s="997"/>
      <c r="AJ363" s="6"/>
      <c r="AT363" s="146"/>
      <c r="AU363" s="146"/>
      <c r="AV363" s="146"/>
      <c r="AW363" s="146"/>
      <c r="AX363" s="146"/>
      <c r="AY363" s="882" t="str">
        <f t="shared" si="58"/>
        <v>●</v>
      </c>
      <c r="AZ363" s="146"/>
      <c r="BA363" s="882"/>
      <c r="BB363" s="948"/>
      <c r="BC363" s="146"/>
      <c r="BD363" s="237"/>
      <c r="BE363" s="237"/>
      <c r="BF363" s="237"/>
    </row>
    <row r="364" spans="3:58" ht="10.9" customHeight="1" x14ac:dyDescent="0.15">
      <c r="C364" s="999"/>
      <c r="D364" s="1002"/>
      <c r="E364" s="1005"/>
      <c r="F364" s="1005"/>
      <c r="G364" s="999"/>
      <c r="H364" s="1005"/>
      <c r="I364" s="984"/>
      <c r="J364" s="985"/>
      <c r="K364" s="1010"/>
      <c r="L364" s="975"/>
      <c r="M364" s="976"/>
      <c r="N364" s="976"/>
      <c r="O364" s="976"/>
      <c r="P364" s="976"/>
      <c r="Q364" s="977"/>
      <c r="R364" s="981"/>
      <c r="S364" s="982"/>
      <c r="T364" s="982"/>
      <c r="U364" s="982"/>
      <c r="V364" s="982"/>
      <c r="W364" s="983"/>
      <c r="X364" s="984"/>
      <c r="Y364" s="985"/>
      <c r="Z364" s="986"/>
      <c r="AA364" s="993"/>
      <c r="AB364" s="993"/>
      <c r="AC364" s="994"/>
      <c r="AD364" s="995"/>
      <c r="AE364" s="996"/>
      <c r="AF364" s="996"/>
      <c r="AG364" s="996"/>
      <c r="AH364" s="996"/>
      <c r="AI364" s="997"/>
      <c r="AJ364" s="6"/>
      <c r="AT364" s="146"/>
      <c r="AU364" s="146"/>
      <c r="AV364" s="146"/>
      <c r="AW364" s="146"/>
      <c r="AX364" s="146"/>
      <c r="AY364" s="882"/>
      <c r="AZ364" s="146"/>
      <c r="BA364" s="882"/>
      <c r="BB364" s="948"/>
      <c r="BC364" s="146"/>
      <c r="BD364" s="237"/>
      <c r="BE364" s="237"/>
      <c r="BF364" s="237"/>
    </row>
    <row r="365" spans="3:58" ht="10.9" customHeight="1" x14ac:dyDescent="0.15">
      <c r="C365" s="999"/>
      <c r="D365" s="1002"/>
      <c r="E365" s="1005"/>
      <c r="F365" s="1005"/>
      <c r="G365" s="999"/>
      <c r="H365" s="1005"/>
      <c r="I365" s="984"/>
      <c r="J365" s="985"/>
      <c r="K365" s="1010"/>
      <c r="L365" s="975"/>
      <c r="M365" s="976"/>
      <c r="N365" s="976"/>
      <c r="O365" s="976"/>
      <c r="P365" s="976"/>
      <c r="Q365" s="977"/>
      <c r="R365" s="981"/>
      <c r="S365" s="982"/>
      <c r="T365" s="982"/>
      <c r="U365" s="982"/>
      <c r="V365" s="982"/>
      <c r="W365" s="983"/>
      <c r="X365" s="984"/>
      <c r="Y365" s="985"/>
      <c r="Z365" s="986"/>
      <c r="AA365" s="993"/>
      <c r="AB365" s="993"/>
      <c r="AC365" s="994"/>
      <c r="AD365" s="995"/>
      <c r="AE365" s="996"/>
      <c r="AF365" s="996"/>
      <c r="AG365" s="996"/>
      <c r="AH365" s="996"/>
      <c r="AI365" s="997"/>
      <c r="AJ365" s="6"/>
      <c r="AT365" s="146"/>
      <c r="AU365" s="146"/>
      <c r="AV365" s="146"/>
      <c r="AW365" s="146"/>
      <c r="AX365" s="146"/>
      <c r="AY365" s="882"/>
      <c r="AZ365" s="146"/>
      <c r="BA365" s="882"/>
      <c r="BB365" s="948"/>
      <c r="BC365" s="146"/>
      <c r="BD365" s="237"/>
      <c r="BE365" s="237"/>
      <c r="BF365" s="237"/>
    </row>
    <row r="366" spans="3:58" ht="10.9" customHeight="1" x14ac:dyDescent="0.15">
      <c r="C366" s="1000"/>
      <c r="D366" s="1003"/>
      <c r="E366" s="1006"/>
      <c r="F366" s="1006"/>
      <c r="G366" s="1000"/>
      <c r="H366" s="1006"/>
      <c r="I366" s="987"/>
      <c r="J366" s="988"/>
      <c r="K366" s="1011"/>
      <c r="L366" s="978"/>
      <c r="M366" s="979"/>
      <c r="N366" s="979"/>
      <c r="O366" s="979"/>
      <c r="P366" s="979"/>
      <c r="Q366" s="980"/>
      <c r="R366" s="981"/>
      <c r="S366" s="982"/>
      <c r="T366" s="982"/>
      <c r="U366" s="982"/>
      <c r="V366" s="982"/>
      <c r="W366" s="983"/>
      <c r="X366" s="987"/>
      <c r="Y366" s="988"/>
      <c r="Z366" s="989"/>
      <c r="AA366" s="993"/>
      <c r="AB366" s="993"/>
      <c r="AC366" s="994"/>
      <c r="AD366" s="995"/>
      <c r="AE366" s="996"/>
      <c r="AF366" s="996"/>
      <c r="AG366" s="996"/>
      <c r="AH366" s="996"/>
      <c r="AI366" s="997"/>
      <c r="AJ366" s="6"/>
      <c r="AT366" s="146"/>
      <c r="AU366" s="146"/>
      <c r="AV366" s="146"/>
      <c r="AW366" s="146"/>
      <c r="AX366" s="146"/>
      <c r="AY366" s="882"/>
      <c r="AZ366" s="146"/>
      <c r="BA366" s="882"/>
      <c r="BB366" s="948"/>
      <c r="BC366" s="146"/>
      <c r="BD366" s="237"/>
      <c r="BE366" s="237"/>
      <c r="BF366" s="237"/>
    </row>
    <row r="367" spans="3:58" ht="10.9" customHeight="1" x14ac:dyDescent="0.15">
      <c r="C367" s="998">
        <v>9</v>
      </c>
      <c r="D367" s="1001" t="s">
        <v>13</v>
      </c>
      <c r="E367" s="1004">
        <v>3</v>
      </c>
      <c r="F367" s="1004" t="s">
        <v>14</v>
      </c>
      <c r="G367" s="998" t="s">
        <v>309</v>
      </c>
      <c r="H367" s="1004"/>
      <c r="I367" s="1007"/>
      <c r="J367" s="1008"/>
      <c r="K367" s="1009"/>
      <c r="L367" s="972">
        <f t="shared" ref="L367" si="71">E$219</f>
        <v>0</v>
      </c>
      <c r="M367" s="973"/>
      <c r="N367" s="973"/>
      <c r="O367" s="973"/>
      <c r="P367" s="973"/>
      <c r="Q367" s="974"/>
      <c r="R367" s="981">
        <f t="shared" ref="R367" si="72">IF(AND(I367="○",AY367="●"),2+ROUNDDOWN(($L367-100)/100,0)*2,0)</f>
        <v>0</v>
      </c>
      <c r="S367" s="982"/>
      <c r="T367" s="982"/>
      <c r="U367" s="982"/>
      <c r="V367" s="982"/>
      <c r="W367" s="983"/>
      <c r="X367" s="984">
        <v>1</v>
      </c>
      <c r="Y367" s="985"/>
      <c r="Z367" s="986"/>
      <c r="AA367" s="990">
        <f t="shared" ref="AA367" si="73">IF(X367=1,$AL$38,IF(X367=2,$AL$56,IF(X367=3,$AL$74,IF(X367=4,$AL$94,IF(X367=5,$AL$112,IF(X367=6,$AL$132,IF(X367=7,$AL$150,IF(X367=8,$AL$170,IF(X367=9,$AL$188,IF(X367=10,$AL$208,0))))))))))</f>
        <v>0</v>
      </c>
      <c r="AB367" s="991"/>
      <c r="AC367" s="992"/>
      <c r="AD367" s="995">
        <f t="shared" ref="AD367" si="74">IF(I367="○",ROUNDUP(R367*AA367,1),0)</f>
        <v>0</v>
      </c>
      <c r="AE367" s="996"/>
      <c r="AF367" s="996"/>
      <c r="AG367" s="996"/>
      <c r="AH367" s="996"/>
      <c r="AI367" s="997"/>
      <c r="AJ367" s="6"/>
      <c r="AT367" s="146"/>
      <c r="AU367" s="146"/>
      <c r="AV367" s="146"/>
      <c r="AW367" s="146"/>
      <c r="AX367" s="146"/>
      <c r="AY367" s="882" t="str">
        <f t="shared" si="58"/>
        <v>●</v>
      </c>
      <c r="AZ367" s="146"/>
      <c r="BA367" s="882"/>
      <c r="BB367" s="948"/>
      <c r="BC367" s="146"/>
      <c r="BD367" s="237"/>
      <c r="BE367" s="237"/>
      <c r="BF367" s="237"/>
    </row>
    <row r="368" spans="3:58" ht="10.9" customHeight="1" x14ac:dyDescent="0.15">
      <c r="C368" s="999"/>
      <c r="D368" s="1002"/>
      <c r="E368" s="1005"/>
      <c r="F368" s="1005"/>
      <c r="G368" s="999"/>
      <c r="H368" s="1005"/>
      <c r="I368" s="984"/>
      <c r="J368" s="985"/>
      <c r="K368" s="1010"/>
      <c r="L368" s="975"/>
      <c r="M368" s="976"/>
      <c r="N368" s="976"/>
      <c r="O368" s="976"/>
      <c r="P368" s="976"/>
      <c r="Q368" s="977"/>
      <c r="R368" s="981"/>
      <c r="S368" s="982"/>
      <c r="T368" s="982"/>
      <c r="U368" s="982"/>
      <c r="V368" s="982"/>
      <c r="W368" s="983"/>
      <c r="X368" s="984"/>
      <c r="Y368" s="985"/>
      <c r="Z368" s="986"/>
      <c r="AA368" s="993"/>
      <c r="AB368" s="993"/>
      <c r="AC368" s="994"/>
      <c r="AD368" s="995"/>
      <c r="AE368" s="996"/>
      <c r="AF368" s="996"/>
      <c r="AG368" s="996"/>
      <c r="AH368" s="996"/>
      <c r="AI368" s="997"/>
      <c r="AJ368" s="6"/>
      <c r="AT368" s="146"/>
      <c r="AU368" s="146"/>
      <c r="AV368" s="146"/>
      <c r="AW368" s="146"/>
      <c r="AX368" s="146"/>
      <c r="AY368" s="882"/>
      <c r="AZ368" s="146"/>
      <c r="BA368" s="882"/>
      <c r="BB368" s="948"/>
      <c r="BC368" s="146"/>
      <c r="BD368" s="237"/>
      <c r="BE368" s="237"/>
      <c r="BF368" s="237"/>
    </row>
    <row r="369" spans="3:58" ht="10.9" customHeight="1" x14ac:dyDescent="0.15">
      <c r="C369" s="999"/>
      <c r="D369" s="1002"/>
      <c r="E369" s="1005"/>
      <c r="F369" s="1005"/>
      <c r="G369" s="999"/>
      <c r="H369" s="1005"/>
      <c r="I369" s="984"/>
      <c r="J369" s="985"/>
      <c r="K369" s="1010"/>
      <c r="L369" s="975"/>
      <c r="M369" s="976"/>
      <c r="N369" s="976"/>
      <c r="O369" s="976"/>
      <c r="P369" s="976"/>
      <c r="Q369" s="977"/>
      <c r="R369" s="981"/>
      <c r="S369" s="982"/>
      <c r="T369" s="982"/>
      <c r="U369" s="982"/>
      <c r="V369" s="982"/>
      <c r="W369" s="983"/>
      <c r="X369" s="984"/>
      <c r="Y369" s="985"/>
      <c r="Z369" s="986"/>
      <c r="AA369" s="993"/>
      <c r="AB369" s="993"/>
      <c r="AC369" s="994"/>
      <c r="AD369" s="995"/>
      <c r="AE369" s="996"/>
      <c r="AF369" s="996"/>
      <c r="AG369" s="996"/>
      <c r="AH369" s="996"/>
      <c r="AI369" s="997"/>
      <c r="AJ369" s="6"/>
      <c r="AT369" s="146"/>
      <c r="AU369" s="146"/>
      <c r="AV369" s="146"/>
      <c r="AW369" s="146"/>
      <c r="AX369" s="146"/>
      <c r="AY369" s="882"/>
      <c r="AZ369" s="146"/>
      <c r="BA369" s="882"/>
      <c r="BB369" s="948"/>
      <c r="BC369" s="146"/>
      <c r="BD369" s="237"/>
      <c r="BE369" s="237"/>
      <c r="BF369" s="237"/>
    </row>
    <row r="370" spans="3:58" ht="10.9" customHeight="1" x14ac:dyDescent="0.15">
      <c r="C370" s="1000"/>
      <c r="D370" s="1003"/>
      <c r="E370" s="1006"/>
      <c r="F370" s="1006"/>
      <c r="G370" s="1000"/>
      <c r="H370" s="1006"/>
      <c r="I370" s="987"/>
      <c r="J370" s="988"/>
      <c r="K370" s="1011"/>
      <c r="L370" s="978"/>
      <c r="M370" s="979"/>
      <c r="N370" s="979"/>
      <c r="O370" s="979"/>
      <c r="P370" s="979"/>
      <c r="Q370" s="980"/>
      <c r="R370" s="981"/>
      <c r="S370" s="982"/>
      <c r="T370" s="982"/>
      <c r="U370" s="982"/>
      <c r="V370" s="982"/>
      <c r="W370" s="983"/>
      <c r="X370" s="987"/>
      <c r="Y370" s="988"/>
      <c r="Z370" s="989"/>
      <c r="AA370" s="993"/>
      <c r="AB370" s="993"/>
      <c r="AC370" s="994"/>
      <c r="AD370" s="995"/>
      <c r="AE370" s="996"/>
      <c r="AF370" s="996"/>
      <c r="AG370" s="996"/>
      <c r="AH370" s="996"/>
      <c r="AI370" s="997"/>
      <c r="AJ370" s="6"/>
      <c r="AT370" s="146"/>
      <c r="AU370" s="146"/>
      <c r="AV370" s="146"/>
      <c r="AW370" s="146"/>
      <c r="AX370" s="146"/>
      <c r="AY370" s="882"/>
      <c r="AZ370" s="146"/>
      <c r="BA370" s="882"/>
      <c r="BB370" s="948"/>
      <c r="BC370" s="146"/>
      <c r="BD370" s="237"/>
      <c r="BE370" s="237"/>
      <c r="BF370" s="237"/>
    </row>
    <row r="371" spans="3:58" ht="10.9" customHeight="1" x14ac:dyDescent="0.15">
      <c r="C371" s="998">
        <v>9</v>
      </c>
      <c r="D371" s="1001" t="s">
        <v>13</v>
      </c>
      <c r="E371" s="1004">
        <v>4</v>
      </c>
      <c r="F371" s="1004" t="s">
        <v>14</v>
      </c>
      <c r="G371" s="998" t="s">
        <v>310</v>
      </c>
      <c r="H371" s="1012"/>
      <c r="I371" s="1007"/>
      <c r="J371" s="1008"/>
      <c r="K371" s="1009"/>
      <c r="L371" s="972">
        <f t="shared" ref="L371" si="75">E$219</f>
        <v>0</v>
      </c>
      <c r="M371" s="973"/>
      <c r="N371" s="973"/>
      <c r="O371" s="973"/>
      <c r="P371" s="973"/>
      <c r="Q371" s="974"/>
      <c r="R371" s="981">
        <f t="shared" ref="R371" si="76">IF(AND(I371="○",AY371="●"),2+ROUNDDOWN(($L371-100)/100,0)*2,0)</f>
        <v>0</v>
      </c>
      <c r="S371" s="982"/>
      <c r="T371" s="982"/>
      <c r="U371" s="982"/>
      <c r="V371" s="982"/>
      <c r="W371" s="983"/>
      <c r="X371" s="984">
        <v>1</v>
      </c>
      <c r="Y371" s="985"/>
      <c r="Z371" s="986"/>
      <c r="AA371" s="990">
        <f t="shared" ref="AA371" si="77">IF(X371=1,$AL$38,IF(X371=2,$AL$56,IF(X371=3,$AL$74,IF(X371=4,$AL$94,IF(X371=5,$AL$112,IF(X371=6,$AL$132,IF(X371=7,$AL$150,IF(X371=8,$AL$170,IF(X371=9,$AL$188,IF(X371=10,$AL$208,0))))))))))</f>
        <v>0</v>
      </c>
      <c r="AB371" s="991"/>
      <c r="AC371" s="992"/>
      <c r="AD371" s="995">
        <f t="shared" ref="AD371" si="78">IF(I371="○",ROUNDUP(R371*AA371,1),0)</f>
        <v>0</v>
      </c>
      <c r="AE371" s="996"/>
      <c r="AF371" s="996"/>
      <c r="AG371" s="996"/>
      <c r="AH371" s="996"/>
      <c r="AI371" s="997"/>
      <c r="AJ371" s="6"/>
      <c r="AT371" s="146"/>
      <c r="AU371" s="146"/>
      <c r="AV371" s="146"/>
      <c r="AW371" s="146"/>
      <c r="AX371" s="146"/>
      <c r="AY371" s="882" t="str">
        <f t="shared" si="58"/>
        <v>●</v>
      </c>
      <c r="AZ371" s="146"/>
      <c r="BA371" s="882"/>
      <c r="BB371" s="948"/>
      <c r="BC371" s="146"/>
      <c r="BD371" s="237"/>
      <c r="BE371" s="237"/>
      <c r="BF371" s="237"/>
    </row>
    <row r="372" spans="3:58" ht="10.9" customHeight="1" x14ac:dyDescent="0.15">
      <c r="C372" s="999"/>
      <c r="D372" s="1002"/>
      <c r="E372" s="1005"/>
      <c r="F372" s="1005"/>
      <c r="G372" s="1013"/>
      <c r="H372" s="1014"/>
      <c r="I372" s="984"/>
      <c r="J372" s="985"/>
      <c r="K372" s="1010"/>
      <c r="L372" s="975"/>
      <c r="M372" s="976"/>
      <c r="N372" s="976"/>
      <c r="O372" s="976"/>
      <c r="P372" s="976"/>
      <c r="Q372" s="977"/>
      <c r="R372" s="981"/>
      <c r="S372" s="982"/>
      <c r="T372" s="982"/>
      <c r="U372" s="982"/>
      <c r="V372" s="982"/>
      <c r="W372" s="983"/>
      <c r="X372" s="984"/>
      <c r="Y372" s="985"/>
      <c r="Z372" s="986"/>
      <c r="AA372" s="993"/>
      <c r="AB372" s="993"/>
      <c r="AC372" s="994"/>
      <c r="AD372" s="995"/>
      <c r="AE372" s="996"/>
      <c r="AF372" s="996"/>
      <c r="AG372" s="996"/>
      <c r="AH372" s="996"/>
      <c r="AI372" s="997"/>
      <c r="AJ372" s="6"/>
      <c r="AT372" s="146"/>
      <c r="AU372" s="146"/>
      <c r="AV372" s="146"/>
      <c r="AW372" s="146"/>
      <c r="AX372" s="146"/>
      <c r="AY372" s="882"/>
      <c r="AZ372" s="146"/>
      <c r="BA372" s="882"/>
      <c r="BB372" s="948"/>
      <c r="BC372" s="146"/>
      <c r="BD372" s="237"/>
      <c r="BE372" s="237"/>
      <c r="BF372" s="237"/>
    </row>
    <row r="373" spans="3:58" ht="10.9" customHeight="1" x14ac:dyDescent="0.15">
      <c r="C373" s="999"/>
      <c r="D373" s="1002"/>
      <c r="E373" s="1005"/>
      <c r="F373" s="1005"/>
      <c r="G373" s="1013"/>
      <c r="H373" s="1014"/>
      <c r="I373" s="984"/>
      <c r="J373" s="985"/>
      <c r="K373" s="1010"/>
      <c r="L373" s="975"/>
      <c r="M373" s="976"/>
      <c r="N373" s="976"/>
      <c r="O373" s="976"/>
      <c r="P373" s="976"/>
      <c r="Q373" s="977"/>
      <c r="R373" s="981"/>
      <c r="S373" s="982"/>
      <c r="T373" s="982"/>
      <c r="U373" s="982"/>
      <c r="V373" s="982"/>
      <c r="W373" s="983"/>
      <c r="X373" s="984"/>
      <c r="Y373" s="985"/>
      <c r="Z373" s="986"/>
      <c r="AA373" s="993"/>
      <c r="AB373" s="993"/>
      <c r="AC373" s="994"/>
      <c r="AD373" s="995"/>
      <c r="AE373" s="996"/>
      <c r="AF373" s="996"/>
      <c r="AG373" s="996"/>
      <c r="AH373" s="996"/>
      <c r="AI373" s="997"/>
      <c r="AJ373" s="6"/>
      <c r="AT373" s="146"/>
      <c r="AU373" s="146"/>
      <c r="AV373" s="146"/>
      <c r="AW373" s="146"/>
      <c r="AX373" s="146"/>
      <c r="AY373" s="882"/>
      <c r="AZ373" s="146"/>
      <c r="BA373" s="882"/>
      <c r="BB373" s="948"/>
      <c r="BC373" s="146"/>
      <c r="BD373" s="237"/>
      <c r="BE373" s="237"/>
      <c r="BF373" s="237"/>
    </row>
    <row r="374" spans="3:58" ht="10.9" customHeight="1" x14ac:dyDescent="0.15">
      <c r="C374" s="1000"/>
      <c r="D374" s="1003"/>
      <c r="E374" s="1006"/>
      <c r="F374" s="1006"/>
      <c r="G374" s="1015"/>
      <c r="H374" s="1016"/>
      <c r="I374" s="987"/>
      <c r="J374" s="988"/>
      <c r="K374" s="1011"/>
      <c r="L374" s="978"/>
      <c r="M374" s="979"/>
      <c r="N374" s="979"/>
      <c r="O374" s="979"/>
      <c r="P374" s="979"/>
      <c r="Q374" s="980"/>
      <c r="R374" s="981"/>
      <c r="S374" s="982"/>
      <c r="T374" s="982"/>
      <c r="U374" s="982"/>
      <c r="V374" s="982"/>
      <c r="W374" s="983"/>
      <c r="X374" s="987"/>
      <c r="Y374" s="988"/>
      <c r="Z374" s="989"/>
      <c r="AA374" s="993"/>
      <c r="AB374" s="993"/>
      <c r="AC374" s="994"/>
      <c r="AD374" s="995"/>
      <c r="AE374" s="996"/>
      <c r="AF374" s="996"/>
      <c r="AG374" s="996"/>
      <c r="AH374" s="996"/>
      <c r="AI374" s="997"/>
      <c r="AJ374" s="6"/>
      <c r="AT374" s="146"/>
      <c r="AU374" s="146"/>
      <c r="AV374" s="146"/>
      <c r="AW374" s="146"/>
      <c r="AX374" s="146"/>
      <c r="AY374" s="882"/>
      <c r="AZ374" s="146"/>
      <c r="BA374" s="882"/>
      <c r="BB374" s="948"/>
      <c r="BC374" s="146"/>
      <c r="BD374" s="237"/>
      <c r="BE374" s="237"/>
      <c r="BF374" s="237"/>
    </row>
    <row r="375" spans="3:58" ht="10.9" customHeight="1" x14ac:dyDescent="0.15">
      <c r="C375" s="998">
        <v>9</v>
      </c>
      <c r="D375" s="1001" t="s">
        <v>13</v>
      </c>
      <c r="E375" s="1004">
        <v>5</v>
      </c>
      <c r="F375" s="1004" t="s">
        <v>14</v>
      </c>
      <c r="G375" s="998" t="s">
        <v>311</v>
      </c>
      <c r="H375" s="1004"/>
      <c r="I375" s="1007"/>
      <c r="J375" s="1008"/>
      <c r="K375" s="1009"/>
      <c r="L375" s="972">
        <f t="shared" ref="L375" si="79">E$219</f>
        <v>0</v>
      </c>
      <c r="M375" s="973"/>
      <c r="N375" s="973"/>
      <c r="O375" s="973"/>
      <c r="P375" s="973"/>
      <c r="Q375" s="974"/>
      <c r="R375" s="981">
        <f t="shared" ref="R375" si="80">IF(AND(I375="○",AY375="●"),2+ROUNDDOWN(($L375-100)/100,0)*2,0)</f>
        <v>0</v>
      </c>
      <c r="S375" s="982"/>
      <c r="T375" s="982"/>
      <c r="U375" s="982"/>
      <c r="V375" s="982"/>
      <c r="W375" s="983"/>
      <c r="X375" s="984">
        <v>1</v>
      </c>
      <c r="Y375" s="985"/>
      <c r="Z375" s="986"/>
      <c r="AA375" s="990">
        <f t="shared" ref="AA375" si="81">IF(X375=1,$AL$38,IF(X375=2,$AL$56,IF(X375=3,$AL$74,IF(X375=4,$AL$94,IF(X375=5,$AL$112,IF(X375=6,$AL$132,IF(X375=7,$AL$150,IF(X375=8,$AL$170,IF(X375=9,$AL$188,IF(X375=10,$AL$208,0))))))))))</f>
        <v>0</v>
      </c>
      <c r="AB375" s="991"/>
      <c r="AC375" s="992"/>
      <c r="AD375" s="995">
        <f t="shared" ref="AD375" si="82">IF(I375="○",ROUNDUP(R375*AA375,1),0)</f>
        <v>0</v>
      </c>
      <c r="AE375" s="996"/>
      <c r="AF375" s="996"/>
      <c r="AG375" s="996"/>
      <c r="AH375" s="996"/>
      <c r="AI375" s="997"/>
      <c r="AJ375" s="6"/>
      <c r="AT375" s="146"/>
      <c r="AU375" s="146"/>
      <c r="AV375" s="146"/>
      <c r="AW375" s="146"/>
      <c r="AX375" s="146"/>
      <c r="AY375" s="882" t="str">
        <f t="shared" si="58"/>
        <v>●</v>
      </c>
      <c r="AZ375" s="146"/>
      <c r="BA375" s="882"/>
      <c r="BB375" s="948"/>
      <c r="BC375" s="146"/>
      <c r="BD375" s="237"/>
      <c r="BE375" s="237"/>
      <c r="BF375" s="237"/>
    </row>
    <row r="376" spans="3:58" ht="10.9" customHeight="1" x14ac:dyDescent="0.15">
      <c r="C376" s="999"/>
      <c r="D376" s="1002"/>
      <c r="E376" s="1005"/>
      <c r="F376" s="1005"/>
      <c r="G376" s="999"/>
      <c r="H376" s="1005"/>
      <c r="I376" s="984"/>
      <c r="J376" s="985"/>
      <c r="K376" s="1010"/>
      <c r="L376" s="975"/>
      <c r="M376" s="976"/>
      <c r="N376" s="976"/>
      <c r="O376" s="976"/>
      <c r="P376" s="976"/>
      <c r="Q376" s="977"/>
      <c r="R376" s="981"/>
      <c r="S376" s="982"/>
      <c r="T376" s="982"/>
      <c r="U376" s="982"/>
      <c r="V376" s="982"/>
      <c r="W376" s="983"/>
      <c r="X376" s="984"/>
      <c r="Y376" s="985"/>
      <c r="Z376" s="986"/>
      <c r="AA376" s="993"/>
      <c r="AB376" s="993"/>
      <c r="AC376" s="994"/>
      <c r="AD376" s="995"/>
      <c r="AE376" s="996"/>
      <c r="AF376" s="996"/>
      <c r="AG376" s="996"/>
      <c r="AH376" s="996"/>
      <c r="AI376" s="997"/>
      <c r="AJ376" s="6"/>
      <c r="AT376" s="146"/>
      <c r="AU376" s="146"/>
      <c r="AV376" s="146"/>
      <c r="AW376" s="146"/>
      <c r="AX376" s="146"/>
      <c r="AY376" s="882"/>
      <c r="AZ376" s="146"/>
      <c r="BA376" s="882"/>
      <c r="BB376" s="948"/>
      <c r="BC376" s="146"/>
      <c r="BD376" s="237"/>
      <c r="BE376" s="237"/>
      <c r="BF376" s="237"/>
    </row>
    <row r="377" spans="3:58" ht="10.9" customHeight="1" x14ac:dyDescent="0.15">
      <c r="C377" s="999"/>
      <c r="D377" s="1002"/>
      <c r="E377" s="1005"/>
      <c r="F377" s="1005"/>
      <c r="G377" s="999"/>
      <c r="H377" s="1005"/>
      <c r="I377" s="984"/>
      <c r="J377" s="985"/>
      <c r="K377" s="1010"/>
      <c r="L377" s="975"/>
      <c r="M377" s="976"/>
      <c r="N377" s="976"/>
      <c r="O377" s="976"/>
      <c r="P377" s="976"/>
      <c r="Q377" s="977"/>
      <c r="R377" s="981"/>
      <c r="S377" s="982"/>
      <c r="T377" s="982"/>
      <c r="U377" s="982"/>
      <c r="V377" s="982"/>
      <c r="W377" s="983"/>
      <c r="X377" s="984"/>
      <c r="Y377" s="985"/>
      <c r="Z377" s="986"/>
      <c r="AA377" s="993"/>
      <c r="AB377" s="993"/>
      <c r="AC377" s="994"/>
      <c r="AD377" s="995"/>
      <c r="AE377" s="996"/>
      <c r="AF377" s="996"/>
      <c r="AG377" s="996"/>
      <c r="AH377" s="996"/>
      <c r="AI377" s="997"/>
      <c r="AJ377" s="6"/>
      <c r="AT377" s="146"/>
      <c r="AU377" s="146"/>
      <c r="AV377" s="146"/>
      <c r="AW377" s="146"/>
      <c r="AX377" s="146"/>
      <c r="AY377" s="882"/>
      <c r="AZ377" s="146"/>
      <c r="BA377" s="882"/>
      <c r="BB377" s="948"/>
      <c r="BC377" s="146"/>
      <c r="BD377" s="237"/>
      <c r="BE377" s="237"/>
      <c r="BF377" s="237"/>
    </row>
    <row r="378" spans="3:58" ht="10.9" customHeight="1" x14ac:dyDescent="0.15">
      <c r="C378" s="1000"/>
      <c r="D378" s="1003"/>
      <c r="E378" s="1006"/>
      <c r="F378" s="1006"/>
      <c r="G378" s="1000"/>
      <c r="H378" s="1006"/>
      <c r="I378" s="987"/>
      <c r="J378" s="988"/>
      <c r="K378" s="1011"/>
      <c r="L378" s="978"/>
      <c r="M378" s="979"/>
      <c r="N378" s="979"/>
      <c r="O378" s="979"/>
      <c r="P378" s="979"/>
      <c r="Q378" s="980"/>
      <c r="R378" s="981"/>
      <c r="S378" s="982"/>
      <c r="T378" s="982"/>
      <c r="U378" s="982"/>
      <c r="V378" s="982"/>
      <c r="W378" s="983"/>
      <c r="X378" s="987"/>
      <c r="Y378" s="988"/>
      <c r="Z378" s="989"/>
      <c r="AA378" s="993"/>
      <c r="AB378" s="993"/>
      <c r="AC378" s="994"/>
      <c r="AD378" s="995"/>
      <c r="AE378" s="996"/>
      <c r="AF378" s="996"/>
      <c r="AG378" s="996"/>
      <c r="AH378" s="996"/>
      <c r="AI378" s="997"/>
      <c r="AJ378" s="6"/>
      <c r="AT378" s="146"/>
      <c r="AU378" s="146"/>
      <c r="AV378" s="146"/>
      <c r="AW378" s="146"/>
      <c r="AX378" s="146"/>
      <c r="AY378" s="882"/>
      <c r="AZ378" s="146"/>
      <c r="BA378" s="882"/>
      <c r="BB378" s="948"/>
      <c r="BC378" s="146"/>
      <c r="BD378" s="237"/>
      <c r="BE378" s="237"/>
      <c r="BF378" s="237"/>
    </row>
    <row r="379" spans="3:58" ht="10.9" customHeight="1" x14ac:dyDescent="0.15">
      <c r="C379" s="998">
        <v>9</v>
      </c>
      <c r="D379" s="1001" t="s">
        <v>13</v>
      </c>
      <c r="E379" s="1004">
        <v>6</v>
      </c>
      <c r="F379" s="1004" t="s">
        <v>14</v>
      </c>
      <c r="G379" s="998" t="s">
        <v>314</v>
      </c>
      <c r="H379" s="1004"/>
      <c r="I379" s="1007"/>
      <c r="J379" s="1008"/>
      <c r="K379" s="1009"/>
      <c r="L379" s="972">
        <f t="shared" ref="L379" si="83">E$219</f>
        <v>0</v>
      </c>
      <c r="M379" s="973"/>
      <c r="N379" s="973"/>
      <c r="O379" s="973"/>
      <c r="P379" s="973"/>
      <c r="Q379" s="974"/>
      <c r="R379" s="981">
        <f t="shared" ref="R379" si="84">IF(AND(I379="○",AY379="●"),2+ROUNDDOWN(($L379-100)/100,0)*2,0)</f>
        <v>0</v>
      </c>
      <c r="S379" s="982"/>
      <c r="T379" s="982"/>
      <c r="U379" s="982"/>
      <c r="V379" s="982"/>
      <c r="W379" s="983"/>
      <c r="X379" s="984">
        <v>1</v>
      </c>
      <c r="Y379" s="985"/>
      <c r="Z379" s="986"/>
      <c r="AA379" s="990">
        <f t="shared" ref="AA379" si="85">IF(X379=1,$AL$38,IF(X379=2,$AL$56,IF(X379=3,$AL$74,IF(X379=4,$AL$94,IF(X379=5,$AL$112,IF(X379=6,$AL$132,IF(X379=7,$AL$150,IF(X379=8,$AL$170,IF(X379=9,$AL$188,IF(X379=10,$AL$208,0))))))))))</f>
        <v>0</v>
      </c>
      <c r="AB379" s="991"/>
      <c r="AC379" s="992"/>
      <c r="AD379" s="995">
        <f t="shared" ref="AD379" si="86">IF(I379="○",ROUNDUP(R379*AA379,1),0)</f>
        <v>0</v>
      </c>
      <c r="AE379" s="996"/>
      <c r="AF379" s="996"/>
      <c r="AG379" s="996"/>
      <c r="AH379" s="996"/>
      <c r="AI379" s="997"/>
      <c r="AJ379" s="6"/>
      <c r="AT379" s="146"/>
      <c r="AU379" s="146"/>
      <c r="AV379" s="146"/>
      <c r="AW379" s="146"/>
      <c r="AX379" s="146"/>
      <c r="AY379" s="882" t="str">
        <f t="shared" si="58"/>
        <v>●</v>
      </c>
      <c r="AZ379" s="146"/>
      <c r="BA379" s="882"/>
      <c r="BB379" s="948"/>
      <c r="BC379" s="146"/>
      <c r="BD379" s="237"/>
      <c r="BE379" s="237"/>
      <c r="BF379" s="237"/>
    </row>
    <row r="380" spans="3:58" ht="10.9" customHeight="1" x14ac:dyDescent="0.15">
      <c r="C380" s="999"/>
      <c r="D380" s="1002"/>
      <c r="E380" s="1005"/>
      <c r="F380" s="1005"/>
      <c r="G380" s="999"/>
      <c r="H380" s="1005"/>
      <c r="I380" s="984"/>
      <c r="J380" s="985"/>
      <c r="K380" s="1010"/>
      <c r="L380" s="975"/>
      <c r="M380" s="976"/>
      <c r="N380" s="976"/>
      <c r="O380" s="976"/>
      <c r="P380" s="976"/>
      <c r="Q380" s="977"/>
      <c r="R380" s="981"/>
      <c r="S380" s="982"/>
      <c r="T380" s="982"/>
      <c r="U380" s="982"/>
      <c r="V380" s="982"/>
      <c r="W380" s="983"/>
      <c r="X380" s="984"/>
      <c r="Y380" s="985"/>
      <c r="Z380" s="986"/>
      <c r="AA380" s="993"/>
      <c r="AB380" s="993"/>
      <c r="AC380" s="994"/>
      <c r="AD380" s="995"/>
      <c r="AE380" s="996"/>
      <c r="AF380" s="996"/>
      <c r="AG380" s="996"/>
      <c r="AH380" s="996"/>
      <c r="AI380" s="997"/>
      <c r="AJ380" s="6"/>
      <c r="AT380" s="146"/>
      <c r="AU380" s="146"/>
      <c r="AV380" s="146"/>
      <c r="AW380" s="146"/>
      <c r="AX380" s="146"/>
      <c r="AY380" s="882"/>
      <c r="AZ380" s="146"/>
      <c r="BA380" s="882"/>
      <c r="BB380" s="948"/>
      <c r="BC380" s="146"/>
      <c r="BD380" s="237"/>
      <c r="BE380" s="237"/>
      <c r="BF380" s="237"/>
    </row>
    <row r="381" spans="3:58" ht="10.9" customHeight="1" x14ac:dyDescent="0.15">
      <c r="C381" s="999"/>
      <c r="D381" s="1002"/>
      <c r="E381" s="1005"/>
      <c r="F381" s="1005"/>
      <c r="G381" s="999"/>
      <c r="H381" s="1005"/>
      <c r="I381" s="984"/>
      <c r="J381" s="985"/>
      <c r="K381" s="1010"/>
      <c r="L381" s="975"/>
      <c r="M381" s="976"/>
      <c r="N381" s="976"/>
      <c r="O381" s="976"/>
      <c r="P381" s="976"/>
      <c r="Q381" s="977"/>
      <c r="R381" s="981"/>
      <c r="S381" s="982"/>
      <c r="T381" s="982"/>
      <c r="U381" s="982"/>
      <c r="V381" s="982"/>
      <c r="W381" s="983"/>
      <c r="X381" s="984"/>
      <c r="Y381" s="985"/>
      <c r="Z381" s="986"/>
      <c r="AA381" s="993"/>
      <c r="AB381" s="993"/>
      <c r="AC381" s="994"/>
      <c r="AD381" s="995"/>
      <c r="AE381" s="996"/>
      <c r="AF381" s="996"/>
      <c r="AG381" s="996"/>
      <c r="AH381" s="996"/>
      <c r="AI381" s="997"/>
      <c r="AJ381" s="6"/>
      <c r="AT381" s="146"/>
      <c r="AU381" s="146"/>
      <c r="AV381" s="146"/>
      <c r="AW381" s="146"/>
      <c r="AX381" s="146"/>
      <c r="AY381" s="882"/>
      <c r="AZ381" s="146"/>
      <c r="BA381" s="882"/>
      <c r="BB381" s="948"/>
      <c r="BC381" s="146"/>
      <c r="BD381" s="237"/>
      <c r="BE381" s="237"/>
      <c r="BF381" s="237"/>
    </row>
    <row r="382" spans="3:58" ht="10.9" customHeight="1" x14ac:dyDescent="0.15">
      <c r="C382" s="1000"/>
      <c r="D382" s="1003"/>
      <c r="E382" s="1006"/>
      <c r="F382" s="1006"/>
      <c r="G382" s="1000"/>
      <c r="H382" s="1006"/>
      <c r="I382" s="987"/>
      <c r="J382" s="988"/>
      <c r="K382" s="1011"/>
      <c r="L382" s="978"/>
      <c r="M382" s="979"/>
      <c r="N382" s="979"/>
      <c r="O382" s="979"/>
      <c r="P382" s="979"/>
      <c r="Q382" s="980"/>
      <c r="R382" s="981"/>
      <c r="S382" s="982"/>
      <c r="T382" s="982"/>
      <c r="U382" s="982"/>
      <c r="V382" s="982"/>
      <c r="W382" s="983"/>
      <c r="X382" s="987"/>
      <c r="Y382" s="988"/>
      <c r="Z382" s="989"/>
      <c r="AA382" s="993"/>
      <c r="AB382" s="993"/>
      <c r="AC382" s="994"/>
      <c r="AD382" s="995"/>
      <c r="AE382" s="996"/>
      <c r="AF382" s="996"/>
      <c r="AG382" s="996"/>
      <c r="AH382" s="996"/>
      <c r="AI382" s="997"/>
      <c r="AJ382" s="6"/>
      <c r="AT382" s="146"/>
      <c r="AU382" s="146"/>
      <c r="AV382" s="146"/>
      <c r="AW382" s="146"/>
      <c r="AX382" s="146"/>
      <c r="AY382" s="882"/>
      <c r="AZ382" s="146"/>
      <c r="BA382" s="882"/>
      <c r="BB382" s="948"/>
      <c r="BC382" s="146"/>
      <c r="BD382" s="237"/>
      <c r="BE382" s="237"/>
      <c r="BF382" s="237"/>
    </row>
    <row r="383" spans="3:58" ht="10.9" customHeight="1" x14ac:dyDescent="0.15">
      <c r="C383" s="998">
        <v>9</v>
      </c>
      <c r="D383" s="1001" t="s">
        <v>13</v>
      </c>
      <c r="E383" s="1004">
        <v>7</v>
      </c>
      <c r="F383" s="1004" t="s">
        <v>14</v>
      </c>
      <c r="G383" s="998" t="s">
        <v>315</v>
      </c>
      <c r="H383" s="1004"/>
      <c r="I383" s="1007"/>
      <c r="J383" s="1008"/>
      <c r="K383" s="1009"/>
      <c r="L383" s="972">
        <f t="shared" ref="L383" si="87">E$219</f>
        <v>0</v>
      </c>
      <c r="M383" s="973"/>
      <c r="N383" s="973"/>
      <c r="O383" s="973"/>
      <c r="P383" s="973"/>
      <c r="Q383" s="974"/>
      <c r="R383" s="981">
        <f t="shared" ref="R383" si="88">IF(AND(I383="○",AY383="●"),2+ROUNDDOWN(($L383-100)/100,0)*2,0)</f>
        <v>0</v>
      </c>
      <c r="S383" s="982"/>
      <c r="T383" s="982"/>
      <c r="U383" s="982"/>
      <c r="V383" s="982"/>
      <c r="W383" s="983"/>
      <c r="X383" s="984">
        <v>1</v>
      </c>
      <c r="Y383" s="985"/>
      <c r="Z383" s="986"/>
      <c r="AA383" s="990">
        <f t="shared" ref="AA383" si="89">IF(X383=1,$AL$38,IF(X383=2,$AL$56,IF(X383=3,$AL$74,IF(X383=4,$AL$94,IF(X383=5,$AL$112,IF(X383=6,$AL$132,IF(X383=7,$AL$150,IF(X383=8,$AL$170,IF(X383=9,$AL$188,IF(X383=10,$AL$208,0))))))))))</f>
        <v>0</v>
      </c>
      <c r="AB383" s="991"/>
      <c r="AC383" s="992"/>
      <c r="AD383" s="995">
        <f t="shared" ref="AD383" si="90">IF(I383="○",ROUNDUP(R383*AA383,1),0)</f>
        <v>0</v>
      </c>
      <c r="AE383" s="996"/>
      <c r="AF383" s="996"/>
      <c r="AG383" s="996"/>
      <c r="AH383" s="996"/>
      <c r="AI383" s="997"/>
      <c r="AJ383" s="6"/>
      <c r="AT383" s="146"/>
      <c r="AU383" s="146"/>
      <c r="AV383" s="146"/>
      <c r="AW383" s="146"/>
      <c r="AX383" s="146"/>
      <c r="AY383" s="882" t="str">
        <f t="shared" si="58"/>
        <v>●</v>
      </c>
      <c r="AZ383" s="146"/>
      <c r="BA383" s="882"/>
      <c r="BB383" s="948"/>
      <c r="BC383" s="146"/>
      <c r="BD383" s="237"/>
      <c r="BE383" s="237"/>
      <c r="BF383" s="237"/>
    </row>
    <row r="384" spans="3:58" ht="10.9" customHeight="1" x14ac:dyDescent="0.15">
      <c r="C384" s="999"/>
      <c r="D384" s="1002"/>
      <c r="E384" s="1005"/>
      <c r="F384" s="1005"/>
      <c r="G384" s="999"/>
      <c r="H384" s="1005"/>
      <c r="I384" s="984"/>
      <c r="J384" s="985"/>
      <c r="K384" s="1010"/>
      <c r="L384" s="975"/>
      <c r="M384" s="976"/>
      <c r="N384" s="976"/>
      <c r="O384" s="976"/>
      <c r="P384" s="976"/>
      <c r="Q384" s="977"/>
      <c r="R384" s="981"/>
      <c r="S384" s="982"/>
      <c r="T384" s="982"/>
      <c r="U384" s="982"/>
      <c r="V384" s="982"/>
      <c r="W384" s="983"/>
      <c r="X384" s="984"/>
      <c r="Y384" s="985"/>
      <c r="Z384" s="986"/>
      <c r="AA384" s="993"/>
      <c r="AB384" s="993"/>
      <c r="AC384" s="994"/>
      <c r="AD384" s="995"/>
      <c r="AE384" s="996"/>
      <c r="AF384" s="996"/>
      <c r="AG384" s="996"/>
      <c r="AH384" s="996"/>
      <c r="AI384" s="997"/>
      <c r="AJ384" s="6"/>
      <c r="AT384" s="146"/>
      <c r="AU384" s="146"/>
      <c r="AV384" s="146"/>
      <c r="AW384" s="146"/>
      <c r="AX384" s="146"/>
      <c r="AY384" s="882"/>
      <c r="AZ384" s="146"/>
      <c r="BA384" s="882"/>
      <c r="BB384" s="948"/>
      <c r="BC384" s="146"/>
      <c r="BD384" s="237"/>
      <c r="BE384" s="237"/>
      <c r="BF384" s="237"/>
    </row>
    <row r="385" spans="3:58" ht="10.9" customHeight="1" x14ac:dyDescent="0.15">
      <c r="C385" s="999"/>
      <c r="D385" s="1002"/>
      <c r="E385" s="1005"/>
      <c r="F385" s="1005"/>
      <c r="G385" s="999"/>
      <c r="H385" s="1005"/>
      <c r="I385" s="984"/>
      <c r="J385" s="985"/>
      <c r="K385" s="1010"/>
      <c r="L385" s="975"/>
      <c r="M385" s="976"/>
      <c r="N385" s="976"/>
      <c r="O385" s="976"/>
      <c r="P385" s="976"/>
      <c r="Q385" s="977"/>
      <c r="R385" s="981"/>
      <c r="S385" s="982"/>
      <c r="T385" s="982"/>
      <c r="U385" s="982"/>
      <c r="V385" s="982"/>
      <c r="W385" s="983"/>
      <c r="X385" s="984"/>
      <c r="Y385" s="985"/>
      <c r="Z385" s="986"/>
      <c r="AA385" s="993"/>
      <c r="AB385" s="993"/>
      <c r="AC385" s="994"/>
      <c r="AD385" s="995"/>
      <c r="AE385" s="996"/>
      <c r="AF385" s="996"/>
      <c r="AG385" s="996"/>
      <c r="AH385" s="996"/>
      <c r="AI385" s="997"/>
      <c r="AJ385" s="6"/>
      <c r="AT385" s="146"/>
      <c r="AU385" s="146"/>
      <c r="AV385" s="146"/>
      <c r="AW385" s="146"/>
      <c r="AX385" s="146"/>
      <c r="AY385" s="882"/>
      <c r="AZ385" s="146"/>
      <c r="BA385" s="882"/>
      <c r="BB385" s="948"/>
      <c r="BC385" s="146"/>
      <c r="BD385" s="237"/>
      <c r="BE385" s="237"/>
      <c r="BF385" s="237"/>
    </row>
    <row r="386" spans="3:58" ht="10.9" customHeight="1" x14ac:dyDescent="0.15">
      <c r="C386" s="1000"/>
      <c r="D386" s="1003"/>
      <c r="E386" s="1006"/>
      <c r="F386" s="1006"/>
      <c r="G386" s="1000"/>
      <c r="H386" s="1006"/>
      <c r="I386" s="987"/>
      <c r="J386" s="988"/>
      <c r="K386" s="1011"/>
      <c r="L386" s="978"/>
      <c r="M386" s="979"/>
      <c r="N386" s="979"/>
      <c r="O386" s="979"/>
      <c r="P386" s="979"/>
      <c r="Q386" s="980"/>
      <c r="R386" s="981"/>
      <c r="S386" s="982"/>
      <c r="T386" s="982"/>
      <c r="U386" s="982"/>
      <c r="V386" s="982"/>
      <c r="W386" s="983"/>
      <c r="X386" s="987"/>
      <c r="Y386" s="988"/>
      <c r="Z386" s="989"/>
      <c r="AA386" s="993"/>
      <c r="AB386" s="993"/>
      <c r="AC386" s="994"/>
      <c r="AD386" s="995"/>
      <c r="AE386" s="996"/>
      <c r="AF386" s="996"/>
      <c r="AG386" s="996"/>
      <c r="AH386" s="996"/>
      <c r="AI386" s="997"/>
      <c r="AJ386" s="6"/>
      <c r="AT386" s="146"/>
      <c r="AU386" s="146"/>
      <c r="AV386" s="146"/>
      <c r="AW386" s="146"/>
      <c r="AX386" s="146"/>
      <c r="AY386" s="882"/>
      <c r="AZ386" s="146"/>
      <c r="BA386" s="882"/>
      <c r="BB386" s="948"/>
      <c r="BC386" s="146"/>
      <c r="BD386" s="237"/>
      <c r="BE386" s="237"/>
      <c r="BF386" s="237"/>
    </row>
    <row r="387" spans="3:58" ht="10.9" customHeight="1" x14ac:dyDescent="0.15">
      <c r="C387" s="998">
        <v>9</v>
      </c>
      <c r="D387" s="1001" t="s">
        <v>13</v>
      </c>
      <c r="E387" s="1004">
        <v>8</v>
      </c>
      <c r="F387" s="1004" t="s">
        <v>14</v>
      </c>
      <c r="G387" s="998" t="s">
        <v>307</v>
      </c>
      <c r="H387" s="1004"/>
      <c r="I387" s="1007"/>
      <c r="J387" s="1008"/>
      <c r="K387" s="1009"/>
      <c r="L387" s="972">
        <f t="shared" ref="L387" si="91">E$219</f>
        <v>0</v>
      </c>
      <c r="M387" s="973"/>
      <c r="N387" s="973"/>
      <c r="O387" s="973"/>
      <c r="P387" s="973"/>
      <c r="Q387" s="974"/>
      <c r="R387" s="981">
        <f t="shared" ref="R387" si="92">IF(AND(I387="○",AY387="●"),2+ROUNDDOWN(($L387-100)/100,0)*2,0)</f>
        <v>0</v>
      </c>
      <c r="S387" s="982"/>
      <c r="T387" s="982"/>
      <c r="U387" s="982"/>
      <c r="V387" s="982"/>
      <c r="W387" s="983"/>
      <c r="X387" s="984">
        <v>1</v>
      </c>
      <c r="Y387" s="985"/>
      <c r="Z387" s="986"/>
      <c r="AA387" s="990">
        <f t="shared" ref="AA387" si="93">IF(X387=1,$AL$38,IF(X387=2,$AL$56,IF(X387=3,$AL$74,IF(X387=4,$AL$94,IF(X387=5,$AL$112,IF(X387=6,$AL$132,IF(X387=7,$AL$150,IF(X387=8,$AL$170,IF(X387=9,$AL$188,IF(X387=10,$AL$208,0))))))))))</f>
        <v>0</v>
      </c>
      <c r="AB387" s="991"/>
      <c r="AC387" s="992"/>
      <c r="AD387" s="995">
        <f t="shared" ref="AD387" si="94">IF(I387="○",ROUNDUP(R387*AA387,1),0)</f>
        <v>0</v>
      </c>
      <c r="AE387" s="996"/>
      <c r="AF387" s="996"/>
      <c r="AG387" s="996"/>
      <c r="AH387" s="996"/>
      <c r="AI387" s="997"/>
      <c r="AJ387" s="6"/>
      <c r="AT387" s="146"/>
      <c r="AU387" s="146"/>
      <c r="AV387" s="146"/>
      <c r="AW387" s="146"/>
      <c r="AX387" s="146"/>
      <c r="AY387" s="882" t="str">
        <f t="shared" si="58"/>
        <v>●</v>
      </c>
      <c r="AZ387" s="146"/>
      <c r="BA387" s="882"/>
      <c r="BB387" s="948"/>
      <c r="BC387" s="146"/>
      <c r="BD387" s="237"/>
      <c r="BE387" s="237"/>
      <c r="BF387" s="237"/>
    </row>
    <row r="388" spans="3:58" ht="10.9" customHeight="1" x14ac:dyDescent="0.15">
      <c r="C388" s="999"/>
      <c r="D388" s="1002"/>
      <c r="E388" s="1005"/>
      <c r="F388" s="1005"/>
      <c r="G388" s="999"/>
      <c r="H388" s="1005"/>
      <c r="I388" s="984"/>
      <c r="J388" s="985"/>
      <c r="K388" s="1010"/>
      <c r="L388" s="975"/>
      <c r="M388" s="976"/>
      <c r="N388" s="976"/>
      <c r="O388" s="976"/>
      <c r="P388" s="976"/>
      <c r="Q388" s="977"/>
      <c r="R388" s="981"/>
      <c r="S388" s="982"/>
      <c r="T388" s="982"/>
      <c r="U388" s="982"/>
      <c r="V388" s="982"/>
      <c r="W388" s="983"/>
      <c r="X388" s="984"/>
      <c r="Y388" s="985"/>
      <c r="Z388" s="986"/>
      <c r="AA388" s="993"/>
      <c r="AB388" s="993"/>
      <c r="AC388" s="994"/>
      <c r="AD388" s="995"/>
      <c r="AE388" s="996"/>
      <c r="AF388" s="996"/>
      <c r="AG388" s="996"/>
      <c r="AH388" s="996"/>
      <c r="AI388" s="997"/>
      <c r="AJ388" s="6"/>
      <c r="AT388" s="146"/>
      <c r="AU388" s="146"/>
      <c r="AV388" s="146"/>
      <c r="AW388" s="146"/>
      <c r="AX388" s="146"/>
      <c r="AY388" s="882"/>
      <c r="AZ388" s="146"/>
      <c r="BA388" s="882"/>
      <c r="BB388" s="948"/>
      <c r="BC388" s="146"/>
      <c r="BD388" s="237"/>
      <c r="BE388" s="237"/>
      <c r="BF388" s="237"/>
    </row>
    <row r="389" spans="3:58" ht="10.9" customHeight="1" x14ac:dyDescent="0.15">
      <c r="C389" s="999"/>
      <c r="D389" s="1002"/>
      <c r="E389" s="1005"/>
      <c r="F389" s="1005"/>
      <c r="G389" s="999"/>
      <c r="H389" s="1005"/>
      <c r="I389" s="984"/>
      <c r="J389" s="985"/>
      <c r="K389" s="1010"/>
      <c r="L389" s="975"/>
      <c r="M389" s="976"/>
      <c r="N389" s="976"/>
      <c r="O389" s="976"/>
      <c r="P389" s="976"/>
      <c r="Q389" s="977"/>
      <c r="R389" s="981"/>
      <c r="S389" s="982"/>
      <c r="T389" s="982"/>
      <c r="U389" s="982"/>
      <c r="V389" s="982"/>
      <c r="W389" s="983"/>
      <c r="X389" s="984"/>
      <c r="Y389" s="985"/>
      <c r="Z389" s="986"/>
      <c r="AA389" s="993"/>
      <c r="AB389" s="993"/>
      <c r="AC389" s="994"/>
      <c r="AD389" s="995"/>
      <c r="AE389" s="996"/>
      <c r="AF389" s="996"/>
      <c r="AG389" s="996"/>
      <c r="AH389" s="996"/>
      <c r="AI389" s="997"/>
      <c r="AJ389" s="6"/>
      <c r="AT389" s="146"/>
      <c r="AU389" s="146"/>
      <c r="AV389" s="146"/>
      <c r="AW389" s="146"/>
      <c r="AX389" s="146"/>
      <c r="AY389" s="882"/>
      <c r="AZ389" s="146"/>
      <c r="BA389" s="882"/>
      <c r="BB389" s="948"/>
      <c r="BC389" s="146"/>
      <c r="BD389" s="237"/>
      <c r="BE389" s="237"/>
      <c r="BF389" s="237"/>
    </row>
    <row r="390" spans="3:58" ht="10.9" customHeight="1" x14ac:dyDescent="0.15">
      <c r="C390" s="1000"/>
      <c r="D390" s="1003"/>
      <c r="E390" s="1006"/>
      <c r="F390" s="1006"/>
      <c r="G390" s="1000"/>
      <c r="H390" s="1006"/>
      <c r="I390" s="987"/>
      <c r="J390" s="988"/>
      <c r="K390" s="1011"/>
      <c r="L390" s="978"/>
      <c r="M390" s="979"/>
      <c r="N390" s="979"/>
      <c r="O390" s="979"/>
      <c r="P390" s="979"/>
      <c r="Q390" s="980"/>
      <c r="R390" s="981"/>
      <c r="S390" s="982"/>
      <c r="T390" s="982"/>
      <c r="U390" s="982"/>
      <c r="V390" s="982"/>
      <c r="W390" s="983"/>
      <c r="X390" s="987"/>
      <c r="Y390" s="988"/>
      <c r="Z390" s="989"/>
      <c r="AA390" s="993"/>
      <c r="AB390" s="993"/>
      <c r="AC390" s="994"/>
      <c r="AD390" s="995"/>
      <c r="AE390" s="996"/>
      <c r="AF390" s="996"/>
      <c r="AG390" s="996"/>
      <c r="AH390" s="996"/>
      <c r="AI390" s="997"/>
      <c r="AJ390" s="6"/>
      <c r="AT390" s="146"/>
      <c r="AU390" s="146"/>
      <c r="AV390" s="146"/>
      <c r="AW390" s="146"/>
      <c r="AX390" s="146"/>
      <c r="AY390" s="882"/>
      <c r="AZ390" s="146"/>
      <c r="BA390" s="882"/>
      <c r="BB390" s="948"/>
      <c r="BC390" s="146"/>
      <c r="BD390" s="237"/>
      <c r="BE390" s="237"/>
      <c r="BF390" s="237"/>
    </row>
    <row r="391" spans="3:58" ht="10.9" customHeight="1" x14ac:dyDescent="0.15">
      <c r="C391" s="998">
        <v>9</v>
      </c>
      <c r="D391" s="1001" t="s">
        <v>13</v>
      </c>
      <c r="E391" s="1004">
        <v>9</v>
      </c>
      <c r="F391" s="1004" t="s">
        <v>14</v>
      </c>
      <c r="G391" s="998" t="s">
        <v>308</v>
      </c>
      <c r="H391" s="1004"/>
      <c r="I391" s="1007"/>
      <c r="J391" s="1008"/>
      <c r="K391" s="1009"/>
      <c r="L391" s="972">
        <f t="shared" ref="L391" si="95">E$219</f>
        <v>0</v>
      </c>
      <c r="M391" s="973"/>
      <c r="N391" s="973"/>
      <c r="O391" s="973"/>
      <c r="P391" s="973"/>
      <c r="Q391" s="974"/>
      <c r="R391" s="981">
        <f t="shared" ref="R391" si="96">IF(AND(I391="○",AY391="●"),2+ROUNDDOWN(($L391-100)/100,0)*2,0)</f>
        <v>0</v>
      </c>
      <c r="S391" s="982"/>
      <c r="T391" s="982"/>
      <c r="U391" s="982"/>
      <c r="V391" s="982"/>
      <c r="W391" s="983"/>
      <c r="X391" s="984">
        <v>1</v>
      </c>
      <c r="Y391" s="985"/>
      <c r="Z391" s="986"/>
      <c r="AA391" s="990">
        <f t="shared" ref="AA391" si="97">IF(X391=1,$AL$38,IF(X391=2,$AL$56,IF(X391=3,$AL$74,IF(X391=4,$AL$94,IF(X391=5,$AL$112,IF(X391=6,$AL$132,IF(X391=7,$AL$150,IF(X391=8,$AL$170,IF(X391=9,$AL$188,IF(X391=10,$AL$208,0))))))))))</f>
        <v>0</v>
      </c>
      <c r="AB391" s="991"/>
      <c r="AC391" s="992"/>
      <c r="AD391" s="995">
        <f t="shared" ref="AD391" si="98">IF(I391="○",ROUNDUP(R391*AA391,1),0)</f>
        <v>0</v>
      </c>
      <c r="AE391" s="996"/>
      <c r="AF391" s="996"/>
      <c r="AG391" s="996"/>
      <c r="AH391" s="996"/>
      <c r="AI391" s="997"/>
      <c r="AJ391" s="6"/>
      <c r="AT391" s="146"/>
      <c r="AU391" s="146"/>
      <c r="AV391" s="146"/>
      <c r="AW391" s="146"/>
      <c r="AX391" s="146"/>
      <c r="AY391" s="882" t="str">
        <f t="shared" si="58"/>
        <v>●</v>
      </c>
      <c r="AZ391" s="146"/>
      <c r="BA391" s="882"/>
      <c r="BB391" s="948"/>
      <c r="BC391" s="146"/>
      <c r="BD391" s="237"/>
      <c r="BE391" s="237"/>
      <c r="BF391" s="237"/>
    </row>
    <row r="392" spans="3:58" ht="10.9" customHeight="1" x14ac:dyDescent="0.15">
      <c r="C392" s="999"/>
      <c r="D392" s="1002"/>
      <c r="E392" s="1005"/>
      <c r="F392" s="1005"/>
      <c r="G392" s="999"/>
      <c r="H392" s="1005"/>
      <c r="I392" s="984"/>
      <c r="J392" s="985"/>
      <c r="K392" s="1010"/>
      <c r="L392" s="975"/>
      <c r="M392" s="976"/>
      <c r="N392" s="976"/>
      <c r="O392" s="976"/>
      <c r="P392" s="976"/>
      <c r="Q392" s="977"/>
      <c r="R392" s="981"/>
      <c r="S392" s="982"/>
      <c r="T392" s="982"/>
      <c r="U392" s="982"/>
      <c r="V392" s="982"/>
      <c r="W392" s="983"/>
      <c r="X392" s="984"/>
      <c r="Y392" s="985"/>
      <c r="Z392" s="986"/>
      <c r="AA392" s="993"/>
      <c r="AB392" s="993"/>
      <c r="AC392" s="994"/>
      <c r="AD392" s="995"/>
      <c r="AE392" s="996"/>
      <c r="AF392" s="996"/>
      <c r="AG392" s="996"/>
      <c r="AH392" s="996"/>
      <c r="AI392" s="997"/>
      <c r="AJ392" s="6"/>
      <c r="AT392" s="146"/>
      <c r="AU392" s="146"/>
      <c r="AV392" s="146"/>
      <c r="AW392" s="146"/>
      <c r="AX392" s="146"/>
      <c r="AY392" s="882"/>
      <c r="AZ392" s="146"/>
      <c r="BA392" s="882"/>
      <c r="BB392" s="948"/>
      <c r="BC392" s="146"/>
      <c r="BD392" s="237"/>
      <c r="BE392" s="237"/>
      <c r="BF392" s="237"/>
    </row>
    <row r="393" spans="3:58" ht="10.9" customHeight="1" x14ac:dyDescent="0.15">
      <c r="C393" s="999"/>
      <c r="D393" s="1002"/>
      <c r="E393" s="1005"/>
      <c r="F393" s="1005"/>
      <c r="G393" s="999"/>
      <c r="H393" s="1005"/>
      <c r="I393" s="984"/>
      <c r="J393" s="985"/>
      <c r="K393" s="1010"/>
      <c r="L393" s="975"/>
      <c r="M393" s="976"/>
      <c r="N393" s="976"/>
      <c r="O393" s="976"/>
      <c r="P393" s="976"/>
      <c r="Q393" s="977"/>
      <c r="R393" s="981"/>
      <c r="S393" s="982"/>
      <c r="T393" s="982"/>
      <c r="U393" s="982"/>
      <c r="V393" s="982"/>
      <c r="W393" s="983"/>
      <c r="X393" s="984"/>
      <c r="Y393" s="985"/>
      <c r="Z393" s="986"/>
      <c r="AA393" s="993"/>
      <c r="AB393" s="993"/>
      <c r="AC393" s="994"/>
      <c r="AD393" s="995"/>
      <c r="AE393" s="996"/>
      <c r="AF393" s="996"/>
      <c r="AG393" s="996"/>
      <c r="AH393" s="996"/>
      <c r="AI393" s="997"/>
      <c r="AJ393" s="6"/>
      <c r="AT393" s="146"/>
      <c r="AU393" s="146"/>
      <c r="AV393" s="146"/>
      <c r="AW393" s="146"/>
      <c r="AX393" s="146"/>
      <c r="AY393" s="882"/>
      <c r="AZ393" s="146"/>
      <c r="BA393" s="882"/>
      <c r="BB393" s="948"/>
      <c r="BC393" s="146"/>
      <c r="BD393" s="237"/>
      <c r="BE393" s="237"/>
      <c r="BF393" s="237"/>
    </row>
    <row r="394" spans="3:58" ht="10.9" customHeight="1" x14ac:dyDescent="0.15">
      <c r="C394" s="1000"/>
      <c r="D394" s="1003"/>
      <c r="E394" s="1006"/>
      <c r="F394" s="1006"/>
      <c r="G394" s="1000"/>
      <c r="H394" s="1006"/>
      <c r="I394" s="987"/>
      <c r="J394" s="988"/>
      <c r="K394" s="1011"/>
      <c r="L394" s="978"/>
      <c r="M394" s="979"/>
      <c r="N394" s="979"/>
      <c r="O394" s="979"/>
      <c r="P394" s="979"/>
      <c r="Q394" s="980"/>
      <c r="R394" s="981"/>
      <c r="S394" s="982"/>
      <c r="T394" s="982"/>
      <c r="U394" s="982"/>
      <c r="V394" s="982"/>
      <c r="W394" s="983"/>
      <c r="X394" s="987"/>
      <c r="Y394" s="988"/>
      <c r="Z394" s="989"/>
      <c r="AA394" s="993"/>
      <c r="AB394" s="993"/>
      <c r="AC394" s="994"/>
      <c r="AD394" s="995"/>
      <c r="AE394" s="996"/>
      <c r="AF394" s="996"/>
      <c r="AG394" s="996"/>
      <c r="AH394" s="996"/>
      <c r="AI394" s="997"/>
      <c r="AJ394" s="6"/>
      <c r="AT394" s="146"/>
      <c r="AU394" s="146"/>
      <c r="AV394" s="146"/>
      <c r="AW394" s="146"/>
      <c r="AX394" s="146"/>
      <c r="AY394" s="882"/>
      <c r="AZ394" s="146"/>
      <c r="BA394" s="882"/>
      <c r="BB394" s="948"/>
      <c r="BC394" s="146"/>
      <c r="BD394" s="237"/>
      <c r="BE394" s="237"/>
      <c r="BF394" s="237"/>
    </row>
    <row r="395" spans="3:58" ht="10.9" customHeight="1" x14ac:dyDescent="0.15">
      <c r="C395" s="998">
        <v>9</v>
      </c>
      <c r="D395" s="1001" t="s">
        <v>13</v>
      </c>
      <c r="E395" s="1004">
        <v>10</v>
      </c>
      <c r="F395" s="1004" t="s">
        <v>14</v>
      </c>
      <c r="G395" s="998" t="s">
        <v>309</v>
      </c>
      <c r="H395" s="1004"/>
      <c r="I395" s="1007"/>
      <c r="J395" s="1008"/>
      <c r="K395" s="1009"/>
      <c r="L395" s="972">
        <f t="shared" ref="L395" si="99">E$219</f>
        <v>0</v>
      </c>
      <c r="M395" s="973"/>
      <c r="N395" s="973"/>
      <c r="O395" s="973"/>
      <c r="P395" s="973"/>
      <c r="Q395" s="974"/>
      <c r="R395" s="981">
        <f t="shared" ref="R395" si="100">IF(AND(I395="○",AY395="●"),2+ROUNDDOWN(($L395-100)/100,0)*2,0)</f>
        <v>0</v>
      </c>
      <c r="S395" s="982"/>
      <c r="T395" s="982"/>
      <c r="U395" s="982"/>
      <c r="V395" s="982"/>
      <c r="W395" s="983"/>
      <c r="X395" s="984">
        <v>1</v>
      </c>
      <c r="Y395" s="985"/>
      <c r="Z395" s="986"/>
      <c r="AA395" s="990">
        <f t="shared" ref="AA395" si="101">IF(X395=1,$AL$38,IF(X395=2,$AL$56,IF(X395=3,$AL$74,IF(X395=4,$AL$94,IF(X395=5,$AL$112,IF(X395=6,$AL$132,IF(X395=7,$AL$150,IF(X395=8,$AL$170,IF(X395=9,$AL$188,IF(X395=10,$AL$208,0))))))))))</f>
        <v>0</v>
      </c>
      <c r="AB395" s="991"/>
      <c r="AC395" s="992"/>
      <c r="AD395" s="995">
        <f t="shared" ref="AD395" si="102">IF(I395="○",ROUNDUP(R395*AA395,1),0)</f>
        <v>0</v>
      </c>
      <c r="AE395" s="996"/>
      <c r="AF395" s="996"/>
      <c r="AG395" s="996"/>
      <c r="AH395" s="996"/>
      <c r="AI395" s="997"/>
      <c r="AJ395" s="6"/>
      <c r="AT395" s="146"/>
      <c r="AU395" s="146"/>
      <c r="AV395" s="146"/>
      <c r="AW395" s="146"/>
      <c r="AX395" s="146"/>
      <c r="AY395" s="882" t="str">
        <f t="shared" si="58"/>
        <v>●</v>
      </c>
      <c r="AZ395" s="146"/>
      <c r="BA395" s="882"/>
      <c r="BB395" s="948"/>
      <c r="BC395" s="146"/>
      <c r="BD395" s="237"/>
      <c r="BE395" s="237"/>
      <c r="BF395" s="237"/>
    </row>
    <row r="396" spans="3:58" ht="10.9" customHeight="1" x14ac:dyDescent="0.15">
      <c r="C396" s="999"/>
      <c r="D396" s="1002"/>
      <c r="E396" s="1005"/>
      <c r="F396" s="1005"/>
      <c r="G396" s="999"/>
      <c r="H396" s="1005"/>
      <c r="I396" s="984"/>
      <c r="J396" s="985"/>
      <c r="K396" s="1010"/>
      <c r="L396" s="975"/>
      <c r="M396" s="976"/>
      <c r="N396" s="976"/>
      <c r="O396" s="976"/>
      <c r="P396" s="976"/>
      <c r="Q396" s="977"/>
      <c r="R396" s="981"/>
      <c r="S396" s="982"/>
      <c r="T396" s="982"/>
      <c r="U396" s="982"/>
      <c r="V396" s="982"/>
      <c r="W396" s="983"/>
      <c r="X396" s="984"/>
      <c r="Y396" s="985"/>
      <c r="Z396" s="986"/>
      <c r="AA396" s="993"/>
      <c r="AB396" s="993"/>
      <c r="AC396" s="994"/>
      <c r="AD396" s="995"/>
      <c r="AE396" s="996"/>
      <c r="AF396" s="996"/>
      <c r="AG396" s="996"/>
      <c r="AH396" s="996"/>
      <c r="AI396" s="997"/>
      <c r="AJ396" s="6"/>
      <c r="AT396" s="146"/>
      <c r="AU396" s="146"/>
      <c r="AV396" s="146"/>
      <c r="AW396" s="146"/>
      <c r="AX396" s="146"/>
      <c r="AY396" s="882"/>
      <c r="AZ396" s="146"/>
      <c r="BA396" s="882"/>
      <c r="BB396" s="948"/>
      <c r="BC396" s="146"/>
      <c r="BD396" s="237"/>
      <c r="BE396" s="237"/>
      <c r="BF396" s="237"/>
    </row>
    <row r="397" spans="3:58" ht="10.9" customHeight="1" x14ac:dyDescent="0.15">
      <c r="C397" s="999"/>
      <c r="D397" s="1002"/>
      <c r="E397" s="1005"/>
      <c r="F397" s="1005"/>
      <c r="G397" s="999"/>
      <c r="H397" s="1005"/>
      <c r="I397" s="984"/>
      <c r="J397" s="985"/>
      <c r="K397" s="1010"/>
      <c r="L397" s="975"/>
      <c r="M397" s="976"/>
      <c r="N397" s="976"/>
      <c r="O397" s="976"/>
      <c r="P397" s="976"/>
      <c r="Q397" s="977"/>
      <c r="R397" s="981"/>
      <c r="S397" s="982"/>
      <c r="T397" s="982"/>
      <c r="U397" s="982"/>
      <c r="V397" s="982"/>
      <c r="W397" s="983"/>
      <c r="X397" s="984"/>
      <c r="Y397" s="985"/>
      <c r="Z397" s="986"/>
      <c r="AA397" s="993"/>
      <c r="AB397" s="993"/>
      <c r="AC397" s="994"/>
      <c r="AD397" s="995"/>
      <c r="AE397" s="996"/>
      <c r="AF397" s="996"/>
      <c r="AG397" s="996"/>
      <c r="AH397" s="996"/>
      <c r="AI397" s="997"/>
      <c r="AJ397" s="6"/>
      <c r="AT397" s="146"/>
      <c r="AU397" s="146"/>
      <c r="AV397" s="146"/>
      <c r="AW397" s="146"/>
      <c r="AX397" s="146"/>
      <c r="AY397" s="882"/>
      <c r="AZ397" s="146"/>
      <c r="BA397" s="882"/>
      <c r="BB397" s="948"/>
      <c r="BC397" s="146"/>
      <c r="BD397" s="237"/>
      <c r="BE397" s="237"/>
      <c r="BF397" s="237"/>
    </row>
    <row r="398" spans="3:58" ht="10.9" customHeight="1" x14ac:dyDescent="0.15">
      <c r="C398" s="1000"/>
      <c r="D398" s="1003"/>
      <c r="E398" s="1006"/>
      <c r="F398" s="1006"/>
      <c r="G398" s="1000"/>
      <c r="H398" s="1006"/>
      <c r="I398" s="987"/>
      <c r="J398" s="988"/>
      <c r="K398" s="1011"/>
      <c r="L398" s="978"/>
      <c r="M398" s="979"/>
      <c r="N398" s="979"/>
      <c r="O398" s="979"/>
      <c r="P398" s="979"/>
      <c r="Q398" s="980"/>
      <c r="R398" s="981"/>
      <c r="S398" s="982"/>
      <c r="T398" s="982"/>
      <c r="U398" s="982"/>
      <c r="V398" s="982"/>
      <c r="W398" s="983"/>
      <c r="X398" s="987"/>
      <c r="Y398" s="988"/>
      <c r="Z398" s="989"/>
      <c r="AA398" s="993"/>
      <c r="AB398" s="993"/>
      <c r="AC398" s="994"/>
      <c r="AD398" s="995"/>
      <c r="AE398" s="996"/>
      <c r="AF398" s="996"/>
      <c r="AG398" s="996"/>
      <c r="AH398" s="996"/>
      <c r="AI398" s="997"/>
      <c r="AJ398" s="6"/>
      <c r="AT398" s="146"/>
      <c r="AU398" s="146"/>
      <c r="AV398" s="146"/>
      <c r="AW398" s="146"/>
      <c r="AX398" s="146"/>
      <c r="AY398" s="882"/>
      <c r="AZ398" s="146"/>
      <c r="BA398" s="882"/>
      <c r="BB398" s="948"/>
      <c r="BC398" s="146"/>
      <c r="BD398" s="237"/>
      <c r="BE398" s="237"/>
      <c r="BF398" s="237"/>
    </row>
    <row r="399" spans="3:58" ht="10.9" customHeight="1" x14ac:dyDescent="0.15">
      <c r="C399" s="998">
        <v>9</v>
      </c>
      <c r="D399" s="1001" t="s">
        <v>13</v>
      </c>
      <c r="E399" s="1004">
        <v>11</v>
      </c>
      <c r="F399" s="1004" t="s">
        <v>14</v>
      </c>
      <c r="G399" s="998" t="s">
        <v>310</v>
      </c>
      <c r="H399" s="1004"/>
      <c r="I399" s="1007"/>
      <c r="J399" s="1008"/>
      <c r="K399" s="1009"/>
      <c r="L399" s="972">
        <f t="shared" ref="L399" si="103">E$219</f>
        <v>0</v>
      </c>
      <c r="M399" s="973"/>
      <c r="N399" s="973"/>
      <c r="O399" s="973"/>
      <c r="P399" s="973"/>
      <c r="Q399" s="974"/>
      <c r="R399" s="981">
        <f t="shared" ref="R399" si="104">IF(AND(I399="○",AY399="●"),2+ROUNDDOWN(($L399-100)/100,0)*2,0)</f>
        <v>0</v>
      </c>
      <c r="S399" s="982"/>
      <c r="T399" s="982"/>
      <c r="U399" s="982"/>
      <c r="V399" s="982"/>
      <c r="W399" s="983"/>
      <c r="X399" s="984">
        <v>1</v>
      </c>
      <c r="Y399" s="985"/>
      <c r="Z399" s="986"/>
      <c r="AA399" s="990">
        <f t="shared" ref="AA399" si="105">IF(X399=1,$AL$38,IF(X399=2,$AL$56,IF(X399=3,$AL$74,IF(X399=4,$AL$94,IF(X399=5,$AL$112,IF(X399=6,$AL$132,IF(X399=7,$AL$150,IF(X399=8,$AL$170,IF(X399=9,$AL$188,IF(X399=10,$AL$208,0))))))))))</f>
        <v>0</v>
      </c>
      <c r="AB399" s="991"/>
      <c r="AC399" s="992"/>
      <c r="AD399" s="995">
        <f t="shared" ref="AD399" si="106">IF(I399="○",ROUNDUP(R399*AA399,1),0)</f>
        <v>0</v>
      </c>
      <c r="AE399" s="996"/>
      <c r="AF399" s="996"/>
      <c r="AG399" s="996"/>
      <c r="AH399" s="996"/>
      <c r="AI399" s="997"/>
      <c r="AJ399" s="6"/>
      <c r="AT399" s="146"/>
      <c r="AU399" s="146"/>
      <c r="AV399" s="146"/>
      <c r="AW399" s="146"/>
      <c r="AX399" s="146"/>
      <c r="AY399" s="882" t="str">
        <f t="shared" si="58"/>
        <v>●</v>
      </c>
      <c r="AZ399" s="146"/>
      <c r="BA399" s="882"/>
      <c r="BB399" s="948"/>
      <c r="BC399" s="146"/>
      <c r="BD399" s="237"/>
      <c r="BE399" s="237"/>
      <c r="BF399" s="237"/>
    </row>
    <row r="400" spans="3:58" ht="10.9" customHeight="1" x14ac:dyDescent="0.15">
      <c r="C400" s="999"/>
      <c r="D400" s="1002"/>
      <c r="E400" s="1005"/>
      <c r="F400" s="1005"/>
      <c r="G400" s="999"/>
      <c r="H400" s="1005"/>
      <c r="I400" s="984"/>
      <c r="J400" s="985"/>
      <c r="K400" s="1010"/>
      <c r="L400" s="975"/>
      <c r="M400" s="976"/>
      <c r="N400" s="976"/>
      <c r="O400" s="976"/>
      <c r="P400" s="976"/>
      <c r="Q400" s="977"/>
      <c r="R400" s="981"/>
      <c r="S400" s="982"/>
      <c r="T400" s="982"/>
      <c r="U400" s="982"/>
      <c r="V400" s="982"/>
      <c r="W400" s="983"/>
      <c r="X400" s="984"/>
      <c r="Y400" s="985"/>
      <c r="Z400" s="986"/>
      <c r="AA400" s="993"/>
      <c r="AB400" s="993"/>
      <c r="AC400" s="994"/>
      <c r="AD400" s="995"/>
      <c r="AE400" s="996"/>
      <c r="AF400" s="996"/>
      <c r="AG400" s="996"/>
      <c r="AH400" s="996"/>
      <c r="AI400" s="997"/>
      <c r="AJ400" s="6"/>
      <c r="AT400" s="146"/>
      <c r="AU400" s="146"/>
      <c r="AV400" s="146"/>
      <c r="AW400" s="146"/>
      <c r="AX400" s="146"/>
      <c r="AY400" s="882"/>
      <c r="AZ400" s="146"/>
      <c r="BA400" s="882"/>
      <c r="BB400" s="948"/>
      <c r="BC400" s="146"/>
      <c r="BD400" s="237"/>
      <c r="BE400" s="237"/>
      <c r="BF400" s="237"/>
    </row>
    <row r="401" spans="3:58" ht="10.9" customHeight="1" x14ac:dyDescent="0.15">
      <c r="C401" s="999"/>
      <c r="D401" s="1002"/>
      <c r="E401" s="1005"/>
      <c r="F401" s="1005"/>
      <c r="G401" s="999"/>
      <c r="H401" s="1005"/>
      <c r="I401" s="984"/>
      <c r="J401" s="985"/>
      <c r="K401" s="1010"/>
      <c r="L401" s="975"/>
      <c r="M401" s="976"/>
      <c r="N401" s="976"/>
      <c r="O401" s="976"/>
      <c r="P401" s="976"/>
      <c r="Q401" s="977"/>
      <c r="R401" s="981"/>
      <c r="S401" s="982"/>
      <c r="T401" s="982"/>
      <c r="U401" s="982"/>
      <c r="V401" s="982"/>
      <c r="W401" s="983"/>
      <c r="X401" s="984"/>
      <c r="Y401" s="985"/>
      <c r="Z401" s="986"/>
      <c r="AA401" s="993"/>
      <c r="AB401" s="993"/>
      <c r="AC401" s="994"/>
      <c r="AD401" s="995"/>
      <c r="AE401" s="996"/>
      <c r="AF401" s="996"/>
      <c r="AG401" s="996"/>
      <c r="AH401" s="996"/>
      <c r="AI401" s="997"/>
      <c r="AJ401" s="6"/>
      <c r="AT401" s="146"/>
      <c r="AU401" s="146"/>
      <c r="AV401" s="146"/>
      <c r="AW401" s="146"/>
      <c r="AX401" s="146"/>
      <c r="AY401" s="882"/>
      <c r="AZ401" s="146"/>
      <c r="BA401" s="882"/>
      <c r="BB401" s="948"/>
      <c r="BC401" s="146"/>
      <c r="BD401" s="237"/>
      <c r="BE401" s="237"/>
      <c r="BF401" s="237"/>
    </row>
    <row r="402" spans="3:58" ht="10.9" customHeight="1" x14ac:dyDescent="0.15">
      <c r="C402" s="1000"/>
      <c r="D402" s="1003"/>
      <c r="E402" s="1006"/>
      <c r="F402" s="1006"/>
      <c r="G402" s="1000"/>
      <c r="H402" s="1006"/>
      <c r="I402" s="987"/>
      <c r="J402" s="988"/>
      <c r="K402" s="1011"/>
      <c r="L402" s="978"/>
      <c r="M402" s="979"/>
      <c r="N402" s="979"/>
      <c r="O402" s="979"/>
      <c r="P402" s="979"/>
      <c r="Q402" s="980"/>
      <c r="R402" s="981"/>
      <c r="S402" s="982"/>
      <c r="T402" s="982"/>
      <c r="U402" s="982"/>
      <c r="V402" s="982"/>
      <c r="W402" s="983"/>
      <c r="X402" s="987"/>
      <c r="Y402" s="988"/>
      <c r="Z402" s="989"/>
      <c r="AA402" s="993"/>
      <c r="AB402" s="993"/>
      <c r="AC402" s="994"/>
      <c r="AD402" s="995"/>
      <c r="AE402" s="996"/>
      <c r="AF402" s="996"/>
      <c r="AG402" s="996"/>
      <c r="AH402" s="996"/>
      <c r="AI402" s="997"/>
      <c r="AJ402" s="6"/>
      <c r="AT402" s="146"/>
      <c r="AU402" s="146"/>
      <c r="AV402" s="146"/>
      <c r="AW402" s="146"/>
      <c r="AX402" s="146"/>
      <c r="AY402" s="882"/>
      <c r="AZ402" s="146"/>
      <c r="BA402" s="882"/>
      <c r="BB402" s="948"/>
      <c r="BC402" s="146"/>
      <c r="BD402" s="237"/>
      <c r="BE402" s="237"/>
      <c r="BF402" s="237"/>
    </row>
    <row r="403" spans="3:58" ht="10.9" customHeight="1" x14ac:dyDescent="0.15">
      <c r="C403" s="998">
        <v>9</v>
      </c>
      <c r="D403" s="1001" t="s">
        <v>13</v>
      </c>
      <c r="E403" s="1004">
        <v>12</v>
      </c>
      <c r="F403" s="1004" t="s">
        <v>14</v>
      </c>
      <c r="G403" s="998" t="s">
        <v>316</v>
      </c>
      <c r="H403" s="1004"/>
      <c r="I403" s="1007"/>
      <c r="J403" s="1008"/>
      <c r="K403" s="1009"/>
      <c r="L403" s="972">
        <f t="shared" ref="L403" si="107">E$219</f>
        <v>0</v>
      </c>
      <c r="M403" s="973"/>
      <c r="N403" s="973"/>
      <c r="O403" s="973"/>
      <c r="P403" s="973"/>
      <c r="Q403" s="974"/>
      <c r="R403" s="981">
        <f t="shared" ref="R403" si="108">IF(AND(I403="○",AY403="●"),2+ROUNDDOWN(($L403-100)/100,0)*2,0)</f>
        <v>0</v>
      </c>
      <c r="S403" s="982"/>
      <c r="T403" s="982"/>
      <c r="U403" s="982"/>
      <c r="V403" s="982"/>
      <c r="W403" s="983"/>
      <c r="X403" s="984">
        <v>1</v>
      </c>
      <c r="Y403" s="985"/>
      <c r="Z403" s="986"/>
      <c r="AA403" s="990">
        <f t="shared" ref="AA403" si="109">IF(X403=1,$AL$38,IF(X403=2,$AL$56,IF(X403=3,$AL$74,IF(X403=4,$AL$94,IF(X403=5,$AL$112,IF(X403=6,$AL$132,IF(X403=7,$AL$150,IF(X403=8,$AL$170,IF(X403=9,$AL$188,IF(X403=10,$AL$208,0))))))))))</f>
        <v>0</v>
      </c>
      <c r="AB403" s="991"/>
      <c r="AC403" s="992"/>
      <c r="AD403" s="995">
        <f t="shared" ref="AD403" si="110">IF(I403="○",ROUNDUP(R403*AA403,1),0)</f>
        <v>0</v>
      </c>
      <c r="AE403" s="996"/>
      <c r="AF403" s="996"/>
      <c r="AG403" s="996"/>
      <c r="AH403" s="996"/>
      <c r="AI403" s="997"/>
      <c r="AJ403" s="6"/>
      <c r="AT403" s="146"/>
      <c r="AU403" s="146"/>
      <c r="AV403" s="146"/>
      <c r="AW403" s="146"/>
      <c r="AX403" s="146"/>
      <c r="AY403" s="882" t="str">
        <f t="shared" si="58"/>
        <v>●</v>
      </c>
      <c r="AZ403" s="146"/>
      <c r="BA403" s="882"/>
      <c r="BB403" s="948"/>
      <c r="BC403" s="146"/>
      <c r="BD403" s="237"/>
      <c r="BE403" s="237"/>
      <c r="BF403" s="237"/>
    </row>
    <row r="404" spans="3:58" ht="10.9" customHeight="1" x14ac:dyDescent="0.15">
      <c r="C404" s="999"/>
      <c r="D404" s="1002"/>
      <c r="E404" s="1005"/>
      <c r="F404" s="1005"/>
      <c r="G404" s="999"/>
      <c r="H404" s="1005"/>
      <c r="I404" s="984"/>
      <c r="J404" s="985"/>
      <c r="K404" s="1010"/>
      <c r="L404" s="975"/>
      <c r="M404" s="976"/>
      <c r="N404" s="976"/>
      <c r="O404" s="976"/>
      <c r="P404" s="976"/>
      <c r="Q404" s="977"/>
      <c r="R404" s="981"/>
      <c r="S404" s="982"/>
      <c r="T404" s="982"/>
      <c r="U404" s="982"/>
      <c r="V404" s="982"/>
      <c r="W404" s="983"/>
      <c r="X404" s="984"/>
      <c r="Y404" s="985"/>
      <c r="Z404" s="986"/>
      <c r="AA404" s="993"/>
      <c r="AB404" s="993"/>
      <c r="AC404" s="994"/>
      <c r="AD404" s="995"/>
      <c r="AE404" s="996"/>
      <c r="AF404" s="996"/>
      <c r="AG404" s="996"/>
      <c r="AH404" s="996"/>
      <c r="AI404" s="997"/>
      <c r="AJ404" s="6"/>
      <c r="AT404" s="146"/>
      <c r="AU404" s="146"/>
      <c r="AV404" s="146"/>
      <c r="AW404" s="146"/>
      <c r="AX404" s="146"/>
      <c r="AY404" s="882"/>
      <c r="AZ404" s="146"/>
      <c r="BA404" s="882"/>
      <c r="BB404" s="948"/>
      <c r="BC404" s="146"/>
      <c r="BD404" s="237"/>
      <c r="BE404" s="237"/>
      <c r="BF404" s="237"/>
    </row>
    <row r="405" spans="3:58" ht="10.9" customHeight="1" x14ac:dyDescent="0.15">
      <c r="C405" s="999"/>
      <c r="D405" s="1002"/>
      <c r="E405" s="1005"/>
      <c r="F405" s="1005"/>
      <c r="G405" s="999"/>
      <c r="H405" s="1005"/>
      <c r="I405" s="984"/>
      <c r="J405" s="985"/>
      <c r="K405" s="1010"/>
      <c r="L405" s="975"/>
      <c r="M405" s="976"/>
      <c r="N405" s="976"/>
      <c r="O405" s="976"/>
      <c r="P405" s="976"/>
      <c r="Q405" s="977"/>
      <c r="R405" s="981"/>
      <c r="S405" s="982"/>
      <c r="T405" s="982"/>
      <c r="U405" s="982"/>
      <c r="V405" s="982"/>
      <c r="W405" s="983"/>
      <c r="X405" s="984"/>
      <c r="Y405" s="985"/>
      <c r="Z405" s="986"/>
      <c r="AA405" s="993"/>
      <c r="AB405" s="993"/>
      <c r="AC405" s="994"/>
      <c r="AD405" s="995"/>
      <c r="AE405" s="996"/>
      <c r="AF405" s="996"/>
      <c r="AG405" s="996"/>
      <c r="AH405" s="996"/>
      <c r="AI405" s="997"/>
      <c r="AJ405" s="6"/>
      <c r="AT405" s="146"/>
      <c r="AU405" s="146"/>
      <c r="AV405" s="146"/>
      <c r="AW405" s="146"/>
      <c r="AX405" s="146"/>
      <c r="AY405" s="882"/>
      <c r="AZ405" s="146"/>
      <c r="BA405" s="882"/>
      <c r="BB405" s="948"/>
      <c r="BC405" s="146"/>
      <c r="BD405" s="237"/>
      <c r="BE405" s="237"/>
      <c r="BF405" s="237"/>
    </row>
    <row r="406" spans="3:58" ht="10.5" customHeight="1" thickBot="1" x14ac:dyDescent="0.2">
      <c r="C406" s="1000"/>
      <c r="D406" s="1003"/>
      <c r="E406" s="1006"/>
      <c r="F406" s="1006"/>
      <c r="G406" s="1000"/>
      <c r="H406" s="1006"/>
      <c r="I406" s="987"/>
      <c r="J406" s="988"/>
      <c r="K406" s="1011"/>
      <c r="L406" s="978"/>
      <c r="M406" s="979"/>
      <c r="N406" s="979"/>
      <c r="O406" s="979"/>
      <c r="P406" s="979"/>
      <c r="Q406" s="980"/>
      <c r="R406" s="981"/>
      <c r="S406" s="982"/>
      <c r="T406" s="982"/>
      <c r="U406" s="982"/>
      <c r="V406" s="982"/>
      <c r="W406" s="983"/>
      <c r="X406" s="987"/>
      <c r="Y406" s="988"/>
      <c r="Z406" s="989"/>
      <c r="AA406" s="993"/>
      <c r="AB406" s="993"/>
      <c r="AC406" s="994"/>
      <c r="AD406" s="995"/>
      <c r="AE406" s="996"/>
      <c r="AF406" s="996"/>
      <c r="AG406" s="996"/>
      <c r="AH406" s="996"/>
      <c r="AI406" s="997"/>
      <c r="AJ406" s="6"/>
      <c r="AT406" s="146"/>
      <c r="AU406" s="146"/>
      <c r="AV406" s="146"/>
      <c r="AW406" s="146"/>
      <c r="AX406" s="146"/>
      <c r="AY406" s="882"/>
      <c r="AZ406" s="146"/>
      <c r="BA406" s="882"/>
      <c r="BB406" s="948"/>
      <c r="BC406" s="146"/>
      <c r="BD406" s="237"/>
      <c r="BE406" s="237"/>
      <c r="BF406" s="237"/>
    </row>
    <row r="407" spans="3:58" ht="14.1" customHeight="1" thickTop="1" x14ac:dyDescent="0.15">
      <c r="C407" s="950" t="s">
        <v>317</v>
      </c>
      <c r="D407" s="951"/>
      <c r="E407" s="951"/>
      <c r="F407" s="951"/>
      <c r="G407" s="951"/>
      <c r="H407" s="951"/>
      <c r="I407" s="951"/>
      <c r="J407" s="951"/>
      <c r="K407" s="951"/>
      <c r="L407" s="951"/>
      <c r="M407" s="951"/>
      <c r="N407" s="951"/>
      <c r="O407" s="951"/>
      <c r="P407" s="951"/>
      <c r="Q407" s="951"/>
      <c r="R407" s="951"/>
      <c r="S407" s="951"/>
      <c r="T407" s="951"/>
      <c r="U407" s="951"/>
      <c r="V407" s="951"/>
      <c r="W407" s="951"/>
      <c r="X407" s="951"/>
      <c r="Y407" s="951"/>
      <c r="Z407" s="951"/>
      <c r="AA407" s="952"/>
      <c r="AB407" s="959">
        <f>IF(COUNTIF(C12:D14,"☑")=1,SUM(AD311:AI406),0)</f>
        <v>0</v>
      </c>
      <c r="AC407" s="960"/>
      <c r="AD407" s="960"/>
      <c r="AE407" s="960"/>
      <c r="AF407" s="960"/>
      <c r="AG407" s="965" t="s">
        <v>313</v>
      </c>
      <c r="AH407" s="965"/>
      <c r="AI407" s="966"/>
      <c r="AJ407" s="6"/>
      <c r="AK407" s="971"/>
      <c r="AL407" s="971"/>
      <c r="AM407" s="971"/>
      <c r="AN407" s="971"/>
      <c r="AR407" s="237"/>
      <c r="AS407" s="237"/>
      <c r="AT407" s="146"/>
      <c r="AU407" s="146"/>
      <c r="AV407" s="146"/>
      <c r="AW407" s="146"/>
      <c r="AX407" s="146"/>
      <c r="AY407" s="948"/>
      <c r="AZ407" s="948"/>
      <c r="BA407" s="146"/>
      <c r="BB407" s="948"/>
      <c r="BC407" s="948"/>
      <c r="BD407" s="882"/>
    </row>
    <row r="408" spans="3:58" ht="14.1" customHeight="1" x14ac:dyDescent="0.15">
      <c r="C408" s="953"/>
      <c r="D408" s="954"/>
      <c r="E408" s="954"/>
      <c r="F408" s="954"/>
      <c r="G408" s="954"/>
      <c r="H408" s="954"/>
      <c r="I408" s="954"/>
      <c r="J408" s="954"/>
      <c r="K408" s="954"/>
      <c r="L408" s="954"/>
      <c r="M408" s="954"/>
      <c r="N408" s="954"/>
      <c r="O408" s="954"/>
      <c r="P408" s="954"/>
      <c r="Q408" s="954"/>
      <c r="R408" s="954"/>
      <c r="S408" s="954"/>
      <c r="T408" s="954"/>
      <c r="U408" s="954"/>
      <c r="V408" s="954"/>
      <c r="W408" s="954"/>
      <c r="X408" s="954"/>
      <c r="Y408" s="954"/>
      <c r="Z408" s="954"/>
      <c r="AA408" s="955"/>
      <c r="AB408" s="961"/>
      <c r="AC408" s="962"/>
      <c r="AD408" s="962"/>
      <c r="AE408" s="962"/>
      <c r="AF408" s="962"/>
      <c r="AG408" s="967"/>
      <c r="AH408" s="967"/>
      <c r="AI408" s="968"/>
      <c r="AJ408" s="6"/>
      <c r="AK408" s="971"/>
      <c r="AL408" s="971"/>
      <c r="AM408" s="971"/>
      <c r="AN408" s="971"/>
      <c r="AR408" s="237"/>
      <c r="AS408" s="237"/>
      <c r="AT408" s="146"/>
      <c r="AU408" s="146"/>
      <c r="AV408" s="146"/>
      <c r="AW408" s="146"/>
      <c r="AX408" s="146"/>
      <c r="AY408" s="948"/>
      <c r="AZ408" s="948"/>
      <c r="BA408" s="146"/>
      <c r="BB408" s="948"/>
      <c r="BC408" s="948"/>
      <c r="BD408" s="882"/>
    </row>
    <row r="409" spans="3:58" ht="14.1" customHeight="1" x14ac:dyDescent="0.15">
      <c r="C409" s="953"/>
      <c r="D409" s="954"/>
      <c r="E409" s="954"/>
      <c r="F409" s="954"/>
      <c r="G409" s="954"/>
      <c r="H409" s="954"/>
      <c r="I409" s="954"/>
      <c r="J409" s="954"/>
      <c r="K409" s="954"/>
      <c r="L409" s="954"/>
      <c r="M409" s="954"/>
      <c r="N409" s="954"/>
      <c r="O409" s="954"/>
      <c r="P409" s="954"/>
      <c r="Q409" s="954"/>
      <c r="R409" s="954"/>
      <c r="S409" s="954"/>
      <c r="T409" s="954"/>
      <c r="U409" s="954"/>
      <c r="V409" s="954"/>
      <c r="W409" s="954"/>
      <c r="X409" s="954"/>
      <c r="Y409" s="954"/>
      <c r="Z409" s="954"/>
      <c r="AA409" s="955"/>
      <c r="AB409" s="961"/>
      <c r="AC409" s="962"/>
      <c r="AD409" s="962"/>
      <c r="AE409" s="962"/>
      <c r="AF409" s="962"/>
      <c r="AG409" s="967"/>
      <c r="AH409" s="967"/>
      <c r="AI409" s="968"/>
      <c r="AK409" s="971"/>
      <c r="AL409" s="971"/>
      <c r="AM409" s="971"/>
      <c r="AN409" s="971"/>
      <c r="AR409" s="237"/>
      <c r="AS409" s="237"/>
      <c r="AT409" s="146"/>
      <c r="AU409" s="146"/>
      <c r="AV409" s="146"/>
      <c r="AW409" s="146"/>
      <c r="AX409" s="146"/>
      <c r="AY409" s="948"/>
      <c r="AZ409" s="948"/>
      <c r="BA409" s="146"/>
      <c r="BB409" s="948"/>
      <c r="BC409" s="948"/>
      <c r="BD409" s="882"/>
    </row>
    <row r="410" spans="3:58" ht="14.1" customHeight="1" thickBot="1" x14ac:dyDescent="0.2">
      <c r="C410" s="956"/>
      <c r="D410" s="957"/>
      <c r="E410" s="957"/>
      <c r="F410" s="957"/>
      <c r="G410" s="957"/>
      <c r="H410" s="957"/>
      <c r="I410" s="957"/>
      <c r="J410" s="957"/>
      <c r="K410" s="957"/>
      <c r="L410" s="957"/>
      <c r="M410" s="957"/>
      <c r="N410" s="957"/>
      <c r="O410" s="957"/>
      <c r="P410" s="957"/>
      <c r="Q410" s="957"/>
      <c r="R410" s="957"/>
      <c r="S410" s="957"/>
      <c r="T410" s="957"/>
      <c r="U410" s="957"/>
      <c r="V410" s="957"/>
      <c r="W410" s="957"/>
      <c r="X410" s="957"/>
      <c r="Y410" s="957"/>
      <c r="Z410" s="957"/>
      <c r="AA410" s="958"/>
      <c r="AB410" s="963"/>
      <c r="AC410" s="964"/>
      <c r="AD410" s="964"/>
      <c r="AE410" s="964"/>
      <c r="AF410" s="964"/>
      <c r="AG410" s="969"/>
      <c r="AH410" s="969"/>
      <c r="AI410" s="970"/>
      <c r="AK410" s="971"/>
      <c r="AL410" s="971"/>
      <c r="AM410" s="971"/>
      <c r="AN410" s="971"/>
      <c r="AR410" s="237"/>
      <c r="AS410" s="237"/>
      <c r="AT410" s="146"/>
      <c r="AU410" s="146"/>
      <c r="AV410" s="146"/>
      <c r="AW410" s="146"/>
      <c r="AX410" s="146"/>
      <c r="AY410" s="948"/>
      <c r="AZ410" s="948"/>
      <c r="BA410" s="146"/>
      <c r="BB410" s="948"/>
      <c r="BC410" s="948"/>
      <c r="BD410" s="882"/>
    </row>
    <row r="411" spans="3:58" ht="14.1" customHeight="1" thickTop="1" x14ac:dyDescent="0.15">
      <c r="C411" s="934" t="s">
        <v>318</v>
      </c>
      <c r="D411" s="935"/>
      <c r="E411" s="935"/>
      <c r="F411" s="935"/>
      <c r="G411" s="935"/>
      <c r="H411" s="935"/>
      <c r="I411" s="935"/>
      <c r="J411" s="935"/>
      <c r="K411" s="935"/>
      <c r="L411" s="935"/>
      <c r="M411" s="935"/>
      <c r="N411" s="935"/>
      <c r="O411" s="935"/>
      <c r="P411" s="935"/>
      <c r="Q411" s="935"/>
      <c r="R411" s="935"/>
      <c r="S411" s="935"/>
      <c r="T411" s="935"/>
      <c r="U411" s="935"/>
      <c r="V411" s="935"/>
      <c r="W411" s="935"/>
      <c r="X411" s="935"/>
      <c r="Y411" s="935"/>
      <c r="Z411" s="935"/>
      <c r="AA411" s="935"/>
      <c r="AB411" s="940">
        <f>AB307+AB407</f>
        <v>0</v>
      </c>
      <c r="AC411" s="941"/>
      <c r="AD411" s="941"/>
      <c r="AE411" s="941"/>
      <c r="AF411" s="941"/>
      <c r="AG411" s="944" t="s">
        <v>313</v>
      </c>
      <c r="AH411" s="944"/>
      <c r="AI411" s="945"/>
      <c r="AJ411" s="6"/>
      <c r="AK411" s="6"/>
      <c r="AL411" s="6"/>
      <c r="AM411" s="5"/>
      <c r="AN411" s="5"/>
      <c r="AO411" s="5"/>
      <c r="AP411" s="5"/>
      <c r="AT411" s="146"/>
      <c r="AU411" s="146"/>
      <c r="AV411" s="146"/>
      <c r="AW411" s="146"/>
      <c r="AX411" s="146"/>
      <c r="AY411" s="146"/>
      <c r="AZ411" s="146"/>
      <c r="BA411" s="948"/>
      <c r="BB411" s="948"/>
      <c r="BC411" s="146"/>
      <c r="BD411" s="949"/>
      <c r="BE411" s="949"/>
      <c r="BF411" s="933"/>
    </row>
    <row r="412" spans="3:58" ht="14.1" customHeight="1" x14ac:dyDescent="0.15">
      <c r="C412" s="936"/>
      <c r="D412" s="937"/>
      <c r="E412" s="937"/>
      <c r="F412" s="937"/>
      <c r="G412" s="937"/>
      <c r="H412" s="937"/>
      <c r="I412" s="937"/>
      <c r="J412" s="937"/>
      <c r="K412" s="937"/>
      <c r="L412" s="937"/>
      <c r="M412" s="937"/>
      <c r="N412" s="937"/>
      <c r="O412" s="937"/>
      <c r="P412" s="937"/>
      <c r="Q412" s="937"/>
      <c r="R412" s="937"/>
      <c r="S412" s="937"/>
      <c r="T412" s="937"/>
      <c r="U412" s="937"/>
      <c r="V412" s="937"/>
      <c r="W412" s="937"/>
      <c r="X412" s="937"/>
      <c r="Y412" s="937"/>
      <c r="Z412" s="937"/>
      <c r="AA412" s="937"/>
      <c r="AB412" s="940"/>
      <c r="AC412" s="941"/>
      <c r="AD412" s="941"/>
      <c r="AE412" s="941"/>
      <c r="AF412" s="941"/>
      <c r="AG412" s="944"/>
      <c r="AH412" s="944"/>
      <c r="AI412" s="945"/>
      <c r="AJ412" s="6"/>
      <c r="AK412" s="6"/>
      <c r="AL412" s="6"/>
      <c r="AM412" s="5"/>
      <c r="AN412" s="5"/>
      <c r="AO412" s="5"/>
      <c r="AP412" s="5"/>
      <c r="AT412" s="146"/>
      <c r="AU412" s="146"/>
      <c r="AV412" s="146"/>
      <c r="AW412" s="146"/>
      <c r="AX412" s="146"/>
      <c r="AY412" s="146"/>
      <c r="AZ412" s="146"/>
      <c r="BA412" s="948"/>
      <c r="BB412" s="948"/>
      <c r="BC412" s="146"/>
      <c r="BD412" s="949"/>
      <c r="BE412" s="949"/>
      <c r="BF412" s="933"/>
    </row>
    <row r="413" spans="3:58" ht="14.1" customHeight="1" x14ac:dyDescent="0.15">
      <c r="C413" s="936"/>
      <c r="D413" s="937"/>
      <c r="E413" s="937"/>
      <c r="F413" s="937"/>
      <c r="G413" s="937"/>
      <c r="H413" s="937"/>
      <c r="I413" s="937"/>
      <c r="J413" s="937"/>
      <c r="K413" s="937"/>
      <c r="L413" s="937"/>
      <c r="M413" s="937"/>
      <c r="N413" s="937"/>
      <c r="O413" s="937"/>
      <c r="P413" s="937"/>
      <c r="Q413" s="937"/>
      <c r="R413" s="937"/>
      <c r="S413" s="937"/>
      <c r="T413" s="937"/>
      <c r="U413" s="937"/>
      <c r="V413" s="937"/>
      <c r="W413" s="937"/>
      <c r="X413" s="937"/>
      <c r="Y413" s="937"/>
      <c r="Z413" s="937"/>
      <c r="AA413" s="937"/>
      <c r="AB413" s="940"/>
      <c r="AC413" s="941"/>
      <c r="AD413" s="941"/>
      <c r="AE413" s="941"/>
      <c r="AF413" s="941"/>
      <c r="AG413" s="944"/>
      <c r="AH413" s="944"/>
      <c r="AI413" s="945"/>
      <c r="AM413" s="5"/>
      <c r="AN413" s="5"/>
      <c r="AO413" s="5"/>
      <c r="AP413" s="5"/>
      <c r="AT413" s="146"/>
      <c r="AU413" s="146"/>
      <c r="AV413" s="146"/>
      <c r="AW413" s="146"/>
      <c r="AX413" s="146"/>
      <c r="AY413" s="146"/>
      <c r="AZ413" s="146"/>
      <c r="BA413" s="948"/>
      <c r="BB413" s="948"/>
      <c r="BC413" s="146"/>
      <c r="BD413" s="949"/>
      <c r="BE413" s="949"/>
      <c r="BF413" s="933"/>
    </row>
    <row r="414" spans="3:58" ht="13.5" customHeight="1" x14ac:dyDescent="0.15">
      <c r="C414" s="938"/>
      <c r="D414" s="939"/>
      <c r="E414" s="939"/>
      <c r="F414" s="939"/>
      <c r="G414" s="939"/>
      <c r="H414" s="939"/>
      <c r="I414" s="939"/>
      <c r="J414" s="939"/>
      <c r="K414" s="939"/>
      <c r="L414" s="939"/>
      <c r="M414" s="939"/>
      <c r="N414" s="939"/>
      <c r="O414" s="939"/>
      <c r="P414" s="939"/>
      <c r="Q414" s="939"/>
      <c r="R414" s="939"/>
      <c r="S414" s="939"/>
      <c r="T414" s="939"/>
      <c r="U414" s="939"/>
      <c r="V414" s="939"/>
      <c r="W414" s="939"/>
      <c r="X414" s="939"/>
      <c r="Y414" s="939"/>
      <c r="Z414" s="939"/>
      <c r="AA414" s="939"/>
      <c r="AB414" s="942"/>
      <c r="AC414" s="943"/>
      <c r="AD414" s="943"/>
      <c r="AE414" s="943"/>
      <c r="AF414" s="943"/>
      <c r="AG414" s="946"/>
      <c r="AH414" s="946"/>
      <c r="AI414" s="947"/>
      <c r="AM414" s="5"/>
      <c r="AN414" s="5"/>
      <c r="AO414" s="5"/>
      <c r="AP414" s="5"/>
      <c r="AT414" s="146"/>
      <c r="AU414" s="146"/>
      <c r="AV414" s="146"/>
      <c r="AW414" s="146"/>
      <c r="AX414" s="146"/>
      <c r="AY414" s="146"/>
      <c r="AZ414" s="146"/>
      <c r="BA414" s="948"/>
      <c r="BB414" s="948"/>
      <c r="BC414" s="146"/>
      <c r="BD414" s="949"/>
      <c r="BE414" s="949"/>
      <c r="BF414" s="933"/>
    </row>
    <row r="415" spans="3:58" x14ac:dyDescent="0.15">
      <c r="AR415" s="11"/>
    </row>
  </sheetData>
  <sheetProtection algorithmName="SHA-512" hashValue="jHlmHwtSgkrObAMeq5Wfp8HmoRF6A37jQ3wypoKk5FuAqpTliDKfH2evxzD5ThxvP+TEIyCKGBsJ63l71x6mEQ==" saltValue="t0fa9yBAwFY01iSj71Nstg==" spinCount="100000" sheet="1" formatRows="0"/>
  <mergeCells count="1210">
    <mergeCell ref="A2:H2"/>
    <mergeCell ref="I2:AJ2"/>
    <mergeCell ref="AK2:AS2"/>
    <mergeCell ref="A3:AS3"/>
    <mergeCell ref="A5:K6"/>
    <mergeCell ref="L5:T6"/>
    <mergeCell ref="U5:AE6"/>
    <mergeCell ref="AF5:AS6"/>
    <mergeCell ref="B22:AS22"/>
    <mergeCell ref="A25:I26"/>
    <mergeCell ref="B28:E29"/>
    <mergeCell ref="F28:G29"/>
    <mergeCell ref="H28:I29"/>
    <mergeCell ref="J28:K29"/>
    <mergeCell ref="L28:M29"/>
    <mergeCell ref="N28:O29"/>
    <mergeCell ref="P28:Q29"/>
    <mergeCell ref="R28:S29"/>
    <mergeCell ref="C12:D12"/>
    <mergeCell ref="E12:AP12"/>
    <mergeCell ref="C13:D13"/>
    <mergeCell ref="E13:AP13"/>
    <mergeCell ref="C14:D14"/>
    <mergeCell ref="E14:AP14"/>
    <mergeCell ref="A7:K8"/>
    <mergeCell ref="L7:T8"/>
    <mergeCell ref="U7:AE8"/>
    <mergeCell ref="AF7:AS8"/>
    <mergeCell ref="B9:AS9"/>
    <mergeCell ref="C11:AP11"/>
    <mergeCell ref="AY28:AY29"/>
    <mergeCell ref="AZ28:AZ29"/>
    <mergeCell ref="B33:E34"/>
    <mergeCell ref="F33:G34"/>
    <mergeCell ref="H33:I34"/>
    <mergeCell ref="J33:K34"/>
    <mergeCell ref="L33:M34"/>
    <mergeCell ref="N33:O34"/>
    <mergeCell ref="P33:Q34"/>
    <mergeCell ref="R33:S34"/>
    <mergeCell ref="AL28:AM29"/>
    <mergeCell ref="AN28:AO29"/>
    <mergeCell ref="AP28:AQ29"/>
    <mergeCell ref="AU28:AU29"/>
    <mergeCell ref="AV28:AV29"/>
    <mergeCell ref="AW28:AW29"/>
    <mergeCell ref="T28:U29"/>
    <mergeCell ref="V28:W29"/>
    <mergeCell ref="X28:Y29"/>
    <mergeCell ref="Z28:AA29"/>
    <mergeCell ref="AE28:AI29"/>
    <mergeCell ref="AJ28:AK29"/>
    <mergeCell ref="AX38:AY39"/>
    <mergeCell ref="AU39:AU40"/>
    <mergeCell ref="C41:D41"/>
    <mergeCell ref="E41:AB41"/>
    <mergeCell ref="A43:I44"/>
    <mergeCell ref="B46:E47"/>
    <mergeCell ref="F46:G47"/>
    <mergeCell ref="H46:I47"/>
    <mergeCell ref="J46:K47"/>
    <mergeCell ref="L46:M47"/>
    <mergeCell ref="AY33:AY34"/>
    <mergeCell ref="AZ33:AZ34"/>
    <mergeCell ref="BA33:BA34"/>
    <mergeCell ref="BB33:BB34"/>
    <mergeCell ref="BC33:BC34"/>
    <mergeCell ref="C36:AB40"/>
    <mergeCell ref="AE38:AK39"/>
    <mergeCell ref="AL38:AQ39"/>
    <mergeCell ref="AV38:AV39"/>
    <mergeCell ref="AW38:AW39"/>
    <mergeCell ref="AL33:AM34"/>
    <mergeCell ref="AN33:AO34"/>
    <mergeCell ref="AP33:AQ34"/>
    <mergeCell ref="AV33:AV34"/>
    <mergeCell ref="AW33:AW34"/>
    <mergeCell ref="AX33:AX34"/>
    <mergeCell ref="T33:U34"/>
    <mergeCell ref="V33:W34"/>
    <mergeCell ref="X33:Y34"/>
    <mergeCell ref="Z33:AA34"/>
    <mergeCell ref="AE33:AI34"/>
    <mergeCell ref="AJ33:AK34"/>
    <mergeCell ref="P51:Q52"/>
    <mergeCell ref="R51:S52"/>
    <mergeCell ref="T51:U52"/>
    <mergeCell ref="V51:W52"/>
    <mergeCell ref="X51:Y52"/>
    <mergeCell ref="AU46:AU47"/>
    <mergeCell ref="AV46:AV47"/>
    <mergeCell ref="AW46:AW47"/>
    <mergeCell ref="AY46:AY47"/>
    <mergeCell ref="AZ46:AZ47"/>
    <mergeCell ref="B51:E52"/>
    <mergeCell ref="F51:G52"/>
    <mergeCell ref="H51:I52"/>
    <mergeCell ref="J51:K52"/>
    <mergeCell ref="L51:M52"/>
    <mergeCell ref="Z46:AA47"/>
    <mergeCell ref="AE46:AI47"/>
    <mergeCell ref="AJ46:AK47"/>
    <mergeCell ref="AL46:AM47"/>
    <mergeCell ref="AN46:AO47"/>
    <mergeCell ref="AP46:AQ47"/>
    <mergeCell ref="N46:O47"/>
    <mergeCell ref="P46:Q47"/>
    <mergeCell ref="R46:S47"/>
    <mergeCell ref="T46:U47"/>
    <mergeCell ref="V46:W47"/>
    <mergeCell ref="X46:Y47"/>
    <mergeCell ref="C59:D59"/>
    <mergeCell ref="E59:AB59"/>
    <mergeCell ref="A61:I62"/>
    <mergeCell ref="B64:E65"/>
    <mergeCell ref="F64:G65"/>
    <mergeCell ref="H64:I65"/>
    <mergeCell ref="J64:K65"/>
    <mergeCell ref="L64:M65"/>
    <mergeCell ref="N64:O65"/>
    <mergeCell ref="P64:Q65"/>
    <mergeCell ref="BB51:BB52"/>
    <mergeCell ref="BC51:BC52"/>
    <mergeCell ref="C54:AB58"/>
    <mergeCell ref="AE56:AK57"/>
    <mergeCell ref="AL56:AQ57"/>
    <mergeCell ref="AV56:AV57"/>
    <mergeCell ref="AW56:AW57"/>
    <mergeCell ref="AX56:AY57"/>
    <mergeCell ref="AU57:AU58"/>
    <mergeCell ref="AV51:AV52"/>
    <mergeCell ref="AW51:AW52"/>
    <mergeCell ref="AX51:AX52"/>
    <mergeCell ref="AY51:AY52"/>
    <mergeCell ref="AZ51:AZ52"/>
    <mergeCell ref="BA51:BA52"/>
    <mergeCell ref="Z51:AA52"/>
    <mergeCell ref="AE51:AI52"/>
    <mergeCell ref="AJ51:AK52"/>
    <mergeCell ref="AL51:AM52"/>
    <mergeCell ref="AN51:AO52"/>
    <mergeCell ref="AP51:AQ52"/>
    <mergeCell ref="N51:O52"/>
    <mergeCell ref="AW64:AW65"/>
    <mergeCell ref="AY64:AY65"/>
    <mergeCell ref="AZ64:AZ65"/>
    <mergeCell ref="B69:E70"/>
    <mergeCell ref="F69:G70"/>
    <mergeCell ref="H69:I70"/>
    <mergeCell ref="J69:K70"/>
    <mergeCell ref="L69:M70"/>
    <mergeCell ref="N69:O70"/>
    <mergeCell ref="P69:Q70"/>
    <mergeCell ref="AJ64:AK65"/>
    <mergeCell ref="AL64:AM65"/>
    <mergeCell ref="AN64:AO65"/>
    <mergeCell ref="AP64:AQ65"/>
    <mergeCell ref="AU64:AU65"/>
    <mergeCell ref="AV64:AV65"/>
    <mergeCell ref="R64:S65"/>
    <mergeCell ref="T64:U65"/>
    <mergeCell ref="V64:W65"/>
    <mergeCell ref="X64:Y65"/>
    <mergeCell ref="Z64:AA65"/>
    <mergeCell ref="AE64:AI65"/>
    <mergeCell ref="AX69:AX70"/>
    <mergeCell ref="AY69:AY70"/>
    <mergeCell ref="AZ69:AZ70"/>
    <mergeCell ref="BA69:BA70"/>
    <mergeCell ref="BB69:BB70"/>
    <mergeCell ref="BC69:BC70"/>
    <mergeCell ref="AJ69:AK70"/>
    <mergeCell ref="AL69:AM70"/>
    <mergeCell ref="AN69:AO70"/>
    <mergeCell ref="AP69:AQ70"/>
    <mergeCell ref="AV69:AV70"/>
    <mergeCell ref="AW69:AW70"/>
    <mergeCell ref="R69:S70"/>
    <mergeCell ref="T69:U70"/>
    <mergeCell ref="V69:W70"/>
    <mergeCell ref="X69:Y70"/>
    <mergeCell ref="Z69:AA70"/>
    <mergeCell ref="AE69:AI70"/>
    <mergeCell ref="C77:D77"/>
    <mergeCell ref="E77:AB77"/>
    <mergeCell ref="A81:I82"/>
    <mergeCell ref="B84:E85"/>
    <mergeCell ref="F84:G85"/>
    <mergeCell ref="H84:I85"/>
    <mergeCell ref="J84:K85"/>
    <mergeCell ref="L84:M85"/>
    <mergeCell ref="N84:O85"/>
    <mergeCell ref="P84:Q85"/>
    <mergeCell ref="C72:AB76"/>
    <mergeCell ref="AE74:AK75"/>
    <mergeCell ref="AL74:AQ75"/>
    <mergeCell ref="AV74:AV75"/>
    <mergeCell ref="AW74:AW75"/>
    <mergeCell ref="AX74:AY75"/>
    <mergeCell ref="AU75:AU76"/>
    <mergeCell ref="AW84:AW85"/>
    <mergeCell ref="AY84:AY85"/>
    <mergeCell ref="AZ84:AZ85"/>
    <mergeCell ref="B89:E90"/>
    <mergeCell ref="F89:G90"/>
    <mergeCell ref="H89:I90"/>
    <mergeCell ref="J89:K90"/>
    <mergeCell ref="L89:M90"/>
    <mergeCell ref="N89:O90"/>
    <mergeCell ref="P89:Q90"/>
    <mergeCell ref="AJ84:AK85"/>
    <mergeCell ref="AL84:AM85"/>
    <mergeCell ref="AN84:AO85"/>
    <mergeCell ref="AP84:AQ85"/>
    <mergeCell ref="AU84:AU85"/>
    <mergeCell ref="AV84:AV85"/>
    <mergeCell ref="R84:S85"/>
    <mergeCell ref="T84:U85"/>
    <mergeCell ref="V84:W85"/>
    <mergeCell ref="X84:Y85"/>
    <mergeCell ref="Z84:AA85"/>
    <mergeCell ref="AE84:AI85"/>
    <mergeCell ref="AX89:AX90"/>
    <mergeCell ref="AY89:AY90"/>
    <mergeCell ref="AZ89:AZ90"/>
    <mergeCell ref="BA89:BA90"/>
    <mergeCell ref="BB89:BB90"/>
    <mergeCell ref="BC89:BC90"/>
    <mergeCell ref="AJ89:AK90"/>
    <mergeCell ref="AL89:AM90"/>
    <mergeCell ref="AN89:AO90"/>
    <mergeCell ref="AP89:AQ90"/>
    <mergeCell ref="AV89:AV90"/>
    <mergeCell ref="AW89:AW90"/>
    <mergeCell ref="R89:S90"/>
    <mergeCell ref="T89:U90"/>
    <mergeCell ref="V89:W90"/>
    <mergeCell ref="X89:Y90"/>
    <mergeCell ref="Z89:AA90"/>
    <mergeCell ref="AE89:AI90"/>
    <mergeCell ref="C97:D97"/>
    <mergeCell ref="E97:AB97"/>
    <mergeCell ref="A99:I100"/>
    <mergeCell ref="B102:E103"/>
    <mergeCell ref="F102:G103"/>
    <mergeCell ref="H102:I103"/>
    <mergeCell ref="J102:K103"/>
    <mergeCell ref="L102:M103"/>
    <mergeCell ref="N102:O103"/>
    <mergeCell ref="P102:Q103"/>
    <mergeCell ref="C92:AB96"/>
    <mergeCell ref="AE94:AK95"/>
    <mergeCell ref="AL94:AQ95"/>
    <mergeCell ref="AV94:AV95"/>
    <mergeCell ref="AW94:AW95"/>
    <mergeCell ref="AX94:AY95"/>
    <mergeCell ref="AU95:AU96"/>
    <mergeCell ref="AW102:AW103"/>
    <mergeCell ref="AY102:AY103"/>
    <mergeCell ref="AZ102:AZ103"/>
    <mergeCell ref="B107:E108"/>
    <mergeCell ref="F107:G108"/>
    <mergeCell ref="H107:I108"/>
    <mergeCell ref="J107:K108"/>
    <mergeCell ref="L107:M108"/>
    <mergeCell ref="N107:O108"/>
    <mergeCell ref="P107:Q108"/>
    <mergeCell ref="AJ102:AK103"/>
    <mergeCell ref="AL102:AM103"/>
    <mergeCell ref="AN102:AO103"/>
    <mergeCell ref="AP102:AQ103"/>
    <mergeCell ref="AU102:AU103"/>
    <mergeCell ref="AV102:AV103"/>
    <mergeCell ref="R102:S103"/>
    <mergeCell ref="T102:U103"/>
    <mergeCell ref="V102:W103"/>
    <mergeCell ref="X102:Y103"/>
    <mergeCell ref="Z102:AA103"/>
    <mergeCell ref="AE102:AI103"/>
    <mergeCell ref="AX107:AX108"/>
    <mergeCell ref="AY107:AY108"/>
    <mergeCell ref="AZ107:AZ108"/>
    <mergeCell ref="BA107:BA108"/>
    <mergeCell ref="BB107:BB108"/>
    <mergeCell ref="BC107:BC108"/>
    <mergeCell ref="AJ107:AK108"/>
    <mergeCell ref="AL107:AM108"/>
    <mergeCell ref="AN107:AO108"/>
    <mergeCell ref="AP107:AQ108"/>
    <mergeCell ref="AV107:AV108"/>
    <mergeCell ref="AW107:AW108"/>
    <mergeCell ref="R107:S108"/>
    <mergeCell ref="T107:U108"/>
    <mergeCell ref="V107:W108"/>
    <mergeCell ref="X107:Y108"/>
    <mergeCell ref="Z107:AA108"/>
    <mergeCell ref="AE107:AI108"/>
    <mergeCell ref="C115:D115"/>
    <mergeCell ref="E115:AB115"/>
    <mergeCell ref="A119:I120"/>
    <mergeCell ref="B122:E123"/>
    <mergeCell ref="F122:G123"/>
    <mergeCell ref="H122:I123"/>
    <mergeCell ref="J122:K123"/>
    <mergeCell ref="L122:M123"/>
    <mergeCell ref="N122:O123"/>
    <mergeCell ref="P122:Q123"/>
    <mergeCell ref="C110:AB114"/>
    <mergeCell ref="AE112:AK113"/>
    <mergeCell ref="AL112:AQ113"/>
    <mergeCell ref="AV112:AV113"/>
    <mergeCell ref="AW112:AW113"/>
    <mergeCell ref="AX112:AY113"/>
    <mergeCell ref="AU113:AU114"/>
    <mergeCell ref="AW122:AW123"/>
    <mergeCell ref="AY122:AY123"/>
    <mergeCell ref="AZ122:AZ123"/>
    <mergeCell ref="B127:E128"/>
    <mergeCell ref="F127:G128"/>
    <mergeCell ref="H127:I128"/>
    <mergeCell ref="J127:K128"/>
    <mergeCell ref="L127:M128"/>
    <mergeCell ref="N127:O128"/>
    <mergeCell ref="P127:Q128"/>
    <mergeCell ref="AJ122:AK123"/>
    <mergeCell ref="AL122:AM123"/>
    <mergeCell ref="AN122:AO123"/>
    <mergeCell ref="AP122:AQ123"/>
    <mergeCell ref="AU122:AU123"/>
    <mergeCell ref="AV122:AV123"/>
    <mergeCell ref="R122:S123"/>
    <mergeCell ref="T122:U123"/>
    <mergeCell ref="V122:W123"/>
    <mergeCell ref="X122:Y123"/>
    <mergeCell ref="Z122:AA123"/>
    <mergeCell ref="AE122:AI123"/>
    <mergeCell ref="AX127:AX128"/>
    <mergeCell ref="AY127:AY128"/>
    <mergeCell ref="AZ127:AZ128"/>
    <mergeCell ref="BA127:BA128"/>
    <mergeCell ref="BB127:BB128"/>
    <mergeCell ref="BC127:BC128"/>
    <mergeCell ref="AJ127:AK128"/>
    <mergeCell ref="AL127:AM128"/>
    <mergeCell ref="AN127:AO128"/>
    <mergeCell ref="AP127:AQ128"/>
    <mergeCell ref="AV127:AV128"/>
    <mergeCell ref="AW127:AW128"/>
    <mergeCell ref="R127:S128"/>
    <mergeCell ref="T127:U128"/>
    <mergeCell ref="V127:W128"/>
    <mergeCell ref="X127:Y128"/>
    <mergeCell ref="Z127:AA128"/>
    <mergeCell ref="AE127:AI128"/>
    <mergeCell ref="C135:D135"/>
    <mergeCell ref="E135:AB135"/>
    <mergeCell ref="A137:I138"/>
    <mergeCell ref="B140:E141"/>
    <mergeCell ref="F140:G141"/>
    <mergeCell ref="H140:I141"/>
    <mergeCell ref="J140:K141"/>
    <mergeCell ref="L140:M141"/>
    <mergeCell ref="N140:O141"/>
    <mergeCell ref="P140:Q141"/>
    <mergeCell ref="C130:AB134"/>
    <mergeCell ref="AE132:AK133"/>
    <mergeCell ref="AL132:AQ133"/>
    <mergeCell ref="AV132:AV133"/>
    <mergeCell ref="AW132:AW133"/>
    <mergeCell ref="AX132:AY133"/>
    <mergeCell ref="AU133:AU134"/>
    <mergeCell ref="AW140:AW141"/>
    <mergeCell ref="AY140:AY141"/>
    <mergeCell ref="AZ140:AZ141"/>
    <mergeCell ref="B145:E146"/>
    <mergeCell ref="F145:G146"/>
    <mergeCell ref="H145:I146"/>
    <mergeCell ref="J145:K146"/>
    <mergeCell ref="L145:M146"/>
    <mergeCell ref="N145:O146"/>
    <mergeCell ref="P145:Q146"/>
    <mergeCell ref="AJ140:AK141"/>
    <mergeCell ref="AL140:AM141"/>
    <mergeCell ref="AN140:AO141"/>
    <mergeCell ref="AP140:AQ141"/>
    <mergeCell ref="AU140:AU141"/>
    <mergeCell ref="AV140:AV141"/>
    <mergeCell ref="R140:S141"/>
    <mergeCell ref="T140:U141"/>
    <mergeCell ref="V140:W141"/>
    <mergeCell ref="X140:Y141"/>
    <mergeCell ref="Z140:AA141"/>
    <mergeCell ref="AE140:AI141"/>
    <mergeCell ref="AX145:AX146"/>
    <mergeCell ref="AY145:AY146"/>
    <mergeCell ref="AZ145:AZ146"/>
    <mergeCell ref="BA145:BA146"/>
    <mergeCell ref="BB145:BB146"/>
    <mergeCell ref="BC145:BC146"/>
    <mergeCell ref="AJ145:AK146"/>
    <mergeCell ref="AL145:AM146"/>
    <mergeCell ref="AN145:AO146"/>
    <mergeCell ref="AP145:AQ146"/>
    <mergeCell ref="AV145:AV146"/>
    <mergeCell ref="AW145:AW146"/>
    <mergeCell ref="R145:S146"/>
    <mergeCell ref="T145:U146"/>
    <mergeCell ref="V145:W146"/>
    <mergeCell ref="X145:Y146"/>
    <mergeCell ref="Z145:AA146"/>
    <mergeCell ref="AE145:AI146"/>
    <mergeCell ref="C153:D153"/>
    <mergeCell ref="E153:AB153"/>
    <mergeCell ref="A157:I158"/>
    <mergeCell ref="B160:E161"/>
    <mergeCell ref="F160:G161"/>
    <mergeCell ref="H160:I161"/>
    <mergeCell ref="J160:K161"/>
    <mergeCell ref="L160:M161"/>
    <mergeCell ref="N160:O161"/>
    <mergeCell ref="P160:Q161"/>
    <mergeCell ref="C148:AB152"/>
    <mergeCell ref="AE150:AK151"/>
    <mergeCell ref="AL150:AQ151"/>
    <mergeCell ref="AV150:AV151"/>
    <mergeCell ref="AW150:AW151"/>
    <mergeCell ref="AX150:AY151"/>
    <mergeCell ref="AU151:AU152"/>
    <mergeCell ref="AW160:AW161"/>
    <mergeCell ref="AY160:AY161"/>
    <mergeCell ref="AZ160:AZ161"/>
    <mergeCell ref="B165:E166"/>
    <mergeCell ref="F165:G166"/>
    <mergeCell ref="H165:I166"/>
    <mergeCell ref="J165:K166"/>
    <mergeCell ref="L165:M166"/>
    <mergeCell ref="N165:O166"/>
    <mergeCell ref="P165:Q166"/>
    <mergeCell ref="AJ160:AK161"/>
    <mergeCell ref="AL160:AM161"/>
    <mergeCell ref="AN160:AO161"/>
    <mergeCell ref="AP160:AQ161"/>
    <mergeCell ref="AU160:AU161"/>
    <mergeCell ref="AV160:AV161"/>
    <mergeCell ref="R160:S161"/>
    <mergeCell ref="T160:U161"/>
    <mergeCell ref="V160:W161"/>
    <mergeCell ref="X160:Y161"/>
    <mergeCell ref="Z160:AA161"/>
    <mergeCell ref="AE160:AI161"/>
    <mergeCell ref="AX165:AX166"/>
    <mergeCell ref="AY165:AY166"/>
    <mergeCell ref="AZ165:AZ166"/>
    <mergeCell ref="BA165:BA166"/>
    <mergeCell ref="BB165:BB166"/>
    <mergeCell ref="BC165:BC166"/>
    <mergeCell ref="AJ165:AK166"/>
    <mergeCell ref="AL165:AM166"/>
    <mergeCell ref="AN165:AO166"/>
    <mergeCell ref="AP165:AQ166"/>
    <mergeCell ref="AV165:AV166"/>
    <mergeCell ref="AW165:AW166"/>
    <mergeCell ref="R165:S166"/>
    <mergeCell ref="T165:U166"/>
    <mergeCell ref="V165:W166"/>
    <mergeCell ref="X165:Y166"/>
    <mergeCell ref="Z165:AA166"/>
    <mergeCell ref="AE165:AI166"/>
    <mergeCell ref="C173:D173"/>
    <mergeCell ref="E173:AB173"/>
    <mergeCell ref="A175:I176"/>
    <mergeCell ref="B178:E179"/>
    <mergeCell ref="F178:G179"/>
    <mergeCell ref="H178:I179"/>
    <mergeCell ref="J178:K179"/>
    <mergeCell ref="L178:M179"/>
    <mergeCell ref="N178:O179"/>
    <mergeCell ref="P178:Q179"/>
    <mergeCell ref="C168:AB172"/>
    <mergeCell ref="AE170:AK171"/>
    <mergeCell ref="AL170:AQ171"/>
    <mergeCell ref="AV170:AV171"/>
    <mergeCell ref="AW170:AW171"/>
    <mergeCell ref="AX170:AY171"/>
    <mergeCell ref="AU171:AU172"/>
    <mergeCell ref="AW178:AW179"/>
    <mergeCell ref="AY178:AY179"/>
    <mergeCell ref="AZ178:AZ179"/>
    <mergeCell ref="B183:E184"/>
    <mergeCell ref="F183:G184"/>
    <mergeCell ref="H183:I184"/>
    <mergeCell ref="J183:K184"/>
    <mergeCell ref="L183:M184"/>
    <mergeCell ref="N183:O184"/>
    <mergeCell ref="P183:Q184"/>
    <mergeCell ref="AJ178:AK179"/>
    <mergeCell ref="AL178:AM179"/>
    <mergeCell ref="AN178:AO179"/>
    <mergeCell ref="AP178:AQ179"/>
    <mergeCell ref="AU178:AU179"/>
    <mergeCell ref="AV178:AV179"/>
    <mergeCell ref="R178:S179"/>
    <mergeCell ref="T178:U179"/>
    <mergeCell ref="V178:W179"/>
    <mergeCell ref="X178:Y179"/>
    <mergeCell ref="Z178:AA179"/>
    <mergeCell ref="AE178:AI179"/>
    <mergeCell ref="AX183:AX184"/>
    <mergeCell ref="AY183:AY184"/>
    <mergeCell ref="AZ183:AZ184"/>
    <mergeCell ref="BA183:BA184"/>
    <mergeCell ref="BB183:BB184"/>
    <mergeCell ref="BC183:BC184"/>
    <mergeCell ref="AJ183:AK184"/>
    <mergeCell ref="AL183:AM184"/>
    <mergeCell ref="AN183:AO184"/>
    <mergeCell ref="AP183:AQ184"/>
    <mergeCell ref="AV183:AV184"/>
    <mergeCell ref="AW183:AW184"/>
    <mergeCell ref="R183:S184"/>
    <mergeCell ref="T183:U184"/>
    <mergeCell ref="V183:W184"/>
    <mergeCell ref="X183:Y184"/>
    <mergeCell ref="Z183:AA184"/>
    <mergeCell ref="AE183:AI184"/>
    <mergeCell ref="C191:D191"/>
    <mergeCell ref="E191:AB191"/>
    <mergeCell ref="A195:I196"/>
    <mergeCell ref="B198:E199"/>
    <mergeCell ref="F198:G199"/>
    <mergeCell ref="H198:I199"/>
    <mergeCell ref="J198:K199"/>
    <mergeCell ref="L198:M199"/>
    <mergeCell ref="N198:O199"/>
    <mergeCell ref="P198:Q199"/>
    <mergeCell ref="C186:AB190"/>
    <mergeCell ref="AE188:AK189"/>
    <mergeCell ref="AL188:AQ189"/>
    <mergeCell ref="AV188:AV189"/>
    <mergeCell ref="AW188:AW189"/>
    <mergeCell ref="AX188:AY189"/>
    <mergeCell ref="AU189:AU190"/>
    <mergeCell ref="AW198:AW199"/>
    <mergeCell ref="AY198:AY199"/>
    <mergeCell ref="AZ198:AZ199"/>
    <mergeCell ref="B203:E204"/>
    <mergeCell ref="F203:G204"/>
    <mergeCell ref="H203:I204"/>
    <mergeCell ref="J203:K204"/>
    <mergeCell ref="L203:M204"/>
    <mergeCell ref="N203:O204"/>
    <mergeCell ref="P203:Q204"/>
    <mergeCell ref="AJ198:AK199"/>
    <mergeCell ref="AL198:AM199"/>
    <mergeCell ref="AN198:AO199"/>
    <mergeCell ref="AP198:AQ199"/>
    <mergeCell ref="AU198:AU199"/>
    <mergeCell ref="AV198:AV199"/>
    <mergeCell ref="R198:S199"/>
    <mergeCell ref="T198:U199"/>
    <mergeCell ref="V198:W199"/>
    <mergeCell ref="X198:Y199"/>
    <mergeCell ref="Z198:AA199"/>
    <mergeCell ref="AE198:AI199"/>
    <mergeCell ref="C206:AB210"/>
    <mergeCell ref="AE208:AK209"/>
    <mergeCell ref="AL208:AQ209"/>
    <mergeCell ref="AV208:AV209"/>
    <mergeCell ref="AW208:AW209"/>
    <mergeCell ref="AX208:AY209"/>
    <mergeCell ref="AU209:AU210"/>
    <mergeCell ref="AX203:AX204"/>
    <mergeCell ref="AY203:AY204"/>
    <mergeCell ref="AZ203:AZ204"/>
    <mergeCell ref="BA203:BA204"/>
    <mergeCell ref="BB203:BB204"/>
    <mergeCell ref="BC203:BC204"/>
    <mergeCell ref="AJ203:AK204"/>
    <mergeCell ref="AL203:AM204"/>
    <mergeCell ref="AN203:AO204"/>
    <mergeCell ref="AP203:AQ204"/>
    <mergeCell ref="AV203:AV204"/>
    <mergeCell ref="AW203:AW204"/>
    <mergeCell ref="R203:S204"/>
    <mergeCell ref="T203:U204"/>
    <mergeCell ref="V203:W204"/>
    <mergeCell ref="X203:Y204"/>
    <mergeCell ref="Z203:AA204"/>
    <mergeCell ref="AE203:AI204"/>
    <mergeCell ref="AW217:AW218"/>
    <mergeCell ref="E219:K220"/>
    <mergeCell ref="L219:M220"/>
    <mergeCell ref="AQ219:AQ220"/>
    <mergeCell ref="AR219:AR220"/>
    <mergeCell ref="AS219:AS220"/>
    <mergeCell ref="AT219:AT220"/>
    <mergeCell ref="AU219:AU220"/>
    <mergeCell ref="AV219:AV220"/>
    <mergeCell ref="AW219:AW220"/>
    <mergeCell ref="AQ217:AQ218"/>
    <mergeCell ref="AR217:AR218"/>
    <mergeCell ref="AS217:AS218"/>
    <mergeCell ref="AT217:AT218"/>
    <mergeCell ref="AU217:AU218"/>
    <mergeCell ref="AV217:AV218"/>
    <mergeCell ref="C211:D211"/>
    <mergeCell ref="E211:AB211"/>
    <mergeCell ref="B213:AP213"/>
    <mergeCell ref="C217:D220"/>
    <mergeCell ref="E217:M218"/>
    <mergeCell ref="N217:AO220"/>
    <mergeCell ref="R235:W238"/>
    <mergeCell ref="X235:Z238"/>
    <mergeCell ref="AA235:AC238"/>
    <mergeCell ref="AD235:AI238"/>
    <mergeCell ref="AY235:AY238"/>
    <mergeCell ref="AZ235:AZ238"/>
    <mergeCell ref="AZ231:AZ234"/>
    <mergeCell ref="X232:Z234"/>
    <mergeCell ref="AA232:AC234"/>
    <mergeCell ref="C235:C238"/>
    <mergeCell ref="D235:D238"/>
    <mergeCell ref="E235:E238"/>
    <mergeCell ref="F235:F238"/>
    <mergeCell ref="G235:H238"/>
    <mergeCell ref="I235:K238"/>
    <mergeCell ref="L235:Q238"/>
    <mergeCell ref="BB222:BB223"/>
    <mergeCell ref="D225:AR225"/>
    <mergeCell ref="D227:AR227"/>
    <mergeCell ref="C231:H234"/>
    <mergeCell ref="I231:K234"/>
    <mergeCell ref="L231:Q234"/>
    <mergeCell ref="R231:W234"/>
    <mergeCell ref="X231:AC231"/>
    <mergeCell ref="AD231:AI234"/>
    <mergeCell ref="AY231:AY234"/>
    <mergeCell ref="AV222:AV223"/>
    <mergeCell ref="AW222:AW223"/>
    <mergeCell ref="AX222:AX223"/>
    <mergeCell ref="AY222:AY223"/>
    <mergeCell ref="AZ222:AZ223"/>
    <mergeCell ref="BA222:BA223"/>
    <mergeCell ref="AZ239:AZ242"/>
    <mergeCell ref="C243:C246"/>
    <mergeCell ref="D243:D246"/>
    <mergeCell ref="E243:E246"/>
    <mergeCell ref="F243:F246"/>
    <mergeCell ref="G243:H246"/>
    <mergeCell ref="I243:K246"/>
    <mergeCell ref="L243:Q246"/>
    <mergeCell ref="R243:W246"/>
    <mergeCell ref="X243:Z246"/>
    <mergeCell ref="L239:Q242"/>
    <mergeCell ref="R239:W242"/>
    <mergeCell ref="X239:Z242"/>
    <mergeCell ref="AA239:AC242"/>
    <mergeCell ref="AD239:AI242"/>
    <mergeCell ref="AY239:AY242"/>
    <mergeCell ref="C239:C242"/>
    <mergeCell ref="D239:D242"/>
    <mergeCell ref="E239:E242"/>
    <mergeCell ref="F239:F242"/>
    <mergeCell ref="G239:H242"/>
    <mergeCell ref="I239:K242"/>
    <mergeCell ref="AZ247:AZ250"/>
    <mergeCell ref="C251:C254"/>
    <mergeCell ref="D251:D254"/>
    <mergeCell ref="E251:E254"/>
    <mergeCell ref="F251:F254"/>
    <mergeCell ref="G251:H254"/>
    <mergeCell ref="I251:K254"/>
    <mergeCell ref="L251:Q254"/>
    <mergeCell ref="R251:W254"/>
    <mergeCell ref="X251:Z254"/>
    <mergeCell ref="L247:Q250"/>
    <mergeCell ref="R247:W250"/>
    <mergeCell ref="X247:Z250"/>
    <mergeCell ref="AA247:AC250"/>
    <mergeCell ref="AD247:AI250"/>
    <mergeCell ref="AY247:AY250"/>
    <mergeCell ref="AA243:AC246"/>
    <mergeCell ref="AD243:AI246"/>
    <mergeCell ref="AY243:AY246"/>
    <mergeCell ref="AZ243:AZ246"/>
    <mergeCell ref="C247:C250"/>
    <mergeCell ref="D247:D250"/>
    <mergeCell ref="E247:E250"/>
    <mergeCell ref="F247:F250"/>
    <mergeCell ref="G247:H250"/>
    <mergeCell ref="I247:K250"/>
    <mergeCell ref="AZ255:AZ258"/>
    <mergeCell ref="C259:C262"/>
    <mergeCell ref="D259:D262"/>
    <mergeCell ref="E259:E262"/>
    <mergeCell ref="F259:F262"/>
    <mergeCell ref="G259:H262"/>
    <mergeCell ref="I259:K262"/>
    <mergeCell ref="L259:Q262"/>
    <mergeCell ref="R259:W262"/>
    <mergeCell ref="X259:Z262"/>
    <mergeCell ref="L255:Q258"/>
    <mergeCell ref="R255:W258"/>
    <mergeCell ref="X255:Z258"/>
    <mergeCell ref="AA255:AC258"/>
    <mergeCell ref="AD255:AI258"/>
    <mergeCell ref="AY255:AY258"/>
    <mergeCell ref="AA251:AC254"/>
    <mergeCell ref="AD251:AI254"/>
    <mergeCell ref="AY251:AY254"/>
    <mergeCell ref="AZ251:AZ254"/>
    <mergeCell ref="C255:C258"/>
    <mergeCell ref="D255:D258"/>
    <mergeCell ref="E255:E258"/>
    <mergeCell ref="F255:F258"/>
    <mergeCell ref="G255:H258"/>
    <mergeCell ref="I255:K258"/>
    <mergeCell ref="AZ263:AZ266"/>
    <mergeCell ref="C267:C270"/>
    <mergeCell ref="D267:D270"/>
    <mergeCell ref="E267:E270"/>
    <mergeCell ref="F267:F270"/>
    <mergeCell ref="G267:H270"/>
    <mergeCell ref="I267:K270"/>
    <mergeCell ref="L267:Q270"/>
    <mergeCell ref="R267:W270"/>
    <mergeCell ref="X267:Z270"/>
    <mergeCell ref="L263:Q266"/>
    <mergeCell ref="R263:W266"/>
    <mergeCell ref="X263:Z266"/>
    <mergeCell ref="AA263:AC266"/>
    <mergeCell ref="AD263:AI266"/>
    <mergeCell ref="AY263:AY266"/>
    <mergeCell ref="AA259:AC262"/>
    <mergeCell ref="AD259:AI262"/>
    <mergeCell ref="AY259:AY262"/>
    <mergeCell ref="AZ259:AZ262"/>
    <mergeCell ref="C263:C266"/>
    <mergeCell ref="D263:D266"/>
    <mergeCell ref="E263:E266"/>
    <mergeCell ref="F263:F266"/>
    <mergeCell ref="G263:H266"/>
    <mergeCell ref="I263:K266"/>
    <mergeCell ref="AZ271:AZ274"/>
    <mergeCell ref="C275:C278"/>
    <mergeCell ref="D275:D278"/>
    <mergeCell ref="E275:E278"/>
    <mergeCell ref="F275:F278"/>
    <mergeCell ref="G275:H278"/>
    <mergeCell ref="I275:K278"/>
    <mergeCell ref="L275:Q278"/>
    <mergeCell ref="R275:W278"/>
    <mergeCell ref="X275:Z278"/>
    <mergeCell ref="L271:Q274"/>
    <mergeCell ref="R271:W274"/>
    <mergeCell ref="X271:Z274"/>
    <mergeCell ref="AA271:AC274"/>
    <mergeCell ref="AD271:AI274"/>
    <mergeCell ref="AY271:AY274"/>
    <mergeCell ref="AA267:AC270"/>
    <mergeCell ref="AD267:AI270"/>
    <mergeCell ref="AY267:AY270"/>
    <mergeCell ref="AZ267:AZ270"/>
    <mergeCell ref="C271:C274"/>
    <mergeCell ref="D271:D274"/>
    <mergeCell ref="E271:E274"/>
    <mergeCell ref="F271:F274"/>
    <mergeCell ref="G271:H274"/>
    <mergeCell ref="I271:K274"/>
    <mergeCell ref="AZ279:AZ282"/>
    <mergeCell ref="C283:C286"/>
    <mergeCell ref="D283:D286"/>
    <mergeCell ref="E283:E286"/>
    <mergeCell ref="F283:F286"/>
    <mergeCell ref="G283:H286"/>
    <mergeCell ref="I283:K286"/>
    <mergeCell ref="L283:Q286"/>
    <mergeCell ref="R283:W286"/>
    <mergeCell ref="X283:Z286"/>
    <mergeCell ref="L279:Q282"/>
    <mergeCell ref="R279:W282"/>
    <mergeCell ref="X279:Z282"/>
    <mergeCell ref="AA279:AC282"/>
    <mergeCell ref="AD279:AI282"/>
    <mergeCell ref="AY279:AY282"/>
    <mergeCell ref="AA275:AC278"/>
    <mergeCell ref="AD275:AI278"/>
    <mergeCell ref="AY275:AY278"/>
    <mergeCell ref="AZ275:AZ278"/>
    <mergeCell ref="C279:C282"/>
    <mergeCell ref="D279:D282"/>
    <mergeCell ref="E279:E282"/>
    <mergeCell ref="F279:F282"/>
    <mergeCell ref="G279:H282"/>
    <mergeCell ref="I279:K282"/>
    <mergeCell ref="AZ287:AZ290"/>
    <mergeCell ref="C291:C294"/>
    <mergeCell ref="D291:D294"/>
    <mergeCell ref="E291:E294"/>
    <mergeCell ref="F291:F294"/>
    <mergeCell ref="G291:H294"/>
    <mergeCell ref="I291:K294"/>
    <mergeCell ref="L291:Q294"/>
    <mergeCell ref="R291:W294"/>
    <mergeCell ref="X291:Z294"/>
    <mergeCell ref="L287:Q290"/>
    <mergeCell ref="R287:W290"/>
    <mergeCell ref="X287:Z290"/>
    <mergeCell ref="AA287:AC290"/>
    <mergeCell ref="AD287:AI290"/>
    <mergeCell ref="AY287:AY290"/>
    <mergeCell ref="AA283:AC286"/>
    <mergeCell ref="AD283:AI286"/>
    <mergeCell ref="AY283:AY286"/>
    <mergeCell ref="AZ283:AZ286"/>
    <mergeCell ref="C287:C290"/>
    <mergeCell ref="D287:D290"/>
    <mergeCell ref="E287:E290"/>
    <mergeCell ref="F287:F290"/>
    <mergeCell ref="G287:H290"/>
    <mergeCell ref="I287:K290"/>
    <mergeCell ref="AZ295:AZ298"/>
    <mergeCell ref="C299:C302"/>
    <mergeCell ref="D299:D302"/>
    <mergeCell ref="E299:E302"/>
    <mergeCell ref="F299:F302"/>
    <mergeCell ref="G299:H302"/>
    <mergeCell ref="I299:K302"/>
    <mergeCell ref="L299:Q302"/>
    <mergeCell ref="R299:W302"/>
    <mergeCell ref="X299:Z302"/>
    <mergeCell ref="L295:Q298"/>
    <mergeCell ref="R295:W298"/>
    <mergeCell ref="X295:Z298"/>
    <mergeCell ref="AA295:AC298"/>
    <mergeCell ref="AD295:AI298"/>
    <mergeCell ref="AY295:AY298"/>
    <mergeCell ref="AA291:AC294"/>
    <mergeCell ref="AD291:AI294"/>
    <mergeCell ref="AY291:AY294"/>
    <mergeCell ref="AZ291:AZ294"/>
    <mergeCell ref="C295:C298"/>
    <mergeCell ref="D295:D298"/>
    <mergeCell ref="E295:E298"/>
    <mergeCell ref="F295:F298"/>
    <mergeCell ref="G295:H298"/>
    <mergeCell ref="I295:K298"/>
    <mergeCell ref="AZ303:AZ306"/>
    <mergeCell ref="C307:AA310"/>
    <mergeCell ref="AB307:AF310"/>
    <mergeCell ref="AG307:AI310"/>
    <mergeCell ref="BA307:BA310"/>
    <mergeCell ref="BB307:BB310"/>
    <mergeCell ref="L303:Q306"/>
    <mergeCell ref="R303:W306"/>
    <mergeCell ref="X303:Z306"/>
    <mergeCell ref="AA303:AC306"/>
    <mergeCell ref="AD303:AI306"/>
    <mergeCell ref="AY303:AY306"/>
    <mergeCell ref="AA299:AC302"/>
    <mergeCell ref="AD299:AI302"/>
    <mergeCell ref="AY299:AY302"/>
    <mergeCell ref="AZ299:AZ302"/>
    <mergeCell ref="C303:C306"/>
    <mergeCell ref="D303:D306"/>
    <mergeCell ref="E303:E306"/>
    <mergeCell ref="F303:F306"/>
    <mergeCell ref="G303:H306"/>
    <mergeCell ref="I303:K306"/>
    <mergeCell ref="X311:Z314"/>
    <mergeCell ref="AA311:AC314"/>
    <mergeCell ref="AD311:AI314"/>
    <mergeCell ref="AY311:AY314"/>
    <mergeCell ref="AZ311:AZ314"/>
    <mergeCell ref="C315:C318"/>
    <mergeCell ref="D315:D318"/>
    <mergeCell ref="E315:E318"/>
    <mergeCell ref="F315:F318"/>
    <mergeCell ref="G315:H318"/>
    <mergeCell ref="BD307:BE310"/>
    <mergeCell ref="BF307:BF310"/>
    <mergeCell ref="C311:C314"/>
    <mergeCell ref="D311:D314"/>
    <mergeCell ref="E311:E314"/>
    <mergeCell ref="F311:F314"/>
    <mergeCell ref="G311:H314"/>
    <mergeCell ref="I311:K314"/>
    <mergeCell ref="L311:Q314"/>
    <mergeCell ref="R311:W314"/>
    <mergeCell ref="X319:Z322"/>
    <mergeCell ref="AA319:AC322"/>
    <mergeCell ref="AD319:AI322"/>
    <mergeCell ref="AY319:AY322"/>
    <mergeCell ref="AZ319:AZ322"/>
    <mergeCell ref="C323:C326"/>
    <mergeCell ref="D323:D326"/>
    <mergeCell ref="E323:E326"/>
    <mergeCell ref="F323:F326"/>
    <mergeCell ref="G323:H326"/>
    <mergeCell ref="AY315:AY318"/>
    <mergeCell ref="AZ315:AZ318"/>
    <mergeCell ref="C319:C322"/>
    <mergeCell ref="D319:D322"/>
    <mergeCell ref="E319:E322"/>
    <mergeCell ref="F319:F322"/>
    <mergeCell ref="G319:H322"/>
    <mergeCell ref="I319:K322"/>
    <mergeCell ref="L319:Q322"/>
    <mergeCell ref="R319:W322"/>
    <mergeCell ref="I315:K318"/>
    <mergeCell ref="L315:Q318"/>
    <mergeCell ref="R315:W318"/>
    <mergeCell ref="X315:Z318"/>
    <mergeCell ref="AA315:AC318"/>
    <mergeCell ref="AD315:AI318"/>
    <mergeCell ref="X327:Z330"/>
    <mergeCell ref="AA327:AC330"/>
    <mergeCell ref="AD327:AI330"/>
    <mergeCell ref="AY327:AY330"/>
    <mergeCell ref="AZ327:AZ330"/>
    <mergeCell ref="C331:C334"/>
    <mergeCell ref="D331:D334"/>
    <mergeCell ref="E331:E334"/>
    <mergeCell ref="F331:F334"/>
    <mergeCell ref="G331:H334"/>
    <mergeCell ref="AY323:AY326"/>
    <mergeCell ref="AZ323:AZ326"/>
    <mergeCell ref="C327:C330"/>
    <mergeCell ref="D327:D330"/>
    <mergeCell ref="E327:E330"/>
    <mergeCell ref="F327:F330"/>
    <mergeCell ref="G327:H330"/>
    <mergeCell ref="I327:K330"/>
    <mergeCell ref="L327:Q330"/>
    <mergeCell ref="R327:W330"/>
    <mergeCell ref="I323:K326"/>
    <mergeCell ref="L323:Q326"/>
    <mergeCell ref="R323:W326"/>
    <mergeCell ref="X323:Z326"/>
    <mergeCell ref="AA323:AC326"/>
    <mergeCell ref="AD323:AI326"/>
    <mergeCell ref="X335:Z338"/>
    <mergeCell ref="AA335:AC338"/>
    <mergeCell ref="AD335:AI338"/>
    <mergeCell ref="AY335:AY338"/>
    <mergeCell ref="AZ335:AZ338"/>
    <mergeCell ref="C339:C342"/>
    <mergeCell ref="D339:D342"/>
    <mergeCell ref="E339:E342"/>
    <mergeCell ref="F339:F342"/>
    <mergeCell ref="G339:H342"/>
    <mergeCell ref="AY331:AY334"/>
    <mergeCell ref="AZ331:AZ334"/>
    <mergeCell ref="C335:C338"/>
    <mergeCell ref="D335:D338"/>
    <mergeCell ref="E335:E338"/>
    <mergeCell ref="F335:F338"/>
    <mergeCell ref="G335:H338"/>
    <mergeCell ref="I335:K338"/>
    <mergeCell ref="L335:Q338"/>
    <mergeCell ref="R335:W338"/>
    <mergeCell ref="I331:K334"/>
    <mergeCell ref="L331:Q334"/>
    <mergeCell ref="R331:W334"/>
    <mergeCell ref="X331:Z334"/>
    <mergeCell ref="AA331:AC334"/>
    <mergeCell ref="AD331:AI334"/>
    <mergeCell ref="X343:Z346"/>
    <mergeCell ref="AA343:AC346"/>
    <mergeCell ref="AD343:AI346"/>
    <mergeCell ref="AY343:AY346"/>
    <mergeCell ref="AZ343:AZ346"/>
    <mergeCell ref="C347:C350"/>
    <mergeCell ref="D347:D350"/>
    <mergeCell ref="E347:E350"/>
    <mergeCell ref="F347:F350"/>
    <mergeCell ref="G347:H350"/>
    <mergeCell ref="AY339:AY342"/>
    <mergeCell ref="AZ339:AZ342"/>
    <mergeCell ref="C343:C346"/>
    <mergeCell ref="D343:D346"/>
    <mergeCell ref="E343:E346"/>
    <mergeCell ref="F343:F346"/>
    <mergeCell ref="G343:H346"/>
    <mergeCell ref="I343:K346"/>
    <mergeCell ref="L343:Q346"/>
    <mergeCell ref="R343:W346"/>
    <mergeCell ref="I339:K342"/>
    <mergeCell ref="L339:Q342"/>
    <mergeCell ref="R339:W342"/>
    <mergeCell ref="X339:Z342"/>
    <mergeCell ref="AA339:AC342"/>
    <mergeCell ref="AD339:AI342"/>
    <mergeCell ref="X351:Z354"/>
    <mergeCell ref="AA351:AC354"/>
    <mergeCell ref="AD351:AI354"/>
    <mergeCell ref="AY351:AY354"/>
    <mergeCell ref="AZ351:AZ354"/>
    <mergeCell ref="C355:C358"/>
    <mergeCell ref="D355:D358"/>
    <mergeCell ref="E355:E358"/>
    <mergeCell ref="F355:F358"/>
    <mergeCell ref="G355:H358"/>
    <mergeCell ref="AY347:AY350"/>
    <mergeCell ref="AZ347:AZ350"/>
    <mergeCell ref="C351:C354"/>
    <mergeCell ref="D351:D354"/>
    <mergeCell ref="E351:E354"/>
    <mergeCell ref="F351:F354"/>
    <mergeCell ref="G351:H354"/>
    <mergeCell ref="I351:K354"/>
    <mergeCell ref="L351:Q354"/>
    <mergeCell ref="R351:W354"/>
    <mergeCell ref="I347:K350"/>
    <mergeCell ref="L347:Q350"/>
    <mergeCell ref="R347:W350"/>
    <mergeCell ref="X347:Z350"/>
    <mergeCell ref="AA347:AC350"/>
    <mergeCell ref="AD347:AI350"/>
    <mergeCell ref="X359:Z362"/>
    <mergeCell ref="AA359:AC362"/>
    <mergeCell ref="AD359:AI362"/>
    <mergeCell ref="AY359:AY362"/>
    <mergeCell ref="BA359:BA362"/>
    <mergeCell ref="BB359:BB362"/>
    <mergeCell ref="AY355:AY358"/>
    <mergeCell ref="AZ355:AZ358"/>
    <mergeCell ref="C359:C362"/>
    <mergeCell ref="D359:D362"/>
    <mergeCell ref="E359:E362"/>
    <mergeCell ref="F359:F362"/>
    <mergeCell ref="G359:H362"/>
    <mergeCell ref="I359:K362"/>
    <mergeCell ref="L359:Q362"/>
    <mergeCell ref="R359:W362"/>
    <mergeCell ref="I355:K358"/>
    <mergeCell ref="L355:Q358"/>
    <mergeCell ref="R355:W358"/>
    <mergeCell ref="X355:Z358"/>
    <mergeCell ref="AA355:AC358"/>
    <mergeCell ref="AD355:AI358"/>
    <mergeCell ref="X367:Z370"/>
    <mergeCell ref="AA367:AC370"/>
    <mergeCell ref="AD367:AI370"/>
    <mergeCell ref="AY367:AY370"/>
    <mergeCell ref="BA367:BA370"/>
    <mergeCell ref="BB367:BB370"/>
    <mergeCell ref="BA363:BA366"/>
    <mergeCell ref="BB363:BB366"/>
    <mergeCell ref="C367:C370"/>
    <mergeCell ref="D367:D370"/>
    <mergeCell ref="E367:E370"/>
    <mergeCell ref="F367:F370"/>
    <mergeCell ref="G367:H370"/>
    <mergeCell ref="I367:K370"/>
    <mergeCell ref="L367:Q370"/>
    <mergeCell ref="R367:W370"/>
    <mergeCell ref="L363:Q366"/>
    <mergeCell ref="R363:W366"/>
    <mergeCell ref="X363:Z366"/>
    <mergeCell ref="AA363:AC366"/>
    <mergeCell ref="AD363:AI366"/>
    <mergeCell ref="AY363:AY366"/>
    <mergeCell ref="C363:C366"/>
    <mergeCell ref="D363:D366"/>
    <mergeCell ref="E363:E366"/>
    <mergeCell ref="F363:F366"/>
    <mergeCell ref="G363:H366"/>
    <mergeCell ref="I363:K366"/>
    <mergeCell ref="X375:Z378"/>
    <mergeCell ref="AA375:AC378"/>
    <mergeCell ref="AD375:AI378"/>
    <mergeCell ref="AY375:AY378"/>
    <mergeCell ref="BA375:BA378"/>
    <mergeCell ref="BB375:BB378"/>
    <mergeCell ref="BA371:BA374"/>
    <mergeCell ref="BB371:BB374"/>
    <mergeCell ref="C375:C378"/>
    <mergeCell ref="D375:D378"/>
    <mergeCell ref="E375:E378"/>
    <mergeCell ref="F375:F378"/>
    <mergeCell ref="G375:H378"/>
    <mergeCell ref="I375:K378"/>
    <mergeCell ref="L375:Q378"/>
    <mergeCell ref="R375:W378"/>
    <mergeCell ref="L371:Q374"/>
    <mergeCell ref="R371:W374"/>
    <mergeCell ref="X371:Z374"/>
    <mergeCell ref="AA371:AC374"/>
    <mergeCell ref="AD371:AI374"/>
    <mergeCell ref="AY371:AY374"/>
    <mergeCell ref="C371:C374"/>
    <mergeCell ref="D371:D374"/>
    <mergeCell ref="E371:E374"/>
    <mergeCell ref="F371:F374"/>
    <mergeCell ref="G371:H374"/>
    <mergeCell ref="I371:K374"/>
    <mergeCell ref="X383:Z386"/>
    <mergeCell ref="AA383:AC386"/>
    <mergeCell ref="AD383:AI386"/>
    <mergeCell ref="AY383:AY386"/>
    <mergeCell ref="BA383:BA386"/>
    <mergeCell ref="BB383:BB386"/>
    <mergeCell ref="BA379:BA382"/>
    <mergeCell ref="BB379:BB382"/>
    <mergeCell ref="C383:C386"/>
    <mergeCell ref="D383:D386"/>
    <mergeCell ref="E383:E386"/>
    <mergeCell ref="F383:F386"/>
    <mergeCell ref="G383:H386"/>
    <mergeCell ref="I383:K386"/>
    <mergeCell ref="L383:Q386"/>
    <mergeCell ref="R383:W386"/>
    <mergeCell ref="L379:Q382"/>
    <mergeCell ref="R379:W382"/>
    <mergeCell ref="X379:Z382"/>
    <mergeCell ref="AA379:AC382"/>
    <mergeCell ref="AD379:AI382"/>
    <mergeCell ref="AY379:AY382"/>
    <mergeCell ref="C379:C382"/>
    <mergeCell ref="D379:D382"/>
    <mergeCell ref="E379:E382"/>
    <mergeCell ref="F379:F382"/>
    <mergeCell ref="G379:H382"/>
    <mergeCell ref="I379:K382"/>
    <mergeCell ref="X391:Z394"/>
    <mergeCell ref="AA391:AC394"/>
    <mergeCell ref="AD391:AI394"/>
    <mergeCell ref="AY391:AY394"/>
    <mergeCell ref="BA391:BA394"/>
    <mergeCell ref="BB391:BB394"/>
    <mergeCell ref="BA387:BA390"/>
    <mergeCell ref="BB387:BB390"/>
    <mergeCell ref="C391:C394"/>
    <mergeCell ref="D391:D394"/>
    <mergeCell ref="E391:E394"/>
    <mergeCell ref="F391:F394"/>
    <mergeCell ref="G391:H394"/>
    <mergeCell ref="I391:K394"/>
    <mergeCell ref="L391:Q394"/>
    <mergeCell ref="R391:W394"/>
    <mergeCell ref="L387:Q390"/>
    <mergeCell ref="R387:W390"/>
    <mergeCell ref="X387:Z390"/>
    <mergeCell ref="AA387:AC390"/>
    <mergeCell ref="AD387:AI390"/>
    <mergeCell ref="AY387:AY390"/>
    <mergeCell ref="C387:C390"/>
    <mergeCell ref="D387:D390"/>
    <mergeCell ref="E387:E390"/>
    <mergeCell ref="F387:F390"/>
    <mergeCell ref="G387:H390"/>
    <mergeCell ref="I387:K390"/>
    <mergeCell ref="X399:Z402"/>
    <mergeCell ref="AA399:AC402"/>
    <mergeCell ref="AD399:AI402"/>
    <mergeCell ref="AY399:AY402"/>
    <mergeCell ref="BA399:BA402"/>
    <mergeCell ref="BB399:BB402"/>
    <mergeCell ref="BA395:BA398"/>
    <mergeCell ref="BB395:BB398"/>
    <mergeCell ref="C399:C402"/>
    <mergeCell ref="D399:D402"/>
    <mergeCell ref="E399:E402"/>
    <mergeCell ref="F399:F402"/>
    <mergeCell ref="G399:H402"/>
    <mergeCell ref="I399:K402"/>
    <mergeCell ref="L399:Q402"/>
    <mergeCell ref="R399:W402"/>
    <mergeCell ref="L395:Q398"/>
    <mergeCell ref="R395:W398"/>
    <mergeCell ref="X395:Z398"/>
    <mergeCell ref="AA395:AC398"/>
    <mergeCell ref="AD395:AI398"/>
    <mergeCell ref="AY395:AY398"/>
    <mergeCell ref="C395:C398"/>
    <mergeCell ref="D395:D398"/>
    <mergeCell ref="E395:E398"/>
    <mergeCell ref="F395:F398"/>
    <mergeCell ref="G395:H398"/>
    <mergeCell ref="I395:K398"/>
    <mergeCell ref="BF411:BF414"/>
    <mergeCell ref="BD407:BD410"/>
    <mergeCell ref="C411:AA414"/>
    <mergeCell ref="AB411:AF414"/>
    <mergeCell ref="AG411:AI414"/>
    <mergeCell ref="BA411:BA414"/>
    <mergeCell ref="BB411:BB414"/>
    <mergeCell ref="BD411:BE414"/>
    <mergeCell ref="BA403:BA406"/>
    <mergeCell ref="BB403:BB406"/>
    <mergeCell ref="C407:AA410"/>
    <mergeCell ref="AB407:AF410"/>
    <mergeCell ref="AG407:AI410"/>
    <mergeCell ref="AK407:AN410"/>
    <mergeCell ref="AY407:AY410"/>
    <mergeCell ref="AZ407:AZ410"/>
    <mergeCell ref="BB407:BC410"/>
    <mergeCell ref="L403:Q406"/>
    <mergeCell ref="R403:W406"/>
    <mergeCell ref="X403:Z406"/>
    <mergeCell ref="AA403:AC406"/>
    <mergeCell ref="AD403:AI406"/>
    <mergeCell ref="AY403:AY406"/>
    <mergeCell ref="C403:C406"/>
    <mergeCell ref="D403:D406"/>
    <mergeCell ref="E403:E406"/>
    <mergeCell ref="F403:F406"/>
    <mergeCell ref="G403:H406"/>
    <mergeCell ref="I403:K406"/>
  </mergeCells>
  <phoneticPr fontId="4"/>
  <conditionalFormatting sqref="R235 R239 R243 R247 R251 R255 R259 R263 R267 R271 R275 R279 R323 R327 R347 R351 R355">
    <cfRule type="expression" dxfId="62" priority="23">
      <formula>IF(R235="定",TRUE)</formula>
    </cfRule>
    <cfRule type="expression" dxfId="61" priority="24">
      <formula>IF(#REF!="×",TRUE)</formula>
    </cfRule>
    <cfRule type="expression" dxfId="60" priority="25">
      <formula>IF(R235=0,TRUE)</formula>
    </cfRule>
  </conditionalFormatting>
  <conditionalFormatting sqref="AD235 AD239 AD243 AD247 AD251 AD255 AD259 AD263 AD267 AD271 AD275 AD279 AD323 AD327 AD331 AD335 AD339 AD343 AD347 AD351 AD355">
    <cfRule type="expression" dxfId="59" priority="26">
      <formula>IF(AD235="定",TRUE)</formula>
    </cfRule>
    <cfRule type="expression" dxfId="58" priority="27">
      <formula>IF(BZ235="×",TRUE)</formula>
    </cfRule>
    <cfRule type="expression" dxfId="57" priority="28">
      <formula>IF(AD235=0,TRUE)</formula>
    </cfRule>
  </conditionalFormatting>
  <conditionalFormatting sqref="R331 R335 R339 R343">
    <cfRule type="expression" dxfId="56" priority="20">
      <formula>IF(R331="定",TRUE)</formula>
    </cfRule>
    <cfRule type="expression" dxfId="55" priority="21">
      <formula>IF(#REF!="×",TRUE)</formula>
    </cfRule>
    <cfRule type="expression" dxfId="54" priority="22">
      <formula>IF(R331=0,TRUE)</formula>
    </cfRule>
  </conditionalFormatting>
  <conditionalFormatting sqref="R283 R287 R311 R315 R319">
    <cfRule type="expression" dxfId="53" priority="14">
      <formula>IF(R283="定",TRUE)</formula>
    </cfRule>
    <cfRule type="expression" dxfId="52" priority="15">
      <formula>IF(#REF!="×",TRUE)</formula>
    </cfRule>
    <cfRule type="expression" dxfId="51" priority="16">
      <formula>IF(R283=0,TRUE)</formula>
    </cfRule>
  </conditionalFormatting>
  <conditionalFormatting sqref="AD283 AD287 AD291 AD295 AD299 AD303 AD311 AD315 AD319">
    <cfRule type="expression" dxfId="50" priority="17">
      <formula>IF(AD283="定",TRUE)</formula>
    </cfRule>
    <cfRule type="expression" dxfId="49" priority="18">
      <formula>IF(BZ283="×",TRUE)</formula>
    </cfRule>
    <cfRule type="expression" dxfId="48" priority="19">
      <formula>IF(AD283=0,TRUE)</formula>
    </cfRule>
  </conditionalFormatting>
  <conditionalFormatting sqref="R291 R295 R299 R303">
    <cfRule type="expression" dxfId="47" priority="11">
      <formula>IF(R291="定",TRUE)</formula>
    </cfRule>
    <cfRule type="expression" dxfId="46" priority="12">
      <formula>IF(#REF!="×",TRUE)</formula>
    </cfRule>
    <cfRule type="expression" dxfId="45" priority="13">
      <formula>IF(R291=0,TRUE)</formula>
    </cfRule>
  </conditionalFormatting>
  <conditionalFormatting sqref="C239:AI294 D235:AI238">
    <cfRule type="expression" dxfId="44" priority="10">
      <formula>IF($C$13="☑",TRUE)</formula>
    </cfRule>
  </conditionalFormatting>
  <conditionalFormatting sqref="C307:AI310">
    <cfRule type="expression" dxfId="43" priority="9">
      <formula>IF($C$14="☑",TRUE)</formula>
    </cfRule>
  </conditionalFormatting>
  <conditionalFormatting sqref="R359 R363 R367 R371 R375 R379 R383 R387 R391 R395 R399 R403">
    <cfRule type="expression" dxfId="42" priority="3">
      <formula>IF(R359="定",TRUE)</formula>
    </cfRule>
    <cfRule type="expression" dxfId="41" priority="4">
      <formula>IF(#REF!="×",TRUE)</formula>
    </cfRule>
    <cfRule type="expression" dxfId="40" priority="5">
      <formula>IF(R359=0,TRUE)</formula>
    </cfRule>
  </conditionalFormatting>
  <conditionalFormatting sqref="AD359 AD363 AD367 AD371 AD375 AD379 AD383 AD387 AD391 AD395 AD399 AD403">
    <cfRule type="expression" dxfId="39" priority="6">
      <formula>IF(AD359="定",TRUE)</formula>
    </cfRule>
    <cfRule type="expression" dxfId="38" priority="7">
      <formula>IF(BZ359="×",TRUE)</formula>
    </cfRule>
    <cfRule type="expression" dxfId="37" priority="8">
      <formula>IF(AD359=0,TRUE)</formula>
    </cfRule>
  </conditionalFormatting>
  <conditionalFormatting sqref="C235:AI310">
    <cfRule type="expression" dxfId="36" priority="2">
      <formula>IF($C$14="☑",TRUE)</formula>
    </cfRule>
  </conditionalFormatting>
  <conditionalFormatting sqref="C235:AI294">
    <cfRule type="expression" dxfId="35" priority="1">
      <formula>IF($C$13="☑",TRUE)</formula>
    </cfRule>
  </conditionalFormatting>
  <dataValidations count="6">
    <dataValidation type="list" allowBlank="1" showInputMessage="1" showErrorMessage="1" sqref="C41:D41 C59:D59 C77:D77 C97:D97 C115:D115 C135:D135 C153:D153 C173:D173 C191:D191 C211:D211 C12:D14" xr:uid="{10887319-DB4E-4678-8095-C638FF6C318F}">
      <formula1>"☑,□"</formula1>
    </dataValidation>
    <dataValidation type="whole" allowBlank="1" showInputMessage="1" showErrorMessage="1" sqref="H178:I179 H183:I184 H28:I29 H33:I34 H46:I47 H51:I52 H64:I65 H69:I70 H84:I85 H89:I90 H102:I103 H107:I108 H122:I123 H127:I128 H140:I141 H145:I146 H160:I161 H165:I166 H198:I199 H203:I204" xr:uid="{BA194465-24DE-47C6-B8F0-CAD48D7F6299}">
      <formula1>5</formula1>
      <formula2>28</formula2>
    </dataValidation>
    <dataValidation type="decimal" operator="greaterThan" allowBlank="1" showInputMessage="1" showErrorMessage="1" sqref="E219:K220" xr:uid="{FB1D1EF5-09B9-4F12-9679-849831262AAA}">
      <formula1>0</formula1>
    </dataValidation>
    <dataValidation type="list" allowBlank="1" showInputMessage="1" showErrorMessage="1" sqref="I235:K306 I311:K406" xr:uid="{CAFD1E0C-7A72-42BE-937F-469E2FD06A59}">
      <formula1>"○,定,×,－"</formula1>
    </dataValidation>
    <dataValidation type="whole" allowBlank="1" showInputMessage="1" showErrorMessage="1" sqref="L178:M179 X178:Y179 L183:M184 X183:Y184 AN183:AO184 L160:M161 L28:M29 X28:Y29 L33:M34 X33:Y34 AN33:AO34 AN28:AO29 L46:M47 X46:Y47 L51:M52 X51:Y52 AN51:AO52 AN46:AO47 L64:M65 X64:Y65 L69:M70 X69:Y70 AN69:AO70 AN64:AO65 L84:M85 X84:Y85 L89:M90 X89:Y90 AN89:AO90 AN84:AO85 L102:M103 X102:Y103 L107:M108 X107:Y108 AN107:AO108 AN102:AO103 L122:M123 X122:Y123 L127:M128 X127:Y128 AN127:AO128 AN122:AO123 L140:M141 X140:Y141 L145:M146 X145:Y146 AN145:AO146 AN140:AO141 X160:Y161 AN178:AO179 L165:M166 X165:Y166 AN165:AO166 AN160:AO161 L198:M199 X198:Y199 L203:M204 X203:Y204 AN203:AO204 AN198:AO199" xr:uid="{344DF881-66D7-412E-BFFF-6040A9F2C42B}">
      <formula1>0</formula1>
      <formula2>59</formula2>
    </dataValidation>
    <dataValidation type="whole" allowBlank="1" showInputMessage="1" showErrorMessage="1" sqref="X235:Z306 X311:Z406" xr:uid="{7DB38355-541A-4B88-AB8C-DEC00C6851B1}">
      <formula1>1</formula1>
      <formula2>10</formula2>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headerFooter>
    <oddFooter>&amp;C&amp;P /&amp;Nページ</oddFooter>
  </headerFooter>
  <rowBreaks count="3" manualBreakCount="3">
    <brk id="41" max="44" man="1"/>
    <brk id="213" max="44" man="1"/>
    <brk id="310" max="4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27DA-C8EC-4FFB-BB09-3F1459C26EF6}">
  <sheetPr>
    <pageSetUpPr fitToPage="1"/>
  </sheetPr>
  <dimension ref="A1:BG416"/>
  <sheetViews>
    <sheetView showZeros="0" view="pageBreakPreview" zoomScale="55" zoomScaleNormal="100" zoomScaleSheetLayoutView="55" zoomScalePageLayoutView="40" workbookViewId="0">
      <selection activeCell="A2" sqref="A2:H2"/>
    </sheetView>
  </sheetViews>
  <sheetFormatPr defaultColWidth="9" defaultRowHeight="18.75" x14ac:dyDescent="0.15"/>
  <cols>
    <col min="1" max="3" width="4.125" style="1" customWidth="1"/>
    <col min="4" max="4" width="4.125" style="10" customWidth="1"/>
    <col min="5" max="5" width="4.125" style="1" customWidth="1"/>
    <col min="6" max="31" width="3.375" style="1" customWidth="1"/>
    <col min="32" max="43" width="3.625" style="1" customWidth="1"/>
    <col min="44" max="44" width="4" style="1" customWidth="1"/>
    <col min="45" max="45" width="2.375" style="1" customWidth="1"/>
    <col min="46" max="55" width="9" style="1" hidden="1" customWidth="1"/>
    <col min="56" max="16384" width="9" style="1"/>
  </cols>
  <sheetData>
    <row r="1" spans="1:59" ht="29.25" customHeight="1" x14ac:dyDescent="0.15">
      <c r="D1" s="2"/>
      <c r="AT1" s="146"/>
      <c r="AU1" s="146"/>
      <c r="AV1" s="146"/>
      <c r="AW1" s="146"/>
      <c r="AX1" s="146"/>
      <c r="AY1" s="146"/>
      <c r="AZ1" s="146"/>
      <c r="BA1" s="146"/>
      <c r="BB1" s="146"/>
      <c r="BC1" s="146"/>
      <c r="BD1" s="237"/>
      <c r="BE1" s="237"/>
      <c r="BF1" s="237"/>
    </row>
    <row r="2" spans="1:59" ht="35.1" customHeight="1" x14ac:dyDescent="0.15">
      <c r="A2" s="1132" t="s">
        <v>319</v>
      </c>
      <c r="B2" s="1132"/>
      <c r="C2" s="1132"/>
      <c r="D2" s="1132"/>
      <c r="E2" s="1132"/>
      <c r="F2" s="1132"/>
      <c r="G2" s="1132"/>
      <c r="H2" s="1132"/>
      <c r="I2" s="603" t="s">
        <v>224</v>
      </c>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1133">
        <v>3</v>
      </c>
      <c r="AL2" s="1133"/>
      <c r="AM2" s="1133"/>
      <c r="AN2" s="1133"/>
      <c r="AO2" s="1133"/>
      <c r="AP2" s="1133"/>
      <c r="AQ2" s="1133"/>
      <c r="AR2" s="1133"/>
      <c r="AS2" s="1133"/>
      <c r="AT2" s="7"/>
      <c r="AU2" s="7"/>
      <c r="AV2" s="7"/>
      <c r="AW2" s="7"/>
      <c r="AX2" s="7"/>
      <c r="AY2" s="7"/>
      <c r="AZ2" s="7"/>
      <c r="BA2" s="7"/>
      <c r="BB2" s="7"/>
      <c r="BC2" s="7"/>
      <c r="BD2" s="207"/>
      <c r="BE2" s="207"/>
      <c r="BF2" s="207"/>
    </row>
    <row r="3" spans="1:59" ht="35.1" customHeight="1" x14ac:dyDescent="0.15">
      <c r="A3" s="603" t="s">
        <v>320</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3"/>
      <c r="AQ3" s="603"/>
      <c r="AR3" s="603"/>
      <c r="AS3" s="603"/>
      <c r="AT3" s="7"/>
      <c r="AU3" s="7"/>
      <c r="AV3" s="7"/>
      <c r="AW3" s="7"/>
      <c r="AX3" s="7"/>
      <c r="AY3" s="7"/>
      <c r="AZ3" s="7"/>
      <c r="BA3" s="7"/>
      <c r="BB3" s="7"/>
      <c r="BC3" s="7"/>
      <c r="BD3" s="207"/>
      <c r="BE3" s="207"/>
      <c r="BF3" s="207"/>
    </row>
    <row r="4" spans="1:59" ht="15.75" customHeight="1" thickBot="1" x14ac:dyDescent="0.2">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9"/>
      <c r="AT4" s="205"/>
      <c r="AU4" s="208"/>
      <c r="AV4" s="208"/>
      <c r="AW4" s="208"/>
      <c r="AX4" s="208"/>
      <c r="AY4" s="208"/>
      <c r="AZ4" s="208"/>
      <c r="BA4" s="208"/>
      <c r="BB4" s="208"/>
      <c r="BC4" s="208"/>
      <c r="BD4" s="208"/>
      <c r="BE4" s="208"/>
      <c r="BF4" s="208"/>
      <c r="BG4" s="208"/>
    </row>
    <row r="5" spans="1:59" ht="27.75" customHeight="1" x14ac:dyDescent="0.15">
      <c r="A5" s="290"/>
      <c r="B5" s="290"/>
      <c r="C5" s="1134" t="s">
        <v>226</v>
      </c>
      <c r="D5" s="1135"/>
      <c r="E5" s="1135"/>
      <c r="F5" s="1135"/>
      <c r="G5" s="1135"/>
      <c r="H5" s="1135"/>
      <c r="I5" s="1135"/>
      <c r="J5" s="1135"/>
      <c r="K5" s="1135"/>
      <c r="L5" s="1135"/>
      <c r="M5" s="1135"/>
      <c r="N5" s="1135"/>
      <c r="O5" s="1135"/>
      <c r="P5" s="1135"/>
      <c r="Q5" s="1140" t="s">
        <v>228</v>
      </c>
      <c r="R5" s="1140"/>
      <c r="S5" s="1140"/>
      <c r="T5" s="1140"/>
      <c r="U5" s="1140"/>
      <c r="V5" s="1140"/>
      <c r="W5" s="1140"/>
      <c r="X5" s="1140"/>
      <c r="Y5" s="1140"/>
      <c r="Z5" s="1140"/>
      <c r="AA5" s="1140"/>
      <c r="AB5" s="1140"/>
      <c r="AC5" s="1140" t="s">
        <v>229</v>
      </c>
      <c r="AD5" s="1140"/>
      <c r="AE5" s="1140"/>
      <c r="AF5" s="1140"/>
      <c r="AG5" s="1140"/>
      <c r="AH5" s="1140"/>
      <c r="AI5" s="1140"/>
      <c r="AJ5" s="1140"/>
      <c r="AK5" s="1140"/>
      <c r="AL5" s="1140"/>
      <c r="AM5" s="1140"/>
      <c r="AN5" s="1140"/>
      <c r="AO5" s="1140"/>
      <c r="AP5" s="1140"/>
      <c r="AQ5" s="1142"/>
      <c r="AR5" s="291"/>
      <c r="AS5" s="291"/>
      <c r="AT5" s="205"/>
      <c r="AU5" s="208"/>
      <c r="AV5" s="208"/>
      <c r="AW5" s="208"/>
      <c r="AX5" s="208"/>
      <c r="AY5" s="208"/>
      <c r="AZ5" s="208"/>
      <c r="BA5" s="208"/>
      <c r="BB5" s="208"/>
      <c r="BC5" s="208"/>
      <c r="BD5" s="208"/>
      <c r="BE5" s="208"/>
      <c r="BF5" s="208"/>
      <c r="BG5" s="208"/>
    </row>
    <row r="6" spans="1:59" ht="27.75" customHeight="1" x14ac:dyDescent="0.15">
      <c r="A6" s="290"/>
      <c r="B6" s="290"/>
      <c r="C6" s="1136"/>
      <c r="D6" s="1137"/>
      <c r="E6" s="1137"/>
      <c r="F6" s="1137"/>
      <c r="G6" s="1137"/>
      <c r="H6" s="1137"/>
      <c r="I6" s="1137"/>
      <c r="J6" s="1137"/>
      <c r="K6" s="1137"/>
      <c r="L6" s="1137"/>
      <c r="M6" s="1137"/>
      <c r="N6" s="1137"/>
      <c r="O6" s="1137"/>
      <c r="P6" s="1137"/>
      <c r="Q6" s="1141"/>
      <c r="R6" s="1141"/>
      <c r="S6" s="1141"/>
      <c r="T6" s="1141"/>
      <c r="U6" s="1141"/>
      <c r="V6" s="1141"/>
      <c r="W6" s="1141"/>
      <c r="X6" s="1141"/>
      <c r="Y6" s="1141"/>
      <c r="Z6" s="1141"/>
      <c r="AA6" s="1141"/>
      <c r="AB6" s="1141"/>
      <c r="AC6" s="1141"/>
      <c r="AD6" s="1141"/>
      <c r="AE6" s="1141"/>
      <c r="AF6" s="1141"/>
      <c r="AG6" s="1141"/>
      <c r="AH6" s="1141"/>
      <c r="AI6" s="1141"/>
      <c r="AJ6" s="1141"/>
      <c r="AK6" s="1141"/>
      <c r="AL6" s="1141"/>
      <c r="AM6" s="1141"/>
      <c r="AN6" s="1141"/>
      <c r="AO6" s="1141"/>
      <c r="AP6" s="1141"/>
      <c r="AQ6" s="1143"/>
      <c r="AR6" s="291"/>
      <c r="AS6" s="291"/>
      <c r="AT6" s="205"/>
      <c r="AU6" s="208"/>
      <c r="AV6" s="208"/>
      <c r="AW6" s="208"/>
      <c r="AX6" s="208"/>
      <c r="AY6" s="208"/>
      <c r="AZ6" s="208"/>
      <c r="BA6" s="208"/>
      <c r="BB6" s="208"/>
      <c r="BC6" s="208"/>
      <c r="BD6" s="208"/>
      <c r="BE6" s="208"/>
      <c r="BF6" s="208"/>
      <c r="BG6" s="208"/>
    </row>
    <row r="7" spans="1:59" ht="27.75" customHeight="1" x14ac:dyDescent="0.15">
      <c r="A7" s="292"/>
      <c r="B7" s="292"/>
      <c r="C7" s="1152"/>
      <c r="D7" s="1153"/>
      <c r="E7" s="1153"/>
      <c r="F7" s="1153"/>
      <c r="G7" s="1153"/>
      <c r="H7" s="1153"/>
      <c r="I7" s="1153"/>
      <c r="J7" s="1153"/>
      <c r="K7" s="1153"/>
      <c r="L7" s="1153"/>
      <c r="M7" s="1153"/>
      <c r="N7" s="1153"/>
      <c r="O7" s="1153"/>
      <c r="P7" s="1153"/>
      <c r="Q7" s="1156"/>
      <c r="R7" s="1156"/>
      <c r="S7" s="1156"/>
      <c r="T7" s="1156"/>
      <c r="U7" s="1156"/>
      <c r="V7" s="1156"/>
      <c r="W7" s="1156"/>
      <c r="X7" s="1156"/>
      <c r="Y7" s="1156"/>
      <c r="Z7" s="1156"/>
      <c r="AA7" s="1156"/>
      <c r="AB7" s="1156"/>
      <c r="AC7" s="1156"/>
      <c r="AD7" s="1156"/>
      <c r="AE7" s="1156"/>
      <c r="AF7" s="1156"/>
      <c r="AG7" s="1156"/>
      <c r="AH7" s="1156"/>
      <c r="AI7" s="1156"/>
      <c r="AJ7" s="1156"/>
      <c r="AK7" s="1156"/>
      <c r="AL7" s="1156"/>
      <c r="AM7" s="1156"/>
      <c r="AN7" s="1156"/>
      <c r="AO7" s="1156"/>
      <c r="AP7" s="1156"/>
      <c r="AQ7" s="1158"/>
      <c r="AR7" s="293"/>
      <c r="AS7" s="293"/>
      <c r="AT7" s="205"/>
      <c r="AU7" s="208"/>
      <c r="AV7" s="208"/>
      <c r="AW7" s="208"/>
      <c r="AX7" s="208"/>
      <c r="AY7" s="208"/>
      <c r="AZ7" s="208"/>
      <c r="BA7" s="208"/>
      <c r="BB7" s="208"/>
      <c r="BC7" s="208"/>
      <c r="BD7" s="208"/>
      <c r="BE7" s="208"/>
      <c r="BF7" s="208"/>
      <c r="BG7" s="208"/>
    </row>
    <row r="8" spans="1:59" ht="27.75" customHeight="1" thickBot="1" x14ac:dyDescent="0.2">
      <c r="A8" s="292"/>
      <c r="B8" s="292"/>
      <c r="C8" s="1154"/>
      <c r="D8" s="1155"/>
      <c r="E8" s="1155"/>
      <c r="F8" s="1155"/>
      <c r="G8" s="1155"/>
      <c r="H8" s="1155"/>
      <c r="I8" s="1155"/>
      <c r="J8" s="1155"/>
      <c r="K8" s="1155"/>
      <c r="L8" s="1155"/>
      <c r="M8" s="1155"/>
      <c r="N8" s="1155"/>
      <c r="O8" s="1155"/>
      <c r="P8" s="1155"/>
      <c r="Q8" s="1157"/>
      <c r="R8" s="1157"/>
      <c r="S8" s="1157"/>
      <c r="T8" s="1157"/>
      <c r="U8" s="1157"/>
      <c r="V8" s="1157"/>
      <c r="W8" s="1157"/>
      <c r="X8" s="1157"/>
      <c r="Y8" s="1157"/>
      <c r="Z8" s="1157"/>
      <c r="AA8" s="1157"/>
      <c r="AB8" s="1157"/>
      <c r="AC8" s="1157"/>
      <c r="AD8" s="1157"/>
      <c r="AE8" s="1157"/>
      <c r="AF8" s="1157"/>
      <c r="AG8" s="1157"/>
      <c r="AH8" s="1157"/>
      <c r="AI8" s="1157"/>
      <c r="AJ8" s="1157"/>
      <c r="AK8" s="1157"/>
      <c r="AL8" s="1157"/>
      <c r="AM8" s="1157"/>
      <c r="AN8" s="1157"/>
      <c r="AO8" s="1157"/>
      <c r="AP8" s="1157"/>
      <c r="AQ8" s="1159"/>
      <c r="AR8" s="293"/>
      <c r="AS8" s="293"/>
      <c r="AT8" s="205"/>
      <c r="AU8" s="208"/>
      <c r="AV8" s="208"/>
      <c r="AW8" s="208"/>
      <c r="AX8" s="208"/>
      <c r="AY8" s="208"/>
      <c r="AZ8" s="208"/>
      <c r="BA8" s="208"/>
      <c r="BB8" s="208"/>
      <c r="BC8" s="208"/>
      <c r="BD8" s="208"/>
      <c r="BE8" s="208"/>
      <c r="BF8" s="208"/>
      <c r="BG8" s="208"/>
    </row>
    <row r="9" spans="1:59" ht="27.75" customHeight="1" x14ac:dyDescent="0.15">
      <c r="A9" s="205"/>
      <c r="B9" s="294"/>
      <c r="C9" s="1201" t="s">
        <v>321</v>
      </c>
      <c r="D9" s="1201"/>
      <c r="E9" s="1201"/>
      <c r="F9" s="1201"/>
      <c r="G9" s="1201"/>
      <c r="H9" s="1201"/>
      <c r="I9" s="1201"/>
      <c r="J9" s="1201"/>
      <c r="K9" s="1201"/>
      <c r="L9" s="1201"/>
      <c r="M9" s="1201"/>
      <c r="N9" s="1201"/>
      <c r="O9" s="1201"/>
      <c r="P9" s="1201"/>
      <c r="Q9" s="1201"/>
      <c r="R9" s="1201"/>
      <c r="S9" s="1201"/>
      <c r="T9" s="1201"/>
      <c r="U9" s="1201"/>
      <c r="V9" s="1201"/>
      <c r="W9" s="1201"/>
      <c r="X9" s="1201"/>
      <c r="Y9" s="1201"/>
      <c r="Z9" s="1201"/>
      <c r="AA9" s="1201"/>
      <c r="AB9" s="1201"/>
      <c r="AC9" s="1201"/>
      <c r="AD9" s="1201"/>
      <c r="AE9" s="1201"/>
      <c r="AF9" s="1201"/>
      <c r="AG9" s="1201"/>
      <c r="AH9" s="1201"/>
      <c r="AI9" s="1201"/>
      <c r="AJ9" s="1201"/>
      <c r="AK9" s="1201"/>
      <c r="AL9" s="1201"/>
      <c r="AM9" s="1201"/>
      <c r="AN9" s="1201"/>
      <c r="AO9" s="1201"/>
      <c r="AP9" s="1201"/>
      <c r="AQ9" s="1201"/>
      <c r="AR9" s="294"/>
      <c r="AS9" s="294"/>
      <c r="AT9" s="205"/>
      <c r="AU9" s="208"/>
      <c r="AV9" s="208"/>
      <c r="AW9" s="208"/>
      <c r="AX9" s="208"/>
      <c r="AY9" s="208"/>
      <c r="AZ9" s="208"/>
      <c r="BA9" s="208"/>
      <c r="BB9" s="208"/>
      <c r="BC9" s="208"/>
      <c r="BD9" s="208"/>
      <c r="BE9" s="208"/>
      <c r="BF9" s="208"/>
      <c r="BG9" s="208"/>
    </row>
    <row r="10" spans="1:59" ht="14.25" customHeight="1" thickBot="1" x14ac:dyDescent="0.2">
      <c r="A10" s="205"/>
      <c r="B10" s="205"/>
      <c r="C10" s="211"/>
      <c r="D10" s="211"/>
      <c r="E10" s="211"/>
      <c r="F10" s="211"/>
      <c r="G10" s="211"/>
      <c r="H10" s="211"/>
      <c r="I10" s="211"/>
      <c r="J10" s="211"/>
      <c r="K10" s="211"/>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05"/>
      <c r="AR10" s="205"/>
      <c r="AS10" s="209"/>
      <c r="AT10" s="205"/>
      <c r="AU10" s="208"/>
      <c r="AV10" s="208"/>
      <c r="AW10" s="208"/>
      <c r="AX10" s="208"/>
      <c r="AY10" s="208"/>
      <c r="AZ10" s="208"/>
      <c r="BA10" s="208"/>
      <c r="BB10" s="208"/>
      <c r="BC10" s="208"/>
      <c r="BD10" s="208"/>
      <c r="BE10" s="208"/>
      <c r="BF10" s="208"/>
      <c r="BG10" s="208"/>
    </row>
    <row r="11" spans="1:59" ht="48" customHeight="1" x14ac:dyDescent="0.15">
      <c r="A11" s="205"/>
      <c r="B11" s="205"/>
      <c r="C11" s="1161" t="s">
        <v>231</v>
      </c>
      <c r="D11" s="1162"/>
      <c r="E11" s="1162"/>
      <c r="F11" s="1162"/>
      <c r="G11" s="1162"/>
      <c r="H11" s="1162"/>
      <c r="I11" s="1162"/>
      <c r="J11" s="1162"/>
      <c r="K11" s="1162"/>
      <c r="L11" s="1162"/>
      <c r="M11" s="1162"/>
      <c r="N11" s="1162"/>
      <c r="O11" s="1162"/>
      <c r="P11" s="1162"/>
      <c r="Q11" s="1162"/>
      <c r="R11" s="1162"/>
      <c r="S11" s="1162"/>
      <c r="T11" s="1162"/>
      <c r="U11" s="1162"/>
      <c r="V11" s="1162"/>
      <c r="W11" s="1162"/>
      <c r="X11" s="1162"/>
      <c r="Y11" s="1162"/>
      <c r="Z11" s="1162"/>
      <c r="AA11" s="1162"/>
      <c r="AB11" s="1162"/>
      <c r="AC11" s="1162"/>
      <c r="AD11" s="1162"/>
      <c r="AE11" s="1162"/>
      <c r="AF11" s="1162"/>
      <c r="AG11" s="1162"/>
      <c r="AH11" s="1162"/>
      <c r="AI11" s="1162"/>
      <c r="AJ11" s="1162"/>
      <c r="AK11" s="1162"/>
      <c r="AL11" s="1162"/>
      <c r="AM11" s="1162"/>
      <c r="AN11" s="1162"/>
      <c r="AO11" s="1162"/>
      <c r="AP11" s="1163"/>
      <c r="AQ11" s="205"/>
      <c r="AR11" s="205"/>
      <c r="AS11" s="209"/>
      <c r="AT11" s="205"/>
      <c r="AU11" s="208"/>
      <c r="AV11" s="208"/>
      <c r="AW11" s="208"/>
      <c r="AX11" s="208"/>
      <c r="AY11" s="208"/>
      <c r="AZ11" s="208"/>
      <c r="BA11" s="208"/>
      <c r="BB11" s="208"/>
      <c r="BC11" s="208"/>
      <c r="BD11" s="208"/>
      <c r="BE11" s="208"/>
      <c r="BF11" s="208"/>
      <c r="BG11" s="208"/>
    </row>
    <row r="12" spans="1:59" ht="48" customHeight="1" x14ac:dyDescent="0.15">
      <c r="A12" s="205"/>
      <c r="B12" s="205"/>
      <c r="C12" s="1144" t="s">
        <v>26</v>
      </c>
      <c r="D12" s="1145"/>
      <c r="E12" s="1146" t="s">
        <v>232</v>
      </c>
      <c r="F12" s="1146"/>
      <c r="G12" s="1146"/>
      <c r="H12" s="1146"/>
      <c r="I12" s="1146"/>
      <c r="J12" s="1146"/>
      <c r="K12" s="1146"/>
      <c r="L12" s="1146"/>
      <c r="M12" s="1146"/>
      <c r="N12" s="1146"/>
      <c r="O12" s="1146"/>
      <c r="P12" s="1146"/>
      <c r="Q12" s="1146"/>
      <c r="R12" s="1146"/>
      <c r="S12" s="1146"/>
      <c r="T12" s="1146"/>
      <c r="U12" s="1146"/>
      <c r="V12" s="1146"/>
      <c r="W12" s="1146"/>
      <c r="X12" s="1146"/>
      <c r="Y12" s="1146"/>
      <c r="Z12" s="1146"/>
      <c r="AA12" s="1146"/>
      <c r="AB12" s="1146"/>
      <c r="AC12" s="1146"/>
      <c r="AD12" s="1146"/>
      <c r="AE12" s="1146"/>
      <c r="AF12" s="1146"/>
      <c r="AG12" s="1146"/>
      <c r="AH12" s="1146"/>
      <c r="AI12" s="1146"/>
      <c r="AJ12" s="1146"/>
      <c r="AK12" s="1146"/>
      <c r="AL12" s="1146"/>
      <c r="AM12" s="1146"/>
      <c r="AN12" s="1146"/>
      <c r="AO12" s="1146"/>
      <c r="AP12" s="1147"/>
      <c r="AQ12" s="205"/>
      <c r="AR12" s="205"/>
      <c r="AS12" s="209"/>
      <c r="AT12" s="205"/>
      <c r="AU12" s="208"/>
      <c r="AV12" s="208"/>
      <c r="AW12" s="208"/>
      <c r="AX12" s="208"/>
      <c r="AY12" s="208"/>
      <c r="AZ12" s="208"/>
      <c r="BA12" s="208"/>
      <c r="BB12" s="208"/>
      <c r="BC12" s="208"/>
      <c r="BD12" s="208"/>
      <c r="BE12" s="208"/>
      <c r="BF12" s="208"/>
      <c r="BG12" s="208"/>
    </row>
    <row r="13" spans="1:59" ht="48" customHeight="1" x14ac:dyDescent="0.15">
      <c r="A13" s="205"/>
      <c r="B13" s="205"/>
      <c r="C13" s="1144" t="s">
        <v>26</v>
      </c>
      <c r="D13" s="1145"/>
      <c r="E13" s="1146" t="s">
        <v>233</v>
      </c>
      <c r="F13" s="1146"/>
      <c r="G13" s="1146"/>
      <c r="H13" s="1146"/>
      <c r="I13" s="1146"/>
      <c r="J13" s="1146"/>
      <c r="K13" s="1146"/>
      <c r="L13" s="1146"/>
      <c r="M13" s="1146"/>
      <c r="N13" s="1146"/>
      <c r="O13" s="1146"/>
      <c r="P13" s="1146"/>
      <c r="Q13" s="1146"/>
      <c r="R13" s="1146"/>
      <c r="S13" s="1146"/>
      <c r="T13" s="1146"/>
      <c r="U13" s="1146"/>
      <c r="V13" s="1146"/>
      <c r="W13" s="1146"/>
      <c r="X13" s="1146"/>
      <c r="Y13" s="1146"/>
      <c r="Z13" s="1146"/>
      <c r="AA13" s="1146"/>
      <c r="AB13" s="1146"/>
      <c r="AC13" s="1146"/>
      <c r="AD13" s="1146"/>
      <c r="AE13" s="1146"/>
      <c r="AF13" s="1146"/>
      <c r="AG13" s="1146"/>
      <c r="AH13" s="1146"/>
      <c r="AI13" s="1146"/>
      <c r="AJ13" s="1146"/>
      <c r="AK13" s="1146"/>
      <c r="AL13" s="1146"/>
      <c r="AM13" s="1146"/>
      <c r="AN13" s="1146"/>
      <c r="AO13" s="1146"/>
      <c r="AP13" s="1147"/>
      <c r="AQ13" s="205"/>
      <c r="AR13" s="205"/>
      <c r="AS13" s="209"/>
      <c r="AT13" s="205"/>
      <c r="AU13" s="208"/>
      <c r="AV13" s="208"/>
      <c r="AW13" s="208"/>
      <c r="AX13" s="208"/>
      <c r="AY13" s="208"/>
      <c r="AZ13" s="208"/>
      <c r="BA13" s="208"/>
      <c r="BB13" s="208"/>
      <c r="BC13" s="208"/>
      <c r="BD13" s="208"/>
      <c r="BE13" s="208"/>
      <c r="BF13" s="208"/>
      <c r="BG13" s="208"/>
    </row>
    <row r="14" spans="1:59" ht="48" customHeight="1" thickBot="1" x14ac:dyDescent="0.2">
      <c r="A14" s="205"/>
      <c r="B14" s="205"/>
      <c r="C14" s="1148" t="s">
        <v>26</v>
      </c>
      <c r="D14" s="1149"/>
      <c r="E14" s="1150" t="s">
        <v>234</v>
      </c>
      <c r="F14" s="1150"/>
      <c r="G14" s="1150"/>
      <c r="H14" s="1150"/>
      <c r="I14" s="1150"/>
      <c r="J14" s="1150"/>
      <c r="K14" s="1150"/>
      <c r="L14" s="1150"/>
      <c r="M14" s="1150"/>
      <c r="N14" s="1150"/>
      <c r="O14" s="1150"/>
      <c r="P14" s="1150"/>
      <c r="Q14" s="1150"/>
      <c r="R14" s="1150"/>
      <c r="S14" s="1150"/>
      <c r="T14" s="1150"/>
      <c r="U14" s="1150"/>
      <c r="V14" s="1150"/>
      <c r="W14" s="1150"/>
      <c r="X14" s="1150"/>
      <c r="Y14" s="1150"/>
      <c r="Z14" s="1150"/>
      <c r="AA14" s="1150"/>
      <c r="AB14" s="1150"/>
      <c r="AC14" s="1150"/>
      <c r="AD14" s="1150"/>
      <c r="AE14" s="1150"/>
      <c r="AF14" s="1150"/>
      <c r="AG14" s="1150"/>
      <c r="AH14" s="1150"/>
      <c r="AI14" s="1150"/>
      <c r="AJ14" s="1150"/>
      <c r="AK14" s="1150"/>
      <c r="AL14" s="1150"/>
      <c r="AM14" s="1150"/>
      <c r="AN14" s="1150"/>
      <c r="AO14" s="1150"/>
      <c r="AP14" s="1151"/>
      <c r="AQ14" s="205"/>
      <c r="AR14" s="205"/>
      <c r="AS14" s="209"/>
      <c r="AT14" s="205"/>
      <c r="AU14" s="208"/>
      <c r="AV14" s="208"/>
      <c r="AW14" s="208"/>
      <c r="AX14" s="208"/>
      <c r="AY14" s="208"/>
      <c r="AZ14" s="208"/>
      <c r="BA14" s="208"/>
      <c r="BB14" s="208"/>
      <c r="BC14" s="208"/>
      <c r="BD14" s="208"/>
      <c r="BE14" s="208"/>
      <c r="BF14" s="208"/>
      <c r="BG14" s="208"/>
    </row>
    <row r="15" spans="1:59" ht="9.75" customHeight="1" x14ac:dyDescent="0.15">
      <c r="A15" s="205"/>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9"/>
      <c r="AT15" s="205"/>
      <c r="AU15" s="208"/>
      <c r="AV15" s="208"/>
      <c r="AW15" s="208"/>
      <c r="AX15" s="208"/>
      <c r="AY15" s="208"/>
      <c r="AZ15" s="208"/>
      <c r="BA15" s="208"/>
      <c r="BB15" s="208"/>
      <c r="BC15" s="208"/>
      <c r="BD15" s="208"/>
      <c r="BE15" s="208"/>
      <c r="BF15" s="208"/>
      <c r="BG15" s="208"/>
    </row>
    <row r="16" spans="1:59" s="220" customFormat="1" ht="28.5" customHeight="1" x14ac:dyDescent="0.15">
      <c r="A16" s="213" t="s">
        <v>235</v>
      </c>
      <c r="B16" s="214"/>
      <c r="C16" s="214"/>
      <c r="D16" s="215"/>
      <c r="E16" s="214"/>
      <c r="F16" s="214"/>
      <c r="G16" s="214"/>
      <c r="H16" s="214"/>
      <c r="I16" s="214"/>
      <c r="J16" s="214"/>
      <c r="K16" s="214"/>
      <c r="L16" s="214"/>
      <c r="M16" s="214"/>
      <c r="N16" s="214"/>
      <c r="O16" s="214"/>
      <c r="P16" s="214"/>
      <c r="Q16" s="214"/>
      <c r="R16" s="214"/>
      <c r="S16" s="214"/>
      <c r="T16" s="214"/>
      <c r="U16" s="214"/>
      <c r="V16" s="214"/>
      <c r="W16" s="214"/>
      <c r="X16" s="216"/>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7"/>
      <c r="AU16" s="217"/>
      <c r="AV16" s="217"/>
      <c r="AW16" s="217"/>
      <c r="AX16" s="217"/>
      <c r="AY16" s="217"/>
      <c r="AZ16" s="217"/>
      <c r="BA16" s="217"/>
      <c r="BB16" s="217"/>
      <c r="BC16" s="217"/>
      <c r="BD16" s="218"/>
      <c r="BE16" s="218"/>
      <c r="BF16" s="218"/>
    </row>
    <row r="17" spans="1:58" s="3" customFormat="1" ht="15" customHeight="1" x14ac:dyDescent="0.15">
      <c r="D17" s="221"/>
      <c r="U17" s="220"/>
      <c r="V17" s="220"/>
      <c r="W17" s="220"/>
      <c r="X17" s="222"/>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3"/>
      <c r="AU17" s="223"/>
      <c r="AV17" s="223"/>
      <c r="AW17" s="223"/>
      <c r="AX17" s="223"/>
      <c r="AY17" s="223"/>
      <c r="AZ17" s="223"/>
      <c r="BA17" s="223"/>
      <c r="BB17" s="223"/>
      <c r="BC17" s="223"/>
      <c r="BD17" s="224"/>
      <c r="BE17" s="224"/>
      <c r="BF17" s="224"/>
    </row>
    <row r="18" spans="1:58" s="227" customFormat="1" ht="4.5" customHeight="1" x14ac:dyDescent="0.15">
      <c r="A18" s="226"/>
      <c r="B18" s="226"/>
      <c r="C18" s="4"/>
      <c r="F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U18" s="217"/>
      <c r="AV18" s="217"/>
      <c r="AW18" s="217"/>
      <c r="AX18" s="217"/>
      <c r="AY18" s="217"/>
      <c r="AZ18" s="217"/>
      <c r="BA18" s="217"/>
      <c r="BB18" s="217"/>
      <c r="BC18" s="217"/>
      <c r="BD18" s="218"/>
      <c r="BE18" s="218"/>
      <c r="BF18" s="218"/>
    </row>
    <row r="19" spans="1:58" s="220" customFormat="1" ht="28.5" customHeight="1" x14ac:dyDescent="0.15">
      <c r="A19" s="228"/>
      <c r="B19" s="5" t="s">
        <v>236</v>
      </c>
      <c r="D19" s="229"/>
      <c r="X19" s="222"/>
      <c r="AT19" s="217"/>
      <c r="AU19" s="217"/>
      <c r="AV19" s="217"/>
      <c r="AW19" s="217"/>
      <c r="AX19" s="217"/>
      <c r="AY19" s="217"/>
      <c r="AZ19" s="217"/>
      <c r="BA19" s="217"/>
      <c r="BB19" s="217"/>
      <c r="BC19" s="217"/>
      <c r="BD19" s="218"/>
      <c r="BE19" s="218"/>
      <c r="BF19" s="218"/>
    </row>
    <row r="20" spans="1:58" s="220" customFormat="1" ht="28.5" customHeight="1" x14ac:dyDescent="0.15">
      <c r="A20" s="228"/>
      <c r="B20" s="5" t="s">
        <v>237</v>
      </c>
      <c r="D20" s="229"/>
      <c r="X20" s="222"/>
      <c r="AT20" s="230"/>
      <c r="AU20" s="230"/>
      <c r="AV20" s="230"/>
      <c r="AW20" s="230"/>
      <c r="AX20" s="230"/>
      <c r="AY20" s="230"/>
      <c r="AZ20" s="230"/>
      <c r="BA20" s="230"/>
      <c r="BB20" s="230"/>
      <c r="BC20" s="230"/>
      <c r="BD20" s="231"/>
      <c r="BE20" s="231"/>
      <c r="BF20" s="231"/>
    </row>
    <row r="21" spans="1:58" s="220" customFormat="1" ht="28.5" customHeight="1" x14ac:dyDescent="0.15">
      <c r="A21" s="228"/>
      <c r="B21" s="5" t="s">
        <v>238</v>
      </c>
      <c r="D21" s="229"/>
      <c r="X21" s="222"/>
      <c r="AT21" s="230"/>
      <c r="AU21" s="230"/>
      <c r="AV21" s="230"/>
      <c r="AW21" s="230"/>
      <c r="AX21" s="230"/>
      <c r="AY21" s="230"/>
      <c r="AZ21" s="230"/>
      <c r="BA21" s="230"/>
      <c r="BB21" s="230"/>
      <c r="BC21" s="230"/>
      <c r="BD21" s="231"/>
      <c r="BE21" s="231"/>
      <c r="BF21" s="231"/>
    </row>
    <row r="22" spans="1:58" s="220" customFormat="1" ht="39" customHeight="1" x14ac:dyDescent="0.15">
      <c r="A22" s="228"/>
      <c r="B22" s="1080" t="s">
        <v>1</v>
      </c>
      <c r="C22" s="1080"/>
      <c r="D22" s="1080"/>
      <c r="E22" s="1080"/>
      <c r="F22" s="1080"/>
      <c r="G22" s="1080"/>
      <c r="H22" s="1080"/>
      <c r="I22" s="1080"/>
      <c r="J22" s="1080"/>
      <c r="K22" s="1080"/>
      <c r="L22" s="1080"/>
      <c r="M22" s="1080"/>
      <c r="N22" s="1080"/>
      <c r="O22" s="1080"/>
      <c r="P22" s="1080"/>
      <c r="Q22" s="1080"/>
      <c r="R22" s="1080"/>
      <c r="S22" s="1080"/>
      <c r="T22" s="1080"/>
      <c r="U22" s="1080"/>
      <c r="V22" s="1080"/>
      <c r="W22" s="1080"/>
      <c r="X22" s="1080"/>
      <c r="Y22" s="1080"/>
      <c r="Z22" s="1080"/>
      <c r="AA22" s="1080"/>
      <c r="AB22" s="1080"/>
      <c r="AC22" s="1080"/>
      <c r="AD22" s="1080"/>
      <c r="AE22" s="1080"/>
      <c r="AF22" s="1080"/>
      <c r="AG22" s="1080"/>
      <c r="AH22" s="1080"/>
      <c r="AI22" s="1080"/>
      <c r="AJ22" s="1080"/>
      <c r="AK22" s="1080"/>
      <c r="AL22" s="1080"/>
      <c r="AM22" s="1080"/>
      <c r="AN22" s="1080"/>
      <c r="AO22" s="1080"/>
      <c r="AP22" s="1080"/>
      <c r="AQ22" s="1080"/>
      <c r="AR22" s="1080"/>
      <c r="AS22" s="1080"/>
      <c r="AT22" s="230"/>
      <c r="AU22" s="230"/>
      <c r="AV22" s="230"/>
      <c r="AW22" s="230"/>
      <c r="AX22" s="230"/>
      <c r="AY22" s="230"/>
      <c r="AZ22" s="230"/>
      <c r="BA22" s="230"/>
      <c r="BB22" s="230"/>
      <c r="BC22" s="230"/>
      <c r="BD22" s="231"/>
      <c r="BE22" s="231"/>
      <c r="BF22" s="231"/>
    </row>
    <row r="23" spans="1:58" s="220" customFormat="1" ht="28.5" customHeight="1" x14ac:dyDescent="0.15">
      <c r="A23" s="228"/>
      <c r="B23" s="5"/>
      <c r="D23" s="229"/>
      <c r="X23" s="222"/>
      <c r="AT23" s="230"/>
      <c r="AU23" s="230"/>
      <c r="AV23" s="230"/>
      <c r="AW23" s="230"/>
      <c r="AX23" s="230"/>
      <c r="AY23" s="230"/>
      <c r="AZ23" s="230"/>
      <c r="BA23" s="230"/>
      <c r="BB23" s="230"/>
      <c r="BC23" s="230"/>
      <c r="BD23" s="231"/>
      <c r="BE23" s="231"/>
      <c r="BF23" s="231"/>
    </row>
    <row r="24" spans="1:58" s="227" customFormat="1" ht="4.5" customHeight="1" x14ac:dyDescent="0.15">
      <c r="A24" s="226"/>
      <c r="B24" s="226"/>
      <c r="C24" s="4"/>
      <c r="F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U24" s="230"/>
      <c r="AV24" s="230"/>
      <c r="AW24" s="230"/>
      <c r="AX24" s="230"/>
      <c r="AY24" s="230"/>
      <c r="AZ24" s="230"/>
      <c r="BA24" s="230"/>
      <c r="BB24" s="230"/>
      <c r="BC24" s="230"/>
      <c r="BD24" s="231"/>
      <c r="BE24" s="231"/>
      <c r="BF24" s="231"/>
    </row>
    <row r="25" spans="1:58" ht="25.5" customHeight="1" x14ac:dyDescent="0.15">
      <c r="A25" s="1126" t="s">
        <v>239</v>
      </c>
      <c r="B25" s="1127"/>
      <c r="C25" s="1127"/>
      <c r="D25" s="1127"/>
      <c r="E25" s="1127"/>
      <c r="F25" s="1127"/>
      <c r="G25" s="1127"/>
      <c r="H25" s="1127"/>
      <c r="I25" s="1128"/>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146"/>
      <c r="AU25" s="146" t="s">
        <v>240</v>
      </c>
      <c r="AV25" s="230"/>
      <c r="AW25" s="230"/>
      <c r="AX25" s="230"/>
      <c r="AY25" s="230"/>
      <c r="AZ25" s="146"/>
      <c r="BA25" s="230"/>
      <c r="BB25" s="230"/>
      <c r="BC25" s="230"/>
      <c r="BD25" s="231"/>
      <c r="BE25" s="231"/>
      <c r="BF25" s="231"/>
    </row>
    <row r="26" spans="1:58" ht="17.25" customHeight="1" x14ac:dyDescent="0.15">
      <c r="A26" s="1129"/>
      <c r="B26" s="1130"/>
      <c r="C26" s="1130"/>
      <c r="D26" s="1130"/>
      <c r="E26" s="1130"/>
      <c r="F26" s="1130"/>
      <c r="G26" s="1130"/>
      <c r="H26" s="1130"/>
      <c r="I26" s="1131"/>
      <c r="J26" s="233"/>
      <c r="K26" s="233"/>
      <c r="L26" s="233"/>
      <c r="M26" s="233"/>
      <c r="N26" s="233"/>
      <c r="O26" s="233"/>
      <c r="P26" s="233"/>
      <c r="Q26" s="233"/>
      <c r="R26" s="233"/>
      <c r="S26" s="233"/>
      <c r="T26" s="233"/>
      <c r="U26" s="233"/>
      <c r="V26" s="233"/>
      <c r="W26" s="233"/>
      <c r="X26" s="234"/>
      <c r="Y26" s="234"/>
      <c r="Z26" s="234"/>
      <c r="AA26" s="234"/>
      <c r="AB26" s="234"/>
      <c r="AC26" s="234"/>
      <c r="AD26" s="234"/>
      <c r="AE26" s="235"/>
      <c r="AF26" s="234"/>
      <c r="AG26" s="234"/>
      <c r="AH26" s="234"/>
      <c r="AI26" s="234"/>
      <c r="AJ26" s="234"/>
      <c r="AK26" s="234"/>
      <c r="AL26" s="234"/>
      <c r="AM26" s="234"/>
      <c r="AN26" s="234"/>
      <c r="AO26" s="234"/>
      <c r="AP26" s="236"/>
      <c r="AQ26" s="236"/>
      <c r="AR26" s="236"/>
      <c r="AS26" s="236"/>
      <c r="AT26" s="146"/>
      <c r="AU26" s="146"/>
      <c r="AV26" s="146"/>
      <c r="AW26" s="146"/>
      <c r="AX26" s="146"/>
      <c r="AY26" s="146"/>
      <c r="AZ26" s="146"/>
      <c r="BA26" s="146"/>
      <c r="BB26" s="146"/>
      <c r="BC26" s="146"/>
      <c r="BD26" s="237"/>
      <c r="BE26" s="237"/>
      <c r="BF26" s="237"/>
    </row>
    <row r="27" spans="1:58" ht="28.5" customHeight="1" x14ac:dyDescent="0.15">
      <c r="A27" s="238"/>
      <c r="B27" s="239" t="s">
        <v>2</v>
      </c>
      <c r="C27" s="240"/>
      <c r="D27" s="240"/>
      <c r="E27" s="240"/>
      <c r="F27" s="146"/>
      <c r="G27" s="241"/>
      <c r="H27" s="146"/>
      <c r="I27" s="241"/>
      <c r="J27" s="241"/>
      <c r="K27" s="241"/>
      <c r="L27" s="241"/>
      <c r="M27" s="241"/>
      <c r="N27" s="241"/>
      <c r="O27" s="241"/>
      <c r="P27" s="241"/>
      <c r="Q27" s="241"/>
      <c r="R27" s="241"/>
      <c r="S27" s="241"/>
      <c r="T27" s="241"/>
      <c r="U27" s="241"/>
      <c r="V27" s="241"/>
      <c r="W27" s="241"/>
      <c r="X27" s="241"/>
      <c r="Y27" s="241"/>
      <c r="Z27" s="241"/>
      <c r="AA27" s="242"/>
      <c r="AB27" s="230"/>
      <c r="AC27" s="230"/>
      <c r="AD27" s="230"/>
      <c r="AE27" s="239" t="s">
        <v>241</v>
      </c>
      <c r="AF27" s="230"/>
      <c r="AG27" s="230"/>
      <c r="AH27" s="230"/>
      <c r="AI27" s="230"/>
      <c r="AJ27" s="230"/>
      <c r="AK27" s="230"/>
      <c r="AL27" s="230"/>
      <c r="AM27" s="230"/>
      <c r="AN27" s="230"/>
      <c r="AO27" s="230"/>
      <c r="AP27" s="230"/>
      <c r="AQ27" s="230"/>
      <c r="AR27" s="230"/>
      <c r="AS27" s="230"/>
      <c r="AT27" s="146"/>
      <c r="AU27" s="146"/>
      <c r="AV27" s="146" t="s">
        <v>242</v>
      </c>
      <c r="AW27" s="146"/>
      <c r="AX27" s="146"/>
      <c r="AY27" s="146" t="s">
        <v>243</v>
      </c>
      <c r="AZ27" s="146"/>
      <c r="BA27" s="146"/>
      <c r="BB27" s="146"/>
      <c r="BC27" s="146"/>
      <c r="BD27" s="237"/>
      <c r="BE27" s="237"/>
      <c r="BF27" s="237"/>
    </row>
    <row r="28" spans="1:58" ht="25.5" customHeight="1" x14ac:dyDescent="0.15">
      <c r="A28" s="238"/>
      <c r="B28" s="1029" t="s">
        <v>3</v>
      </c>
      <c r="C28" s="1091"/>
      <c r="D28" s="1091"/>
      <c r="E28" s="1092"/>
      <c r="F28" s="1122" t="s">
        <v>4</v>
      </c>
      <c r="G28" s="1122"/>
      <c r="H28" s="1195"/>
      <c r="I28" s="1195"/>
      <c r="J28" s="1110" t="s">
        <v>5</v>
      </c>
      <c r="K28" s="1110"/>
      <c r="L28" s="1195"/>
      <c r="M28" s="1195"/>
      <c r="N28" s="1110" t="s">
        <v>6</v>
      </c>
      <c r="O28" s="1112"/>
      <c r="P28" s="1123" t="s">
        <v>7</v>
      </c>
      <c r="Q28" s="1112"/>
      <c r="R28" s="1114" t="s">
        <v>8</v>
      </c>
      <c r="S28" s="1114"/>
      <c r="T28" s="1195"/>
      <c r="U28" s="1195"/>
      <c r="V28" s="1110" t="s">
        <v>5</v>
      </c>
      <c r="W28" s="1110"/>
      <c r="X28" s="1195"/>
      <c r="Y28" s="1195"/>
      <c r="Z28" s="1110" t="s">
        <v>6</v>
      </c>
      <c r="AA28" s="1112"/>
      <c r="AB28" s="146"/>
      <c r="AC28" s="146"/>
      <c r="AD28" s="146"/>
      <c r="AE28" s="1188" t="s">
        <v>245</v>
      </c>
      <c r="AF28" s="1124"/>
      <c r="AG28" s="1124"/>
      <c r="AH28" s="1124"/>
      <c r="AI28" s="1198"/>
      <c r="AJ28" s="1107">
        <f>ROUNDDOWN(AY28/60,0)</f>
        <v>0</v>
      </c>
      <c r="AK28" s="1107"/>
      <c r="AL28" s="1124" t="s">
        <v>246</v>
      </c>
      <c r="AM28" s="1124"/>
      <c r="AN28" s="1107">
        <f>AY28-AJ28*60</f>
        <v>0</v>
      </c>
      <c r="AO28" s="1107"/>
      <c r="AP28" s="1110" t="s">
        <v>6</v>
      </c>
      <c r="AQ28" s="1112"/>
      <c r="AR28" s="230"/>
      <c r="AS28" s="146"/>
      <c r="AT28" s="1102"/>
      <c r="AU28" s="1102" t="s">
        <v>247</v>
      </c>
      <c r="AV28" s="1105">
        <f>T28*60+X28</f>
        <v>0</v>
      </c>
      <c r="AW28" s="146"/>
      <c r="AX28" s="1102" t="s">
        <v>248</v>
      </c>
      <c r="AY28" s="1105">
        <f>(T28*60+X28)-(H28*60+L28)</f>
        <v>0</v>
      </c>
      <c r="AZ28" s="146"/>
      <c r="BA28" s="146"/>
      <c r="BB28" s="146"/>
      <c r="BC28" s="146"/>
      <c r="BD28" s="237"/>
      <c r="BE28" s="237"/>
      <c r="BF28" s="237"/>
    </row>
    <row r="29" spans="1:58" ht="35.25" customHeight="1" x14ac:dyDescent="0.15">
      <c r="A29" s="238"/>
      <c r="B29" s="1093"/>
      <c r="C29" s="1094"/>
      <c r="D29" s="1094"/>
      <c r="E29" s="1095"/>
      <c r="F29" s="1122"/>
      <c r="G29" s="1122"/>
      <c r="H29" s="1197"/>
      <c r="I29" s="1197"/>
      <c r="J29" s="1111"/>
      <c r="K29" s="1111"/>
      <c r="L29" s="1197"/>
      <c r="M29" s="1197"/>
      <c r="N29" s="1111"/>
      <c r="O29" s="1113"/>
      <c r="P29" s="1121"/>
      <c r="Q29" s="1113"/>
      <c r="R29" s="1115"/>
      <c r="S29" s="1115"/>
      <c r="T29" s="1197"/>
      <c r="U29" s="1197"/>
      <c r="V29" s="1111"/>
      <c r="W29" s="1111"/>
      <c r="X29" s="1197"/>
      <c r="Y29" s="1197"/>
      <c r="Z29" s="1111"/>
      <c r="AA29" s="1113"/>
      <c r="AB29" s="146"/>
      <c r="AC29" s="146"/>
      <c r="AD29" s="146"/>
      <c r="AE29" s="1199"/>
      <c r="AF29" s="1125"/>
      <c r="AG29" s="1125"/>
      <c r="AH29" s="1125"/>
      <c r="AI29" s="1200"/>
      <c r="AJ29" s="1109"/>
      <c r="AK29" s="1109"/>
      <c r="AL29" s="1125"/>
      <c r="AM29" s="1125"/>
      <c r="AN29" s="1109"/>
      <c r="AO29" s="1109"/>
      <c r="AP29" s="1111"/>
      <c r="AQ29" s="1113"/>
      <c r="AR29" s="230"/>
      <c r="AS29" s="146"/>
      <c r="AT29" s="1102"/>
      <c r="AU29" s="1102"/>
      <c r="AV29" s="1105"/>
      <c r="AW29" s="146"/>
      <c r="AX29" s="1102"/>
      <c r="AY29" s="1105"/>
      <c r="AZ29" s="146"/>
      <c r="BA29" s="146"/>
      <c r="BB29" s="146"/>
      <c r="BC29" s="146"/>
      <c r="BD29" s="237"/>
      <c r="BE29" s="237"/>
      <c r="BF29" s="237"/>
    </row>
    <row r="30" spans="1:58" ht="17.25" customHeight="1" x14ac:dyDescent="0.15">
      <c r="A30" s="238"/>
      <c r="B30" s="243"/>
      <c r="C30" s="243"/>
      <c r="D30" s="243"/>
      <c r="E30" s="243"/>
      <c r="F30" s="244"/>
      <c r="G30" s="244"/>
      <c r="H30" s="245"/>
      <c r="I30" s="244"/>
      <c r="J30" s="244"/>
      <c r="K30" s="244"/>
      <c r="L30" s="244"/>
      <c r="M30" s="244"/>
      <c r="N30" s="244"/>
      <c r="O30" s="244"/>
      <c r="P30" s="244"/>
      <c r="Q30" s="244"/>
      <c r="R30" s="244"/>
      <c r="S30" s="244"/>
      <c r="T30" s="244"/>
      <c r="U30" s="244"/>
      <c r="V30" s="244"/>
      <c r="W30" s="244"/>
      <c r="X30" s="230"/>
      <c r="Y30" s="230"/>
      <c r="Z30" s="241"/>
      <c r="AA30" s="242"/>
      <c r="AB30" s="230"/>
      <c r="AC30" s="230"/>
      <c r="AD30" s="230"/>
      <c r="AE30" s="217"/>
      <c r="AF30" s="217"/>
      <c r="AG30" s="217"/>
      <c r="AH30" s="217"/>
      <c r="AI30" s="217"/>
      <c r="AJ30" s="246" t="s">
        <v>249</v>
      </c>
      <c r="AK30" s="217"/>
      <c r="AL30" s="217"/>
      <c r="AM30" s="217"/>
      <c r="AN30" s="217"/>
      <c r="AO30" s="217"/>
      <c r="AP30" s="217"/>
      <c r="AQ30" s="217"/>
      <c r="AR30" s="230"/>
      <c r="AS30" s="146"/>
      <c r="AT30" s="146"/>
      <c r="AU30" s="146"/>
      <c r="AV30" s="146"/>
      <c r="AW30" s="146"/>
      <c r="AX30" s="146"/>
      <c r="AY30" s="146"/>
      <c r="AZ30" s="146"/>
      <c r="BA30" s="146"/>
      <c r="BB30" s="146"/>
      <c r="BC30" s="146"/>
      <c r="BD30" s="237"/>
      <c r="BE30" s="237"/>
      <c r="BF30" s="237"/>
    </row>
    <row r="31" spans="1:58" s="146" customFormat="1" ht="25.5" customHeight="1" x14ac:dyDescent="0.15">
      <c r="A31" s="238"/>
      <c r="B31" s="239"/>
      <c r="C31" s="240"/>
      <c r="D31" s="240"/>
      <c r="E31" s="240"/>
      <c r="F31" s="241"/>
      <c r="G31" s="241"/>
      <c r="H31" s="241"/>
      <c r="I31" s="241"/>
      <c r="J31" s="241"/>
      <c r="K31" s="241"/>
      <c r="L31" s="241"/>
      <c r="M31" s="241"/>
      <c r="N31" s="241"/>
      <c r="O31" s="241"/>
      <c r="P31" s="241"/>
      <c r="Q31" s="241"/>
      <c r="R31" s="241"/>
      <c r="S31" s="241"/>
      <c r="T31" s="241"/>
      <c r="U31" s="241"/>
      <c r="V31" s="241"/>
      <c r="W31" s="242"/>
      <c r="X31" s="230"/>
      <c r="Y31" s="230"/>
      <c r="Z31" s="241"/>
      <c r="AA31" s="242"/>
      <c r="AB31" s="230"/>
      <c r="AC31" s="230"/>
      <c r="AD31" s="230"/>
      <c r="AE31" s="217"/>
      <c r="AF31" s="217"/>
      <c r="AG31" s="217"/>
      <c r="AH31" s="217"/>
      <c r="AI31" s="217"/>
      <c r="AJ31" s="217"/>
      <c r="AK31" s="217"/>
      <c r="AL31" s="217"/>
      <c r="AM31" s="217"/>
      <c r="AN31" s="217"/>
      <c r="AO31" s="217"/>
      <c r="AP31" s="217"/>
      <c r="AQ31" s="217"/>
      <c r="AR31" s="230"/>
      <c r="AV31" s="247" t="s">
        <v>250</v>
      </c>
      <c r="AY31" s="146" t="s">
        <v>251</v>
      </c>
      <c r="BB31" s="146" t="s">
        <v>252</v>
      </c>
      <c r="BD31" s="237"/>
      <c r="BE31" s="237"/>
      <c r="BF31" s="237"/>
    </row>
    <row r="32" spans="1:58" s="122" customFormat="1" ht="25.5" customHeight="1" x14ac:dyDescent="0.15">
      <c r="A32" s="248"/>
      <c r="B32" s="249" t="s">
        <v>180</v>
      </c>
      <c r="C32" s="249"/>
      <c r="D32" s="249"/>
      <c r="E32" s="249"/>
      <c r="F32" s="249"/>
      <c r="G32" s="249"/>
      <c r="H32" s="249"/>
      <c r="I32" s="249"/>
      <c r="J32" s="249"/>
      <c r="K32" s="249"/>
      <c r="L32" s="249"/>
      <c r="M32" s="249"/>
      <c r="N32" s="249"/>
      <c r="O32" s="247"/>
      <c r="P32" s="249"/>
      <c r="Q32" s="249"/>
      <c r="R32" s="249"/>
      <c r="S32" s="249"/>
      <c r="T32" s="249"/>
      <c r="U32" s="222"/>
      <c r="V32" s="249"/>
      <c r="W32" s="249"/>
      <c r="X32" s="230"/>
      <c r="Y32" s="230"/>
      <c r="Z32" s="241"/>
      <c r="AA32" s="242"/>
      <c r="AB32" s="230"/>
      <c r="AC32" s="230"/>
      <c r="AD32" s="230"/>
      <c r="AE32" s="223" t="s">
        <v>253</v>
      </c>
      <c r="AF32" s="295"/>
      <c r="AG32" s="250"/>
      <c r="AH32" s="250"/>
      <c r="AI32" s="250"/>
      <c r="AJ32" s="250"/>
      <c r="AK32" s="250"/>
      <c r="AL32" s="250"/>
      <c r="AM32" s="250"/>
      <c r="AN32" s="217"/>
      <c r="AO32" s="217"/>
      <c r="AP32" s="217"/>
      <c r="AQ32" s="7"/>
      <c r="AR32" s="230"/>
      <c r="AS32" s="146"/>
      <c r="AT32" s="247"/>
      <c r="AU32" s="247"/>
      <c r="AV32" s="247" t="s">
        <v>254</v>
      </c>
      <c r="AW32" s="247"/>
      <c r="AX32" s="247"/>
      <c r="AY32" s="146" t="s">
        <v>255</v>
      </c>
      <c r="AZ32" s="247"/>
      <c r="BA32" s="146"/>
      <c r="BB32" s="146" t="s">
        <v>256</v>
      </c>
      <c r="BC32" s="247"/>
      <c r="BD32" s="237"/>
      <c r="BE32" s="251"/>
      <c r="BF32" s="251"/>
    </row>
    <row r="33" spans="1:58" ht="25.5" customHeight="1" x14ac:dyDescent="0.15">
      <c r="A33" s="238"/>
      <c r="B33" s="1029" t="s">
        <v>3</v>
      </c>
      <c r="C33" s="1091"/>
      <c r="D33" s="1091"/>
      <c r="E33" s="1092"/>
      <c r="F33" s="1122" t="s">
        <v>4</v>
      </c>
      <c r="G33" s="1122"/>
      <c r="H33" s="1195"/>
      <c r="I33" s="1195"/>
      <c r="J33" s="1110" t="s">
        <v>5</v>
      </c>
      <c r="K33" s="1110"/>
      <c r="L33" s="1195"/>
      <c r="M33" s="1195"/>
      <c r="N33" s="1110" t="s">
        <v>6</v>
      </c>
      <c r="O33" s="1112"/>
      <c r="P33" s="1123" t="s">
        <v>7</v>
      </c>
      <c r="Q33" s="1112"/>
      <c r="R33" s="1114" t="s">
        <v>8</v>
      </c>
      <c r="S33" s="1114"/>
      <c r="T33" s="1194"/>
      <c r="U33" s="1195"/>
      <c r="V33" s="1110" t="s">
        <v>5</v>
      </c>
      <c r="W33" s="1110"/>
      <c r="X33" s="1195"/>
      <c r="Y33" s="1195"/>
      <c r="Z33" s="1110" t="s">
        <v>6</v>
      </c>
      <c r="AA33" s="1112"/>
      <c r="AB33" s="230"/>
      <c r="AC33" s="230"/>
      <c r="AD33" s="230"/>
      <c r="AE33" s="1120" t="s">
        <v>257</v>
      </c>
      <c r="AF33" s="1110"/>
      <c r="AG33" s="1110"/>
      <c r="AH33" s="1110"/>
      <c r="AI33" s="1112"/>
      <c r="AJ33" s="1106">
        <f>ROUNDDOWN(AV38/60,0)</f>
        <v>0</v>
      </c>
      <c r="AK33" s="1107"/>
      <c r="AL33" s="1110" t="s">
        <v>5</v>
      </c>
      <c r="AM33" s="1110"/>
      <c r="AN33" s="1107">
        <f>AV38-AJ33*60</f>
        <v>0</v>
      </c>
      <c r="AO33" s="1107"/>
      <c r="AP33" s="1110" t="s">
        <v>6</v>
      </c>
      <c r="AQ33" s="1112"/>
      <c r="AR33" s="230"/>
      <c r="AS33" s="252"/>
      <c r="AT33" s="146"/>
      <c r="AU33" s="1102" t="s">
        <v>181</v>
      </c>
      <c r="AV33" s="1105">
        <f>IF(AY33&lt;=BB33,BB33,AV28)</f>
        <v>1260</v>
      </c>
      <c r="AW33" s="882"/>
      <c r="AX33" s="1102" t="s">
        <v>258</v>
      </c>
      <c r="AY33" s="1105">
        <f>T33*60+X33</f>
        <v>0</v>
      </c>
      <c r="AZ33" s="882"/>
      <c r="BA33" s="1102" t="s">
        <v>259</v>
      </c>
      <c r="BB33" s="1105">
        <f>IF(C42="☑",21*60,20*60)</f>
        <v>1260</v>
      </c>
      <c r="BC33" s="146"/>
      <c r="BD33" s="237"/>
      <c r="BE33" s="237"/>
      <c r="BF33" s="237"/>
    </row>
    <row r="34" spans="1:58" ht="35.25" customHeight="1" x14ac:dyDescent="0.15">
      <c r="A34" s="238"/>
      <c r="B34" s="1093"/>
      <c r="C34" s="1094"/>
      <c r="D34" s="1094"/>
      <c r="E34" s="1095"/>
      <c r="F34" s="1122"/>
      <c r="G34" s="1122"/>
      <c r="H34" s="1197"/>
      <c r="I34" s="1197"/>
      <c r="J34" s="1111"/>
      <c r="K34" s="1111"/>
      <c r="L34" s="1197"/>
      <c r="M34" s="1197"/>
      <c r="N34" s="1111"/>
      <c r="O34" s="1113"/>
      <c r="P34" s="1121"/>
      <c r="Q34" s="1113"/>
      <c r="R34" s="1115"/>
      <c r="S34" s="1115"/>
      <c r="T34" s="1196"/>
      <c r="U34" s="1197"/>
      <c r="V34" s="1111"/>
      <c r="W34" s="1111"/>
      <c r="X34" s="1197"/>
      <c r="Y34" s="1197"/>
      <c r="Z34" s="1111"/>
      <c r="AA34" s="1113"/>
      <c r="AB34" s="146"/>
      <c r="AC34" s="146"/>
      <c r="AD34" s="146"/>
      <c r="AE34" s="1121"/>
      <c r="AF34" s="1111"/>
      <c r="AG34" s="1111"/>
      <c r="AH34" s="1111"/>
      <c r="AI34" s="1113"/>
      <c r="AJ34" s="1108"/>
      <c r="AK34" s="1109"/>
      <c r="AL34" s="1111"/>
      <c r="AM34" s="1111"/>
      <c r="AN34" s="1109"/>
      <c r="AO34" s="1109"/>
      <c r="AP34" s="1111"/>
      <c r="AQ34" s="1113"/>
      <c r="AR34" s="230"/>
      <c r="AS34" s="252"/>
      <c r="AT34" s="146"/>
      <c r="AU34" s="1102"/>
      <c r="AV34" s="1105"/>
      <c r="AW34" s="882"/>
      <c r="AX34" s="1102"/>
      <c r="AY34" s="1105"/>
      <c r="AZ34" s="882"/>
      <c r="BA34" s="1102"/>
      <c r="BB34" s="1105"/>
      <c r="BC34" s="146"/>
      <c r="BD34" s="237"/>
      <c r="BE34" s="237"/>
      <c r="BF34" s="237"/>
    </row>
    <row r="35" spans="1:58" ht="17.25" customHeight="1" x14ac:dyDescent="0.15">
      <c r="A35" s="253"/>
      <c r="B35" s="243"/>
      <c r="C35" s="243"/>
      <c r="D35" s="243"/>
      <c r="E35" s="243"/>
      <c r="F35" s="146"/>
      <c r="G35" s="243"/>
      <c r="H35" s="245"/>
      <c r="I35" s="243"/>
      <c r="J35" s="243"/>
      <c r="K35" s="243"/>
      <c r="L35" s="243"/>
      <c r="M35" s="243"/>
      <c r="N35" s="243"/>
      <c r="O35" s="243"/>
      <c r="P35" s="254"/>
      <c r="Q35" s="243"/>
      <c r="R35" s="243"/>
      <c r="S35" s="243"/>
      <c r="T35" s="243"/>
      <c r="U35" s="243"/>
      <c r="V35" s="243"/>
      <c r="W35" s="243"/>
      <c r="X35" s="230"/>
      <c r="Y35" s="230"/>
      <c r="Z35" s="241"/>
      <c r="AA35" s="146"/>
      <c r="AB35" s="146"/>
      <c r="AC35" s="146"/>
      <c r="AD35" s="146"/>
      <c r="AE35" s="7"/>
      <c r="AF35" s="7"/>
      <c r="AG35" s="7"/>
      <c r="AH35" s="7"/>
      <c r="AI35" s="7"/>
      <c r="AJ35" s="246" t="s">
        <v>249</v>
      </c>
      <c r="AK35" s="7"/>
      <c r="AL35" s="7"/>
      <c r="AM35" s="7"/>
      <c r="AN35" s="7"/>
      <c r="AO35" s="7"/>
      <c r="AP35" s="7"/>
      <c r="AQ35" s="7"/>
      <c r="AR35" s="146"/>
      <c r="AS35" s="146"/>
      <c r="AT35" s="146"/>
      <c r="AU35" s="146"/>
      <c r="AV35" s="146"/>
      <c r="AW35" s="146"/>
      <c r="AX35" s="146"/>
      <c r="AY35" s="6" t="s">
        <v>260</v>
      </c>
      <c r="AZ35" s="146"/>
      <c r="BA35" s="146"/>
      <c r="BB35" s="146"/>
      <c r="BC35" s="146"/>
      <c r="BD35" s="237"/>
      <c r="BE35" s="237"/>
      <c r="BF35" s="237"/>
    </row>
    <row r="36" spans="1:58" ht="25.5" customHeight="1" x14ac:dyDescent="0.2">
      <c r="A36" s="253"/>
      <c r="B36" s="146"/>
      <c r="C36" s="1085" t="s">
        <v>322</v>
      </c>
      <c r="D36" s="1086"/>
      <c r="E36" s="1086"/>
      <c r="F36" s="1086"/>
      <c r="G36" s="1086"/>
      <c r="H36" s="1086"/>
      <c r="I36" s="1086"/>
      <c r="J36" s="1086"/>
      <c r="K36" s="1086"/>
      <c r="L36" s="1086"/>
      <c r="M36" s="1086"/>
      <c r="N36" s="1086"/>
      <c r="O36" s="1086"/>
      <c r="P36" s="1086"/>
      <c r="Q36" s="1086"/>
      <c r="R36" s="1086"/>
      <c r="S36" s="1086"/>
      <c r="T36" s="1086"/>
      <c r="U36" s="1086"/>
      <c r="V36" s="1086"/>
      <c r="W36" s="1086"/>
      <c r="X36" s="1086"/>
      <c r="Y36" s="1086"/>
      <c r="Z36" s="1086"/>
      <c r="AA36" s="1086"/>
      <c r="AB36" s="1087"/>
      <c r="AD36" s="146"/>
      <c r="AE36" s="7"/>
      <c r="AF36" s="7"/>
      <c r="AG36" s="7"/>
      <c r="AH36" s="7"/>
      <c r="AI36" s="7"/>
      <c r="AJ36" s="7"/>
      <c r="AK36" s="7"/>
      <c r="AL36" s="7"/>
      <c r="AM36" s="7"/>
      <c r="AN36" s="7"/>
      <c r="AO36" s="7"/>
      <c r="AP36" s="7"/>
      <c r="AQ36" s="7"/>
      <c r="AR36" s="146"/>
      <c r="AS36" s="146"/>
      <c r="AT36" s="146"/>
      <c r="AU36" s="146"/>
      <c r="AV36" s="146"/>
      <c r="AW36" s="146"/>
      <c r="AX36" s="146"/>
      <c r="AY36" s="256" t="s">
        <v>262</v>
      </c>
      <c r="AZ36" s="146"/>
      <c r="BA36" s="146"/>
      <c r="BB36" s="146"/>
      <c r="BC36" s="146"/>
      <c r="BD36" s="237"/>
      <c r="BE36" s="237"/>
      <c r="BF36" s="237"/>
    </row>
    <row r="37" spans="1:58" ht="25.5" customHeight="1" x14ac:dyDescent="0.15">
      <c r="A37" s="253"/>
      <c r="B37" s="146"/>
      <c r="C37" s="1088"/>
      <c r="D37" s="1089"/>
      <c r="E37" s="1089"/>
      <c r="F37" s="1089"/>
      <c r="G37" s="1089"/>
      <c r="H37" s="1089"/>
      <c r="I37" s="1089"/>
      <c r="J37" s="1089"/>
      <c r="K37" s="1089"/>
      <c r="L37" s="1089"/>
      <c r="M37" s="1089"/>
      <c r="N37" s="1089"/>
      <c r="O37" s="1089"/>
      <c r="P37" s="1089"/>
      <c r="Q37" s="1089"/>
      <c r="R37" s="1089"/>
      <c r="S37" s="1089"/>
      <c r="T37" s="1089"/>
      <c r="U37" s="1089"/>
      <c r="V37" s="1089"/>
      <c r="W37" s="1089"/>
      <c r="X37" s="1089"/>
      <c r="Y37" s="1089"/>
      <c r="Z37" s="1089"/>
      <c r="AA37" s="1089"/>
      <c r="AB37" s="1090"/>
      <c r="AD37" s="146"/>
      <c r="AE37" s="223" t="s">
        <v>263</v>
      </c>
      <c r="AF37" s="7"/>
      <c r="AG37" s="7"/>
      <c r="AH37" s="7"/>
      <c r="AI37" s="7"/>
      <c r="AJ37" s="7"/>
      <c r="AK37" s="7"/>
      <c r="AL37" s="7"/>
      <c r="AM37" s="7"/>
      <c r="AN37" s="7"/>
      <c r="AO37" s="7"/>
      <c r="AP37" s="7"/>
      <c r="AQ37" s="7"/>
      <c r="AR37" s="146"/>
      <c r="AS37" s="146"/>
      <c r="AT37" s="146"/>
      <c r="AU37" s="146"/>
      <c r="AV37" s="146" t="s">
        <v>264</v>
      </c>
      <c r="AW37" s="146"/>
      <c r="AX37" s="146"/>
      <c r="AY37" s="146" t="s">
        <v>265</v>
      </c>
      <c r="AZ37" s="257"/>
      <c r="BA37" s="146"/>
      <c r="BB37" s="146"/>
      <c r="BC37" s="146"/>
      <c r="BD37" s="237"/>
      <c r="BE37" s="237"/>
      <c r="BF37" s="237"/>
    </row>
    <row r="38" spans="1:58" s="122" customFormat="1" ht="25.5" customHeight="1" x14ac:dyDescent="0.15">
      <c r="A38" s="253"/>
      <c r="B38" s="146"/>
      <c r="C38" s="1088"/>
      <c r="D38" s="1089"/>
      <c r="E38" s="1089"/>
      <c r="F38" s="1089"/>
      <c r="G38" s="1089"/>
      <c r="H38" s="1089"/>
      <c r="I38" s="1089"/>
      <c r="J38" s="1089"/>
      <c r="K38" s="1089"/>
      <c r="L38" s="1089"/>
      <c r="M38" s="1089"/>
      <c r="N38" s="1089"/>
      <c r="O38" s="1089"/>
      <c r="P38" s="1089"/>
      <c r="Q38" s="1089"/>
      <c r="R38" s="1089"/>
      <c r="S38" s="1089"/>
      <c r="T38" s="1089"/>
      <c r="U38" s="1089"/>
      <c r="V38" s="1089"/>
      <c r="W38" s="1089"/>
      <c r="X38" s="1089"/>
      <c r="Y38" s="1089"/>
      <c r="Z38" s="1089"/>
      <c r="AA38" s="1089"/>
      <c r="AB38" s="1090"/>
      <c r="AC38" s="1"/>
      <c r="AD38" s="146"/>
      <c r="AE38" s="1188" t="s">
        <v>266</v>
      </c>
      <c r="AF38" s="1189"/>
      <c r="AG38" s="1189"/>
      <c r="AH38" s="1189"/>
      <c r="AI38" s="1189"/>
      <c r="AJ38" s="1189"/>
      <c r="AK38" s="1190"/>
      <c r="AL38" s="1096">
        <f>IF(AY28=0,0,ROUNDUP(AV38/AY28,3))</f>
        <v>0</v>
      </c>
      <c r="AM38" s="1097"/>
      <c r="AN38" s="1097"/>
      <c r="AO38" s="1097"/>
      <c r="AP38" s="1097"/>
      <c r="AQ38" s="1098"/>
      <c r="AR38" s="146"/>
      <c r="AS38" s="146"/>
      <c r="AT38" s="247"/>
      <c r="AU38" s="1102" t="s">
        <v>267</v>
      </c>
      <c r="AV38" s="1103">
        <f>IF(AV28-AV33&gt;0,IF(AV28-AV33&gt;AY28,AY28,AV28-AV33),0)</f>
        <v>0</v>
      </c>
      <c r="AW38" s="1104" t="s">
        <v>268</v>
      </c>
      <c r="AX38" s="1104"/>
      <c r="AY38" s="257"/>
      <c r="AZ38" s="257"/>
      <c r="BA38" s="247"/>
      <c r="BB38" s="247"/>
      <c r="BC38" s="247"/>
      <c r="BD38" s="251"/>
      <c r="BE38" s="251"/>
      <c r="BF38" s="251"/>
    </row>
    <row r="39" spans="1:58" ht="35.25" customHeight="1" x14ac:dyDescent="0.15">
      <c r="A39" s="253"/>
      <c r="B39" s="146"/>
      <c r="C39" s="1088"/>
      <c r="D39" s="1089"/>
      <c r="E39" s="1089"/>
      <c r="F39" s="1089"/>
      <c r="G39" s="1089"/>
      <c r="H39" s="1089"/>
      <c r="I39" s="1089"/>
      <c r="J39" s="1089"/>
      <c r="K39" s="1089"/>
      <c r="L39" s="1089"/>
      <c r="M39" s="1089"/>
      <c r="N39" s="1089"/>
      <c r="O39" s="1089"/>
      <c r="P39" s="1089"/>
      <c r="Q39" s="1089"/>
      <c r="R39" s="1089"/>
      <c r="S39" s="1089"/>
      <c r="T39" s="1089"/>
      <c r="U39" s="1089"/>
      <c r="V39" s="1089"/>
      <c r="W39" s="1089"/>
      <c r="X39" s="1089"/>
      <c r="Y39" s="1089"/>
      <c r="Z39" s="1089"/>
      <c r="AA39" s="1089"/>
      <c r="AB39" s="1090"/>
      <c r="AD39" s="146"/>
      <c r="AE39" s="1191"/>
      <c r="AF39" s="1192"/>
      <c r="AG39" s="1192"/>
      <c r="AH39" s="1192"/>
      <c r="AI39" s="1192"/>
      <c r="AJ39" s="1192"/>
      <c r="AK39" s="1193"/>
      <c r="AL39" s="1099"/>
      <c r="AM39" s="1100"/>
      <c r="AN39" s="1100"/>
      <c r="AO39" s="1100"/>
      <c r="AP39" s="1100"/>
      <c r="AQ39" s="1101"/>
      <c r="AR39" s="146"/>
      <c r="AS39" s="146"/>
      <c r="AT39" s="1102"/>
      <c r="AU39" s="1102"/>
      <c r="AV39" s="1103"/>
      <c r="AW39" s="1104"/>
      <c r="AX39" s="1104"/>
      <c r="AY39" s="146"/>
      <c r="AZ39" s="146"/>
      <c r="BA39" s="146"/>
      <c r="BB39" s="146"/>
      <c r="BC39" s="146"/>
      <c r="BD39" s="237"/>
      <c r="BE39" s="237"/>
      <c r="BF39" s="237"/>
    </row>
    <row r="40" spans="1:58" ht="25.5" customHeight="1" x14ac:dyDescent="0.15">
      <c r="A40" s="253"/>
      <c r="B40" s="146"/>
      <c r="C40" s="1088"/>
      <c r="D40" s="1089"/>
      <c r="E40" s="1089"/>
      <c r="F40" s="1089"/>
      <c r="G40" s="1089"/>
      <c r="H40" s="1089"/>
      <c r="I40" s="1089"/>
      <c r="J40" s="1089"/>
      <c r="K40" s="1089"/>
      <c r="L40" s="1089"/>
      <c r="M40" s="1089"/>
      <c r="N40" s="1089"/>
      <c r="O40" s="1089"/>
      <c r="P40" s="1089"/>
      <c r="Q40" s="1089"/>
      <c r="R40" s="1089"/>
      <c r="S40" s="1089"/>
      <c r="T40" s="1089"/>
      <c r="U40" s="1089"/>
      <c r="V40" s="1089"/>
      <c r="W40" s="1089"/>
      <c r="X40" s="1089"/>
      <c r="Y40" s="1089"/>
      <c r="Z40" s="1089"/>
      <c r="AA40" s="1089"/>
      <c r="AB40" s="1090"/>
      <c r="AD40" s="146"/>
      <c r="AE40" s="146"/>
      <c r="AF40" s="146"/>
      <c r="AG40" s="146"/>
      <c r="AH40" s="146"/>
      <c r="AI40" s="146"/>
      <c r="AJ40" s="146"/>
      <c r="AK40" s="255" t="s">
        <v>249</v>
      </c>
      <c r="AL40" s="146"/>
      <c r="AM40" s="230"/>
      <c r="AN40" s="230"/>
      <c r="AO40" s="230"/>
      <c r="AP40" s="146"/>
      <c r="AQ40" s="146"/>
      <c r="AR40" s="146"/>
      <c r="AS40" s="146"/>
      <c r="AT40" s="1102"/>
      <c r="AU40" s="146"/>
      <c r="AV40" s="146"/>
      <c r="AW40" s="146"/>
      <c r="AX40" s="146"/>
      <c r="AY40" s="146"/>
      <c r="AZ40" s="146"/>
      <c r="BA40" s="146"/>
      <c r="BB40" s="146"/>
      <c r="BC40" s="146"/>
      <c r="BD40" s="237"/>
      <c r="BE40" s="237"/>
      <c r="BF40" s="237"/>
    </row>
    <row r="41" spans="1:58" ht="25.5" customHeight="1" x14ac:dyDescent="0.15">
      <c r="A41" s="253"/>
      <c r="B41" s="146"/>
      <c r="C41" s="1088"/>
      <c r="D41" s="1089"/>
      <c r="E41" s="1089"/>
      <c r="F41" s="1089"/>
      <c r="G41" s="1089"/>
      <c r="H41" s="1089"/>
      <c r="I41" s="1089"/>
      <c r="J41" s="1089"/>
      <c r="K41" s="1089"/>
      <c r="L41" s="1089"/>
      <c r="M41" s="1089"/>
      <c r="N41" s="1089"/>
      <c r="O41" s="1089"/>
      <c r="P41" s="1089"/>
      <c r="Q41" s="1089"/>
      <c r="R41" s="1089"/>
      <c r="S41" s="1089"/>
      <c r="T41" s="1089"/>
      <c r="U41" s="1089"/>
      <c r="V41" s="1089"/>
      <c r="W41" s="1089"/>
      <c r="X41" s="1089"/>
      <c r="Y41" s="1089"/>
      <c r="Z41" s="1089"/>
      <c r="AA41" s="1089"/>
      <c r="AB41" s="1090"/>
      <c r="AD41" s="146"/>
      <c r="AE41" s="146"/>
      <c r="AF41" s="146"/>
      <c r="AG41" s="146"/>
      <c r="AH41" s="146"/>
      <c r="AI41" s="146"/>
      <c r="AJ41" s="146"/>
      <c r="AK41" s="258" t="s">
        <v>270</v>
      </c>
      <c r="AL41" s="146"/>
      <c r="AM41" s="230"/>
      <c r="AN41" s="230"/>
      <c r="AO41" s="230"/>
      <c r="AP41" s="146"/>
      <c r="AQ41" s="146"/>
      <c r="AR41" s="146"/>
      <c r="AS41" s="146"/>
      <c r="AT41" s="146"/>
      <c r="AU41" s="146"/>
      <c r="AV41" s="146"/>
      <c r="AW41" s="146"/>
      <c r="AX41" s="146"/>
      <c r="AY41" s="146"/>
      <c r="AZ41" s="146"/>
      <c r="BA41" s="146"/>
      <c r="BB41" s="146"/>
      <c r="BC41" s="146"/>
      <c r="BD41" s="237"/>
      <c r="BE41" s="237"/>
      <c r="BF41" s="237"/>
    </row>
    <row r="42" spans="1:58" ht="25.5" customHeight="1" x14ac:dyDescent="0.15">
      <c r="A42" s="253"/>
      <c r="B42" s="146"/>
      <c r="C42" s="1186" t="s">
        <v>128</v>
      </c>
      <c r="D42" s="1187"/>
      <c r="E42" s="1065" t="s">
        <v>269</v>
      </c>
      <c r="F42" s="1065"/>
      <c r="G42" s="1065"/>
      <c r="H42" s="1065"/>
      <c r="I42" s="1065"/>
      <c r="J42" s="1065"/>
      <c r="K42" s="1065"/>
      <c r="L42" s="1065"/>
      <c r="M42" s="1065"/>
      <c r="N42" s="1065"/>
      <c r="O42" s="1065"/>
      <c r="P42" s="1065"/>
      <c r="Q42" s="1065"/>
      <c r="R42" s="1065"/>
      <c r="S42" s="1065"/>
      <c r="T42" s="1065"/>
      <c r="U42" s="1065"/>
      <c r="V42" s="1065"/>
      <c r="W42" s="1065"/>
      <c r="X42" s="1065"/>
      <c r="Y42" s="1065"/>
      <c r="Z42" s="1065"/>
      <c r="AA42" s="1065"/>
      <c r="AB42" s="1066"/>
      <c r="AD42" s="146"/>
      <c r="AE42" s="146"/>
      <c r="AF42" s="146"/>
      <c r="AG42" s="146"/>
      <c r="AJ42" s="146"/>
      <c r="AK42" s="258"/>
      <c r="AL42" s="146"/>
      <c r="AM42" s="230"/>
      <c r="AN42" s="230"/>
      <c r="AO42" s="230"/>
      <c r="AP42" s="146"/>
      <c r="AQ42" s="146"/>
      <c r="AR42" s="146"/>
      <c r="AS42" s="146"/>
      <c r="AT42" s="146"/>
      <c r="AU42" s="146"/>
      <c r="AV42" s="146"/>
      <c r="AW42" s="146"/>
      <c r="AX42" s="146"/>
      <c r="AY42" s="146"/>
      <c r="AZ42" s="146"/>
      <c r="BA42" s="146"/>
      <c r="BB42" s="146"/>
      <c r="BC42" s="146"/>
      <c r="BD42" s="237"/>
      <c r="BE42" s="237"/>
      <c r="BF42" s="237"/>
    </row>
    <row r="43" spans="1:58" ht="17.25" customHeight="1" x14ac:dyDescent="0.15">
      <c r="A43" s="259"/>
      <c r="B43" s="260"/>
      <c r="C43" s="260"/>
      <c r="D43" s="260"/>
      <c r="E43" s="260"/>
      <c r="F43" s="261"/>
      <c r="G43" s="260"/>
      <c r="H43" s="260"/>
      <c r="I43" s="260"/>
      <c r="J43" s="260"/>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3"/>
      <c r="AL43" s="262"/>
      <c r="AM43" s="264"/>
      <c r="AN43" s="264"/>
      <c r="AO43" s="264"/>
      <c r="AP43" s="262"/>
      <c r="AQ43" s="262"/>
      <c r="AR43" s="262"/>
      <c r="AS43" s="262"/>
      <c r="AT43" s="146"/>
      <c r="AU43" s="146"/>
      <c r="AV43" s="146"/>
      <c r="AW43" s="146"/>
      <c r="AX43" s="146"/>
      <c r="AY43" s="146"/>
      <c r="AZ43" s="146"/>
      <c r="BA43" s="146"/>
      <c r="BB43" s="146"/>
      <c r="BC43" s="146"/>
      <c r="BD43" s="237"/>
      <c r="BE43" s="237"/>
      <c r="BF43" s="237"/>
    </row>
    <row r="44" spans="1:58" ht="25.5" customHeight="1" x14ac:dyDescent="0.15">
      <c r="A44" s="1126" t="s">
        <v>271</v>
      </c>
      <c r="B44" s="1127"/>
      <c r="C44" s="1127"/>
      <c r="D44" s="1127"/>
      <c r="E44" s="1127"/>
      <c r="F44" s="1127"/>
      <c r="G44" s="1127"/>
      <c r="H44" s="1127"/>
      <c r="I44" s="1128"/>
      <c r="J44" s="232"/>
      <c r="K44" s="265" t="s">
        <v>272</v>
      </c>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32"/>
      <c r="AP44" s="232"/>
      <c r="AQ44" s="232"/>
      <c r="AR44" s="232"/>
      <c r="AS44" s="232"/>
      <c r="AT44" s="146"/>
      <c r="AU44" s="146" t="s">
        <v>240</v>
      </c>
      <c r="AV44" s="230"/>
      <c r="AW44" s="230"/>
      <c r="AX44" s="230"/>
      <c r="AY44" s="230"/>
      <c r="AZ44" s="146"/>
      <c r="BA44" s="230"/>
      <c r="BB44" s="230"/>
      <c r="BC44" s="230"/>
      <c r="BD44" s="231"/>
      <c r="BE44" s="231"/>
      <c r="BF44" s="231"/>
    </row>
    <row r="45" spans="1:58" ht="17.25" customHeight="1" x14ac:dyDescent="0.15">
      <c r="A45" s="1129"/>
      <c r="B45" s="1130"/>
      <c r="C45" s="1130"/>
      <c r="D45" s="1130"/>
      <c r="E45" s="1130"/>
      <c r="F45" s="1130"/>
      <c r="G45" s="1130"/>
      <c r="H45" s="1130"/>
      <c r="I45" s="1131"/>
      <c r="J45" s="233"/>
      <c r="K45" s="233"/>
      <c r="L45" s="233"/>
      <c r="M45" s="233"/>
      <c r="N45" s="233"/>
      <c r="O45" s="233"/>
      <c r="P45" s="233"/>
      <c r="Q45" s="233"/>
      <c r="R45" s="233"/>
      <c r="S45" s="233"/>
      <c r="T45" s="233"/>
      <c r="U45" s="233"/>
      <c r="V45" s="233"/>
      <c r="W45" s="233"/>
      <c r="X45" s="234"/>
      <c r="Y45" s="234"/>
      <c r="Z45" s="234"/>
      <c r="AA45" s="234"/>
      <c r="AB45" s="234"/>
      <c r="AC45" s="234"/>
      <c r="AD45" s="234"/>
      <c r="AE45" s="235"/>
      <c r="AF45" s="234"/>
      <c r="AG45" s="234"/>
      <c r="AH45" s="234"/>
      <c r="AI45" s="234"/>
      <c r="AJ45" s="234"/>
      <c r="AK45" s="234"/>
      <c r="AL45" s="234"/>
      <c r="AM45" s="234"/>
      <c r="AN45" s="234"/>
      <c r="AO45" s="234"/>
      <c r="AP45" s="236"/>
      <c r="AQ45" s="236"/>
      <c r="AR45" s="236"/>
      <c r="AS45" s="236"/>
      <c r="AT45" s="146"/>
      <c r="AU45" s="146"/>
      <c r="AV45" s="146"/>
      <c r="AW45" s="146"/>
      <c r="AX45" s="146"/>
      <c r="AY45" s="146"/>
      <c r="AZ45" s="146"/>
      <c r="BA45" s="146"/>
      <c r="BB45" s="146"/>
      <c r="BC45" s="146"/>
      <c r="BD45" s="237"/>
      <c r="BE45" s="237"/>
      <c r="BF45" s="237"/>
    </row>
    <row r="46" spans="1:58" ht="28.5" customHeight="1" x14ac:dyDescent="0.15">
      <c r="A46" s="238"/>
      <c r="B46" s="239" t="s">
        <v>2</v>
      </c>
      <c r="C46" s="240"/>
      <c r="D46" s="240"/>
      <c r="E46" s="240"/>
      <c r="F46" s="146"/>
      <c r="G46" s="241"/>
      <c r="H46" s="146"/>
      <c r="I46" s="241"/>
      <c r="J46" s="241"/>
      <c r="K46" s="241"/>
      <c r="L46" s="241"/>
      <c r="M46" s="241"/>
      <c r="N46" s="241"/>
      <c r="O46" s="241"/>
      <c r="P46" s="241"/>
      <c r="Q46" s="241"/>
      <c r="R46" s="241"/>
      <c r="S46" s="241"/>
      <c r="T46" s="241"/>
      <c r="U46" s="241"/>
      <c r="V46" s="241"/>
      <c r="W46" s="241"/>
      <c r="X46" s="241"/>
      <c r="Y46" s="241"/>
      <c r="Z46" s="241"/>
      <c r="AA46" s="242"/>
      <c r="AB46" s="230"/>
      <c r="AC46" s="230"/>
      <c r="AD46" s="230"/>
      <c r="AE46" s="239" t="s">
        <v>241</v>
      </c>
      <c r="AF46" s="230"/>
      <c r="AG46" s="230"/>
      <c r="AH46" s="230"/>
      <c r="AI46" s="230"/>
      <c r="AJ46" s="230"/>
      <c r="AK46" s="230"/>
      <c r="AL46" s="230"/>
      <c r="AM46" s="230"/>
      <c r="AN46" s="230"/>
      <c r="AO46" s="230"/>
      <c r="AP46" s="230"/>
      <c r="AQ46" s="230"/>
      <c r="AR46" s="230"/>
      <c r="AS46" s="230"/>
      <c r="AT46" s="146"/>
      <c r="AU46" s="146"/>
      <c r="AV46" s="146" t="s">
        <v>242</v>
      </c>
      <c r="AW46" s="146"/>
      <c r="AX46" s="146"/>
      <c r="AY46" s="146" t="s">
        <v>243</v>
      </c>
      <c r="AZ46" s="146"/>
      <c r="BA46" s="146"/>
      <c r="BB46" s="146"/>
      <c r="BC46" s="146"/>
      <c r="BD46" s="237"/>
      <c r="BE46" s="237"/>
      <c r="BF46" s="237"/>
    </row>
    <row r="47" spans="1:58" ht="25.5" customHeight="1" x14ac:dyDescent="0.15">
      <c r="A47" s="238"/>
      <c r="B47" s="1029" t="s">
        <v>3</v>
      </c>
      <c r="C47" s="1091"/>
      <c r="D47" s="1091"/>
      <c r="E47" s="1092"/>
      <c r="F47" s="1122" t="s">
        <v>4</v>
      </c>
      <c r="G47" s="1122"/>
      <c r="H47" s="1195"/>
      <c r="I47" s="1195"/>
      <c r="J47" s="1110" t="s">
        <v>5</v>
      </c>
      <c r="K47" s="1110"/>
      <c r="L47" s="1195"/>
      <c r="M47" s="1195"/>
      <c r="N47" s="1110" t="s">
        <v>6</v>
      </c>
      <c r="O47" s="1112"/>
      <c r="P47" s="1123" t="s">
        <v>7</v>
      </c>
      <c r="Q47" s="1112"/>
      <c r="R47" s="1114" t="s">
        <v>8</v>
      </c>
      <c r="S47" s="1114"/>
      <c r="T47" s="1195"/>
      <c r="U47" s="1195"/>
      <c r="V47" s="1110" t="s">
        <v>5</v>
      </c>
      <c r="W47" s="1110"/>
      <c r="X47" s="1195"/>
      <c r="Y47" s="1195"/>
      <c r="Z47" s="1110" t="s">
        <v>6</v>
      </c>
      <c r="AA47" s="1112"/>
      <c r="AB47" s="146"/>
      <c r="AC47" s="146"/>
      <c r="AD47" s="146"/>
      <c r="AE47" s="1188" t="s">
        <v>323</v>
      </c>
      <c r="AF47" s="1124"/>
      <c r="AG47" s="1124"/>
      <c r="AH47" s="1124"/>
      <c r="AI47" s="1198"/>
      <c r="AJ47" s="1107">
        <f>ROUNDDOWN(AY47/60,0)</f>
        <v>0</v>
      </c>
      <c r="AK47" s="1107"/>
      <c r="AL47" s="1124" t="s">
        <v>246</v>
      </c>
      <c r="AM47" s="1124"/>
      <c r="AN47" s="1107">
        <f>AY47-AJ47*60</f>
        <v>0</v>
      </c>
      <c r="AO47" s="1107"/>
      <c r="AP47" s="1110" t="s">
        <v>6</v>
      </c>
      <c r="AQ47" s="1112"/>
      <c r="AR47" s="230"/>
      <c r="AS47" s="146"/>
      <c r="AT47" s="1102"/>
      <c r="AU47" s="1102" t="s">
        <v>247</v>
      </c>
      <c r="AV47" s="1105">
        <f>T47*60+X47</f>
        <v>0</v>
      </c>
      <c r="AW47" s="146"/>
      <c r="AX47" s="1102" t="s">
        <v>248</v>
      </c>
      <c r="AY47" s="1105">
        <f>(T47*60+X47)-(H47*60+L47)</f>
        <v>0</v>
      </c>
      <c r="AZ47" s="146"/>
      <c r="BA47" s="146"/>
      <c r="BB47" s="146"/>
      <c r="BC47" s="146"/>
      <c r="BD47" s="237"/>
      <c r="BE47" s="237"/>
      <c r="BF47" s="237"/>
    </row>
    <row r="48" spans="1:58" ht="35.25" customHeight="1" x14ac:dyDescent="0.15">
      <c r="A48" s="238"/>
      <c r="B48" s="1093"/>
      <c r="C48" s="1094"/>
      <c r="D48" s="1094"/>
      <c r="E48" s="1095"/>
      <c r="F48" s="1122"/>
      <c r="G48" s="1122"/>
      <c r="H48" s="1197"/>
      <c r="I48" s="1197"/>
      <c r="J48" s="1111"/>
      <c r="K48" s="1111"/>
      <c r="L48" s="1197"/>
      <c r="M48" s="1197"/>
      <c r="N48" s="1111"/>
      <c r="O48" s="1113"/>
      <c r="P48" s="1121"/>
      <c r="Q48" s="1113"/>
      <c r="R48" s="1115"/>
      <c r="S48" s="1115"/>
      <c r="T48" s="1197"/>
      <c r="U48" s="1197"/>
      <c r="V48" s="1111"/>
      <c r="W48" s="1111"/>
      <c r="X48" s="1197"/>
      <c r="Y48" s="1197"/>
      <c r="Z48" s="1111"/>
      <c r="AA48" s="1113"/>
      <c r="AB48" s="146"/>
      <c r="AC48" s="146"/>
      <c r="AD48" s="146"/>
      <c r="AE48" s="1199"/>
      <c r="AF48" s="1125"/>
      <c r="AG48" s="1125"/>
      <c r="AH48" s="1125"/>
      <c r="AI48" s="1200"/>
      <c r="AJ48" s="1109"/>
      <c r="AK48" s="1109"/>
      <c r="AL48" s="1125"/>
      <c r="AM48" s="1125"/>
      <c r="AN48" s="1109"/>
      <c r="AO48" s="1109"/>
      <c r="AP48" s="1111"/>
      <c r="AQ48" s="1113"/>
      <c r="AR48" s="230"/>
      <c r="AS48" s="146"/>
      <c r="AT48" s="1102"/>
      <c r="AU48" s="1102"/>
      <c r="AV48" s="1105"/>
      <c r="AW48" s="146"/>
      <c r="AX48" s="1102"/>
      <c r="AY48" s="1105"/>
      <c r="AZ48" s="146"/>
      <c r="BA48" s="146"/>
      <c r="BB48" s="146"/>
      <c r="BC48" s="146"/>
      <c r="BD48" s="237"/>
      <c r="BE48" s="237"/>
      <c r="BF48" s="237"/>
    </row>
    <row r="49" spans="1:59" ht="17.25" customHeight="1" x14ac:dyDescent="0.15">
      <c r="A49" s="238"/>
      <c r="B49" s="243"/>
      <c r="C49" s="243"/>
      <c r="D49" s="243"/>
      <c r="E49" s="243"/>
      <c r="F49" s="244"/>
      <c r="G49" s="244"/>
      <c r="H49" s="245"/>
      <c r="I49" s="244"/>
      <c r="J49" s="244"/>
      <c r="K49" s="244"/>
      <c r="L49" s="244"/>
      <c r="M49" s="244"/>
      <c r="N49" s="244"/>
      <c r="O49" s="244"/>
      <c r="P49" s="244"/>
      <c r="Q49" s="244"/>
      <c r="R49" s="244"/>
      <c r="S49" s="244"/>
      <c r="T49" s="244"/>
      <c r="U49" s="244"/>
      <c r="V49" s="244"/>
      <c r="W49" s="244"/>
      <c r="X49" s="230"/>
      <c r="Y49" s="230"/>
      <c r="Z49" s="241"/>
      <c r="AA49" s="242"/>
      <c r="AB49" s="230"/>
      <c r="AC49" s="230"/>
      <c r="AD49" s="230"/>
      <c r="AE49" s="217"/>
      <c r="AF49" s="217"/>
      <c r="AG49" s="217"/>
      <c r="AH49" s="217"/>
      <c r="AI49" s="217"/>
      <c r="AJ49" s="246" t="s">
        <v>249</v>
      </c>
      <c r="AK49" s="217"/>
      <c r="AL49" s="217"/>
      <c r="AM49" s="217"/>
      <c r="AN49" s="217"/>
      <c r="AO49" s="217"/>
      <c r="AP49" s="217"/>
      <c r="AQ49" s="217"/>
      <c r="AR49" s="230"/>
      <c r="AS49" s="146"/>
      <c r="AT49" s="146"/>
      <c r="AU49" s="146"/>
      <c r="AV49" s="146"/>
      <c r="AW49" s="146"/>
      <c r="AX49" s="146"/>
      <c r="AY49" s="146"/>
      <c r="AZ49" s="146"/>
      <c r="BA49" s="146"/>
      <c r="BB49" s="146"/>
      <c r="BC49" s="146"/>
      <c r="BD49" s="237"/>
      <c r="BE49" s="237"/>
      <c r="BF49" s="237"/>
    </row>
    <row r="50" spans="1:59" s="146" customFormat="1" ht="25.5" customHeight="1" x14ac:dyDescent="0.15">
      <c r="A50" s="238"/>
      <c r="B50" s="239"/>
      <c r="C50" s="240"/>
      <c r="D50" s="240"/>
      <c r="E50" s="240"/>
      <c r="F50" s="241"/>
      <c r="G50" s="241"/>
      <c r="H50" s="241"/>
      <c r="I50" s="241"/>
      <c r="J50" s="241"/>
      <c r="K50" s="241"/>
      <c r="L50" s="241"/>
      <c r="M50" s="241"/>
      <c r="N50" s="241"/>
      <c r="O50" s="241"/>
      <c r="P50" s="241"/>
      <c r="Q50" s="241"/>
      <c r="R50" s="241"/>
      <c r="S50" s="241"/>
      <c r="T50" s="241"/>
      <c r="U50" s="241"/>
      <c r="V50" s="241"/>
      <c r="W50" s="242"/>
      <c r="X50" s="230"/>
      <c r="Y50" s="230"/>
      <c r="Z50" s="241"/>
      <c r="AA50" s="242"/>
      <c r="AB50" s="230"/>
      <c r="AC50" s="230"/>
      <c r="AD50" s="230"/>
      <c r="AE50" s="217"/>
      <c r="AF50" s="217"/>
      <c r="AG50" s="217"/>
      <c r="AH50" s="217"/>
      <c r="AI50" s="217"/>
      <c r="AJ50" s="217"/>
      <c r="AK50" s="217"/>
      <c r="AL50" s="217"/>
      <c r="AM50" s="217"/>
      <c r="AN50" s="217"/>
      <c r="AO50" s="217"/>
      <c r="AP50" s="217"/>
      <c r="AQ50" s="217"/>
      <c r="AR50" s="230"/>
      <c r="AV50" s="247" t="s">
        <v>250</v>
      </c>
      <c r="AY50" s="146" t="s">
        <v>251</v>
      </c>
      <c r="BB50" s="146" t="s">
        <v>252</v>
      </c>
      <c r="BD50" s="237"/>
      <c r="BE50" s="237"/>
      <c r="BF50" s="237"/>
    </row>
    <row r="51" spans="1:59" s="122" customFormat="1" ht="25.5" customHeight="1" x14ac:dyDescent="0.15">
      <c r="A51" s="248"/>
      <c r="B51" s="249" t="s">
        <v>180</v>
      </c>
      <c r="C51" s="249"/>
      <c r="D51" s="249"/>
      <c r="E51" s="249"/>
      <c r="F51" s="249"/>
      <c r="G51" s="249"/>
      <c r="H51" s="249"/>
      <c r="I51" s="249"/>
      <c r="J51" s="249"/>
      <c r="K51" s="249"/>
      <c r="L51" s="249"/>
      <c r="M51" s="249"/>
      <c r="N51" s="249"/>
      <c r="O51" s="247"/>
      <c r="P51" s="249"/>
      <c r="Q51" s="249"/>
      <c r="R51" s="249"/>
      <c r="S51" s="249"/>
      <c r="T51" s="249"/>
      <c r="U51" s="222"/>
      <c r="V51" s="249"/>
      <c r="W51" s="249"/>
      <c r="X51" s="230"/>
      <c r="Y51" s="230"/>
      <c r="Z51" s="241"/>
      <c r="AA51" s="242"/>
      <c r="AB51" s="230"/>
      <c r="AC51" s="230"/>
      <c r="AD51" s="230"/>
      <c r="AE51" s="223" t="s">
        <v>253</v>
      </c>
      <c r="AF51" s="295"/>
      <c r="AG51" s="250"/>
      <c r="AH51" s="250"/>
      <c r="AI51" s="250"/>
      <c r="AJ51" s="250"/>
      <c r="AK51" s="250"/>
      <c r="AL51" s="250"/>
      <c r="AM51" s="250"/>
      <c r="AN51" s="217"/>
      <c r="AO51" s="217"/>
      <c r="AP51" s="217"/>
      <c r="AQ51" s="7"/>
      <c r="AR51" s="230"/>
      <c r="AS51" s="146"/>
      <c r="AT51" s="247"/>
      <c r="AU51" s="247"/>
      <c r="AV51" s="247" t="s">
        <v>254</v>
      </c>
      <c r="AW51" s="247"/>
      <c r="AX51" s="247"/>
      <c r="AY51" s="146" t="s">
        <v>255</v>
      </c>
      <c r="AZ51" s="247"/>
      <c r="BA51" s="146"/>
      <c r="BB51" s="146" t="s">
        <v>256</v>
      </c>
      <c r="BC51" s="247"/>
      <c r="BD51" s="237"/>
      <c r="BE51" s="251"/>
      <c r="BF51" s="251"/>
    </row>
    <row r="52" spans="1:59" ht="25.5" customHeight="1" x14ac:dyDescent="0.15">
      <c r="A52" s="238"/>
      <c r="B52" s="1029" t="s">
        <v>3</v>
      </c>
      <c r="C52" s="1091"/>
      <c r="D52" s="1091"/>
      <c r="E52" s="1092"/>
      <c r="F52" s="1122" t="s">
        <v>4</v>
      </c>
      <c r="G52" s="1122"/>
      <c r="H52" s="1195"/>
      <c r="I52" s="1195"/>
      <c r="J52" s="1110" t="s">
        <v>5</v>
      </c>
      <c r="K52" s="1110"/>
      <c r="L52" s="1195"/>
      <c r="M52" s="1195"/>
      <c r="N52" s="1110" t="s">
        <v>6</v>
      </c>
      <c r="O52" s="1112"/>
      <c r="P52" s="1123" t="s">
        <v>7</v>
      </c>
      <c r="Q52" s="1112"/>
      <c r="R52" s="1114" t="s">
        <v>8</v>
      </c>
      <c r="S52" s="1114"/>
      <c r="T52" s="1194"/>
      <c r="U52" s="1195"/>
      <c r="V52" s="1110" t="s">
        <v>5</v>
      </c>
      <c r="W52" s="1110"/>
      <c r="X52" s="1195"/>
      <c r="Y52" s="1195"/>
      <c r="Z52" s="1110" t="s">
        <v>6</v>
      </c>
      <c r="AA52" s="1112"/>
      <c r="AB52" s="230"/>
      <c r="AC52" s="230"/>
      <c r="AD52" s="230"/>
      <c r="AE52" s="1120" t="s">
        <v>324</v>
      </c>
      <c r="AF52" s="1110"/>
      <c r="AG52" s="1110"/>
      <c r="AH52" s="1110"/>
      <c r="AI52" s="1112"/>
      <c r="AJ52" s="1106">
        <f>ROUNDDOWN(AV57/60,0)</f>
        <v>0</v>
      </c>
      <c r="AK52" s="1107"/>
      <c r="AL52" s="1110" t="s">
        <v>5</v>
      </c>
      <c r="AM52" s="1110"/>
      <c r="AN52" s="1107">
        <f>AV57-AJ52*60</f>
        <v>0</v>
      </c>
      <c r="AO52" s="1107"/>
      <c r="AP52" s="1110" t="s">
        <v>6</v>
      </c>
      <c r="AQ52" s="1112"/>
      <c r="AR52" s="230"/>
      <c r="AS52" s="252"/>
      <c r="AT52" s="146"/>
      <c r="AU52" s="1102" t="s">
        <v>181</v>
      </c>
      <c r="AV52" s="1105">
        <f>IF(AY52&lt;=BB52,BB52,AV47)</f>
        <v>1260</v>
      </c>
      <c r="AW52" s="882"/>
      <c r="AX52" s="1102" t="s">
        <v>258</v>
      </c>
      <c r="AY52" s="1105">
        <f>T52*60+X52</f>
        <v>0</v>
      </c>
      <c r="AZ52" s="882"/>
      <c r="BA52" s="1102" t="s">
        <v>259</v>
      </c>
      <c r="BB52" s="1105">
        <f>IF(C61="☑",21*60,20*60)</f>
        <v>1260</v>
      </c>
      <c r="BC52" s="146"/>
      <c r="BD52" s="237"/>
      <c r="BE52" s="237"/>
      <c r="BF52" s="237"/>
    </row>
    <row r="53" spans="1:59" ht="35.25" customHeight="1" x14ac:dyDescent="0.15">
      <c r="A53" s="238"/>
      <c r="B53" s="1093"/>
      <c r="C53" s="1094"/>
      <c r="D53" s="1094"/>
      <c r="E53" s="1095"/>
      <c r="F53" s="1122"/>
      <c r="G53" s="1122"/>
      <c r="H53" s="1197"/>
      <c r="I53" s="1197"/>
      <c r="J53" s="1111"/>
      <c r="K53" s="1111"/>
      <c r="L53" s="1197"/>
      <c r="M53" s="1197"/>
      <c r="N53" s="1111"/>
      <c r="O53" s="1113"/>
      <c r="P53" s="1121"/>
      <c r="Q53" s="1113"/>
      <c r="R53" s="1115"/>
      <c r="S53" s="1115"/>
      <c r="T53" s="1196"/>
      <c r="U53" s="1197"/>
      <c r="V53" s="1111"/>
      <c r="W53" s="1111"/>
      <c r="X53" s="1197"/>
      <c r="Y53" s="1197"/>
      <c r="Z53" s="1111"/>
      <c r="AA53" s="1113"/>
      <c r="AB53" s="146"/>
      <c r="AC53" s="146"/>
      <c r="AD53" s="146"/>
      <c r="AE53" s="1121"/>
      <c r="AF53" s="1111"/>
      <c r="AG53" s="1111"/>
      <c r="AH53" s="1111"/>
      <c r="AI53" s="1113"/>
      <c r="AJ53" s="1108"/>
      <c r="AK53" s="1109"/>
      <c r="AL53" s="1111"/>
      <c r="AM53" s="1111"/>
      <c r="AN53" s="1109"/>
      <c r="AO53" s="1109"/>
      <c r="AP53" s="1111"/>
      <c r="AQ53" s="1113"/>
      <c r="AR53" s="230"/>
      <c r="AS53" s="252"/>
      <c r="AT53" s="146"/>
      <c r="AU53" s="1102"/>
      <c r="AV53" s="1105"/>
      <c r="AW53" s="882"/>
      <c r="AX53" s="1102"/>
      <c r="AY53" s="1105"/>
      <c r="AZ53" s="882"/>
      <c r="BA53" s="1102"/>
      <c r="BB53" s="1105"/>
      <c r="BC53" s="146"/>
      <c r="BD53" s="237"/>
      <c r="BE53" s="237"/>
      <c r="BF53" s="237"/>
    </row>
    <row r="54" spans="1:59" ht="17.25" customHeight="1" x14ac:dyDescent="0.15">
      <c r="A54" s="253"/>
      <c r="B54" s="243"/>
      <c r="C54" s="243"/>
      <c r="D54" s="243"/>
      <c r="E54" s="243"/>
      <c r="F54" s="146"/>
      <c r="G54" s="243"/>
      <c r="H54" s="245"/>
      <c r="I54" s="243"/>
      <c r="J54" s="243"/>
      <c r="K54" s="243"/>
      <c r="L54" s="243"/>
      <c r="M54" s="243"/>
      <c r="N54" s="243"/>
      <c r="O54" s="243"/>
      <c r="P54" s="254"/>
      <c r="Q54" s="243"/>
      <c r="R54" s="243"/>
      <c r="S54" s="243"/>
      <c r="T54" s="243"/>
      <c r="U54" s="243"/>
      <c r="V54" s="243"/>
      <c r="W54" s="243"/>
      <c r="X54" s="230"/>
      <c r="Y54" s="230"/>
      <c r="Z54" s="241"/>
      <c r="AA54" s="146"/>
      <c r="AB54" s="146"/>
      <c r="AC54" s="146"/>
      <c r="AD54" s="146"/>
      <c r="AE54" s="7"/>
      <c r="AF54" s="7"/>
      <c r="AG54" s="7"/>
      <c r="AH54" s="7"/>
      <c r="AI54" s="7"/>
      <c r="AJ54" s="246" t="s">
        <v>249</v>
      </c>
      <c r="AK54" s="7"/>
      <c r="AL54" s="7"/>
      <c r="AM54" s="7"/>
      <c r="AN54" s="7"/>
      <c r="AO54" s="7"/>
      <c r="AP54" s="7"/>
      <c r="AQ54" s="7"/>
      <c r="AR54" s="146"/>
      <c r="AS54" s="146"/>
      <c r="AT54" s="146"/>
      <c r="AU54" s="146"/>
      <c r="AV54" s="146"/>
      <c r="AW54" s="146"/>
      <c r="AX54" s="146"/>
      <c r="AY54" s="6" t="s">
        <v>260</v>
      </c>
      <c r="AZ54" s="146"/>
      <c r="BA54" s="146"/>
      <c r="BB54" s="146"/>
      <c r="BC54" s="146"/>
      <c r="BD54" s="237"/>
      <c r="BE54" s="237"/>
      <c r="BF54" s="237"/>
    </row>
    <row r="55" spans="1:59" ht="25.5" customHeight="1" x14ac:dyDescent="0.2">
      <c r="A55" s="253"/>
      <c r="B55" s="146"/>
      <c r="C55" s="1085" t="s">
        <v>322</v>
      </c>
      <c r="D55" s="1086"/>
      <c r="E55" s="1086"/>
      <c r="F55" s="1086"/>
      <c r="G55" s="1086"/>
      <c r="H55" s="1086"/>
      <c r="I55" s="1086"/>
      <c r="J55" s="1086"/>
      <c r="K55" s="1086"/>
      <c r="L55" s="1086"/>
      <c r="M55" s="1086"/>
      <c r="N55" s="1086"/>
      <c r="O55" s="1086"/>
      <c r="P55" s="1086"/>
      <c r="Q55" s="1086"/>
      <c r="R55" s="1086"/>
      <c r="S55" s="1086"/>
      <c r="T55" s="1086"/>
      <c r="U55" s="1086"/>
      <c r="V55" s="1086"/>
      <c r="W55" s="1086"/>
      <c r="X55" s="1086"/>
      <c r="Y55" s="1086"/>
      <c r="Z55" s="1086"/>
      <c r="AA55" s="1086"/>
      <c r="AB55" s="1087"/>
      <c r="AC55" s="146"/>
      <c r="AD55" s="146"/>
      <c r="AE55" s="7"/>
      <c r="AF55" s="7"/>
      <c r="AG55" s="7"/>
      <c r="AH55" s="7"/>
      <c r="AI55" s="7"/>
      <c r="AJ55" s="7"/>
      <c r="AK55" s="7"/>
      <c r="AL55" s="7"/>
      <c r="AM55" s="7"/>
      <c r="AN55" s="7"/>
      <c r="AO55" s="7"/>
      <c r="AP55" s="7"/>
      <c r="AQ55" s="7"/>
      <c r="AR55" s="146"/>
      <c r="AS55" s="146"/>
      <c r="AT55" s="146"/>
      <c r="AU55" s="146"/>
      <c r="AV55" s="146"/>
      <c r="AW55" s="146"/>
      <c r="AX55" s="146"/>
      <c r="AY55" s="256" t="s">
        <v>262</v>
      </c>
      <c r="AZ55" s="146"/>
      <c r="BA55" s="146"/>
      <c r="BB55" s="146"/>
      <c r="BC55" s="146"/>
      <c r="BD55" s="237"/>
      <c r="BE55" s="237"/>
      <c r="BF55" s="237"/>
    </row>
    <row r="56" spans="1:59" ht="25.5" customHeight="1" x14ac:dyDescent="0.15">
      <c r="A56" s="253"/>
      <c r="B56" s="146"/>
      <c r="C56" s="1088"/>
      <c r="D56" s="1089"/>
      <c r="E56" s="1089"/>
      <c r="F56" s="1089"/>
      <c r="G56" s="1089"/>
      <c r="H56" s="1089"/>
      <c r="I56" s="1089"/>
      <c r="J56" s="1089"/>
      <c r="K56" s="1089"/>
      <c r="L56" s="1089"/>
      <c r="M56" s="1089"/>
      <c r="N56" s="1089"/>
      <c r="O56" s="1089"/>
      <c r="P56" s="1089"/>
      <c r="Q56" s="1089"/>
      <c r="R56" s="1089"/>
      <c r="S56" s="1089"/>
      <c r="T56" s="1089"/>
      <c r="U56" s="1089"/>
      <c r="V56" s="1089"/>
      <c r="W56" s="1089"/>
      <c r="X56" s="1089"/>
      <c r="Y56" s="1089"/>
      <c r="Z56" s="1089"/>
      <c r="AA56" s="1089"/>
      <c r="AB56" s="1090"/>
      <c r="AC56" s="146"/>
      <c r="AD56" s="146"/>
      <c r="AE56" s="223" t="s">
        <v>263</v>
      </c>
      <c r="AF56" s="7"/>
      <c r="AG56" s="7"/>
      <c r="AH56" s="7"/>
      <c r="AI56" s="7"/>
      <c r="AJ56" s="7"/>
      <c r="AK56" s="7"/>
      <c r="AL56" s="7"/>
      <c r="AM56" s="7"/>
      <c r="AN56" s="7"/>
      <c r="AO56" s="7"/>
      <c r="AP56" s="7"/>
      <c r="AQ56" s="7"/>
      <c r="AR56" s="146"/>
      <c r="AS56" s="146"/>
      <c r="AT56" s="146"/>
      <c r="AU56" s="146"/>
      <c r="AV56" s="146" t="s">
        <v>264</v>
      </c>
      <c r="AW56" s="146"/>
      <c r="AX56" s="146"/>
      <c r="AY56" s="146" t="s">
        <v>265</v>
      </c>
      <c r="AZ56" s="257"/>
      <c r="BA56" s="146"/>
      <c r="BB56" s="146"/>
      <c r="BC56" s="146"/>
      <c r="BD56" s="237"/>
      <c r="BE56" s="237"/>
      <c r="BF56" s="237"/>
    </row>
    <row r="57" spans="1:59" s="122" customFormat="1" ht="25.5" customHeight="1" x14ac:dyDescent="0.15">
      <c r="A57" s="253"/>
      <c r="B57" s="146"/>
      <c r="C57" s="1088"/>
      <c r="D57" s="1089"/>
      <c r="E57" s="1089"/>
      <c r="F57" s="1089"/>
      <c r="G57" s="1089"/>
      <c r="H57" s="1089"/>
      <c r="I57" s="1089"/>
      <c r="J57" s="1089"/>
      <c r="K57" s="1089"/>
      <c r="L57" s="1089"/>
      <c r="M57" s="1089"/>
      <c r="N57" s="1089"/>
      <c r="O57" s="1089"/>
      <c r="P57" s="1089"/>
      <c r="Q57" s="1089"/>
      <c r="R57" s="1089"/>
      <c r="S57" s="1089"/>
      <c r="T57" s="1089"/>
      <c r="U57" s="1089"/>
      <c r="V57" s="1089"/>
      <c r="W57" s="1089"/>
      <c r="X57" s="1089"/>
      <c r="Y57" s="1089"/>
      <c r="Z57" s="1089"/>
      <c r="AA57" s="1089"/>
      <c r="AB57" s="1090"/>
      <c r="AC57" s="230"/>
      <c r="AD57" s="230"/>
      <c r="AE57" s="1188" t="s">
        <v>325</v>
      </c>
      <c r="AF57" s="1189"/>
      <c r="AG57" s="1189"/>
      <c r="AH57" s="1189"/>
      <c r="AI57" s="1189"/>
      <c r="AJ57" s="1189"/>
      <c r="AK57" s="1190"/>
      <c r="AL57" s="1096">
        <f>IF(AY47=0,0,ROUNDUP(AV57/AY47,3))</f>
        <v>0</v>
      </c>
      <c r="AM57" s="1097"/>
      <c r="AN57" s="1097"/>
      <c r="AO57" s="1097"/>
      <c r="AP57" s="1097"/>
      <c r="AQ57" s="1098"/>
      <c r="AR57" s="146"/>
      <c r="AS57" s="146"/>
      <c r="AT57" s="247"/>
      <c r="AU57" s="1102" t="s">
        <v>267</v>
      </c>
      <c r="AV57" s="1103">
        <f>IF(AV47-AV52&gt;0,IF(AV47-AV52&gt;AY47,AY47,AV47-AV52),0)</f>
        <v>0</v>
      </c>
      <c r="AW57" s="1104" t="s">
        <v>268</v>
      </c>
      <c r="AX57" s="1104"/>
      <c r="AY57" s="257"/>
      <c r="AZ57" s="257"/>
      <c r="BA57" s="247"/>
      <c r="BB57" s="247"/>
      <c r="BC57" s="247"/>
      <c r="BD57" s="251"/>
      <c r="BE57" s="251"/>
      <c r="BF57" s="251"/>
    </row>
    <row r="58" spans="1:59" ht="35.25" customHeight="1" x14ac:dyDescent="0.15">
      <c r="A58" s="296"/>
      <c r="B58" s="146"/>
      <c r="C58" s="1088"/>
      <c r="D58" s="1089"/>
      <c r="E58" s="1089"/>
      <c r="F58" s="1089"/>
      <c r="G58" s="1089"/>
      <c r="H58" s="1089"/>
      <c r="I58" s="1089"/>
      <c r="J58" s="1089"/>
      <c r="K58" s="1089"/>
      <c r="L58" s="1089"/>
      <c r="M58" s="1089"/>
      <c r="N58" s="1089"/>
      <c r="O58" s="1089"/>
      <c r="P58" s="1089"/>
      <c r="Q58" s="1089"/>
      <c r="R58" s="1089"/>
      <c r="S58" s="1089"/>
      <c r="T58" s="1089"/>
      <c r="U58" s="1089"/>
      <c r="V58" s="1089"/>
      <c r="W58" s="1089"/>
      <c r="X58" s="1089"/>
      <c r="Y58" s="1089"/>
      <c r="Z58" s="1089"/>
      <c r="AA58" s="1089"/>
      <c r="AB58" s="1090"/>
      <c r="AC58" s="146"/>
      <c r="AD58" s="146"/>
      <c r="AE58" s="1191"/>
      <c r="AF58" s="1192"/>
      <c r="AG58" s="1192"/>
      <c r="AH58" s="1192"/>
      <c r="AI58" s="1192"/>
      <c r="AJ58" s="1192"/>
      <c r="AK58" s="1193"/>
      <c r="AL58" s="1099"/>
      <c r="AM58" s="1100"/>
      <c r="AN58" s="1100"/>
      <c r="AO58" s="1100"/>
      <c r="AP58" s="1100"/>
      <c r="AQ58" s="1101"/>
      <c r="AR58" s="146"/>
      <c r="AS58" s="146"/>
      <c r="AT58" s="1102"/>
      <c r="AU58" s="1102"/>
      <c r="AV58" s="1103"/>
      <c r="AW58" s="1104"/>
      <c r="AX58" s="1104"/>
      <c r="AY58" s="146"/>
      <c r="AZ58" s="146"/>
      <c r="BA58" s="146"/>
      <c r="BB58" s="146"/>
      <c r="BC58" s="146"/>
      <c r="BD58" s="237"/>
      <c r="BE58" s="237"/>
      <c r="BF58" s="237"/>
    </row>
    <row r="59" spans="1:59" ht="25.5" customHeight="1" x14ac:dyDescent="0.15">
      <c r="A59" s="296"/>
      <c r="B59" s="146"/>
      <c r="C59" s="1088"/>
      <c r="D59" s="1089"/>
      <c r="E59" s="1089"/>
      <c r="F59" s="1089"/>
      <c r="G59" s="1089"/>
      <c r="H59" s="1089"/>
      <c r="I59" s="1089"/>
      <c r="J59" s="1089"/>
      <c r="K59" s="1089"/>
      <c r="L59" s="1089"/>
      <c r="M59" s="1089"/>
      <c r="N59" s="1089"/>
      <c r="O59" s="1089"/>
      <c r="P59" s="1089"/>
      <c r="Q59" s="1089"/>
      <c r="R59" s="1089"/>
      <c r="S59" s="1089"/>
      <c r="T59" s="1089"/>
      <c r="U59" s="1089"/>
      <c r="V59" s="1089"/>
      <c r="W59" s="1089"/>
      <c r="X59" s="1089"/>
      <c r="Y59" s="1089"/>
      <c r="Z59" s="1089"/>
      <c r="AA59" s="1089"/>
      <c r="AB59" s="1090"/>
      <c r="AC59" s="146"/>
      <c r="AD59" s="146"/>
      <c r="AE59" s="146"/>
      <c r="AF59" s="146"/>
      <c r="AG59" s="146"/>
      <c r="AH59" s="146"/>
      <c r="AI59" s="146"/>
      <c r="AJ59" s="146"/>
      <c r="AK59" s="255" t="s">
        <v>249</v>
      </c>
      <c r="AL59" s="146"/>
      <c r="AM59" s="230"/>
      <c r="AN59" s="230"/>
      <c r="AO59" s="230"/>
      <c r="AP59" s="146"/>
      <c r="AQ59" s="146"/>
      <c r="AR59" s="146"/>
      <c r="AS59" s="146"/>
      <c r="AT59" s="1102"/>
      <c r="AU59" s="146"/>
      <c r="AV59" s="146"/>
      <c r="AW59" s="146"/>
      <c r="AX59" s="146"/>
      <c r="AY59" s="146"/>
      <c r="AZ59" s="146"/>
      <c r="BA59" s="146"/>
      <c r="BB59" s="146"/>
      <c r="BC59" s="146"/>
      <c r="BD59" s="237"/>
      <c r="BE59" s="237"/>
      <c r="BF59" s="237"/>
    </row>
    <row r="60" spans="1:59" ht="25.5" customHeight="1" x14ac:dyDescent="0.15">
      <c r="A60" s="253"/>
      <c r="B60" s="240"/>
      <c r="C60" s="1088"/>
      <c r="D60" s="1089"/>
      <c r="E60" s="1089"/>
      <c r="F60" s="1089"/>
      <c r="G60" s="1089"/>
      <c r="H60" s="1089"/>
      <c r="I60" s="1089"/>
      <c r="J60" s="1089"/>
      <c r="K60" s="1089"/>
      <c r="L60" s="1089"/>
      <c r="M60" s="1089"/>
      <c r="N60" s="1089"/>
      <c r="O60" s="1089"/>
      <c r="P60" s="1089"/>
      <c r="Q60" s="1089"/>
      <c r="R60" s="1089"/>
      <c r="S60" s="1089"/>
      <c r="T60" s="1089"/>
      <c r="U60" s="1089"/>
      <c r="V60" s="1089"/>
      <c r="W60" s="1089"/>
      <c r="X60" s="1089"/>
      <c r="Y60" s="1089"/>
      <c r="Z60" s="1089"/>
      <c r="AA60" s="1089"/>
      <c r="AB60" s="1090"/>
      <c r="AC60" s="146"/>
      <c r="AD60" s="146"/>
      <c r="AE60" s="146"/>
      <c r="AF60" s="146"/>
      <c r="AG60" s="146"/>
      <c r="AH60" s="146"/>
      <c r="AI60" s="146"/>
      <c r="AJ60" s="146"/>
      <c r="AK60" s="258" t="s">
        <v>270</v>
      </c>
      <c r="AL60" s="146"/>
      <c r="AM60" s="230"/>
      <c r="AN60" s="230"/>
      <c r="AO60" s="230"/>
      <c r="AP60" s="146"/>
      <c r="AQ60" s="146"/>
      <c r="AR60" s="146"/>
      <c r="AS60" s="146"/>
      <c r="AT60" s="146"/>
      <c r="AU60" s="146"/>
      <c r="AV60" s="146"/>
      <c r="AW60" s="146"/>
      <c r="AX60" s="146"/>
      <c r="AY60" s="146"/>
      <c r="AZ60" s="146"/>
      <c r="BA60" s="146"/>
      <c r="BB60" s="146"/>
      <c r="BC60" s="146"/>
      <c r="BD60" s="237"/>
      <c r="BE60" s="237"/>
      <c r="BF60" s="237"/>
    </row>
    <row r="61" spans="1:59" ht="25.5" customHeight="1" x14ac:dyDescent="0.15">
      <c r="A61" s="253"/>
      <c r="B61" s="240"/>
      <c r="C61" s="1186" t="s">
        <v>128</v>
      </c>
      <c r="D61" s="1187"/>
      <c r="E61" s="1065" t="s">
        <v>269</v>
      </c>
      <c r="F61" s="1065"/>
      <c r="G61" s="1065"/>
      <c r="H61" s="1065"/>
      <c r="I61" s="1065"/>
      <c r="J61" s="1065"/>
      <c r="K61" s="1065"/>
      <c r="L61" s="1065"/>
      <c r="M61" s="1065"/>
      <c r="N61" s="1065"/>
      <c r="O61" s="1065"/>
      <c r="P61" s="1065"/>
      <c r="Q61" s="1065"/>
      <c r="R61" s="1065"/>
      <c r="S61" s="1065"/>
      <c r="T61" s="1065"/>
      <c r="U61" s="1065"/>
      <c r="V61" s="1065"/>
      <c r="W61" s="1065"/>
      <c r="X61" s="1065"/>
      <c r="Y61" s="1065"/>
      <c r="Z61" s="1065"/>
      <c r="AA61" s="1065"/>
      <c r="AB61" s="1066"/>
      <c r="AC61" s="146"/>
      <c r="AD61" s="146"/>
      <c r="AE61" s="146"/>
      <c r="AF61" s="146"/>
      <c r="AG61" s="146"/>
      <c r="AH61" s="146"/>
      <c r="AI61" s="146"/>
      <c r="AJ61" s="146"/>
      <c r="AK61" s="258"/>
      <c r="AL61" s="146"/>
      <c r="AM61" s="230"/>
      <c r="AN61" s="230"/>
      <c r="AO61" s="230"/>
      <c r="AP61" s="146"/>
      <c r="AQ61" s="146"/>
      <c r="AR61" s="146"/>
      <c r="AS61" s="146"/>
      <c r="AT61" s="146"/>
      <c r="AU61" s="146"/>
      <c r="AV61" s="146"/>
      <c r="AW61" s="146"/>
      <c r="AX61" s="146"/>
      <c r="AY61" s="146"/>
      <c r="AZ61" s="146"/>
      <c r="BA61" s="146"/>
      <c r="BB61" s="146"/>
      <c r="BC61" s="146"/>
      <c r="BD61" s="237"/>
      <c r="BE61" s="237"/>
      <c r="BF61" s="237"/>
    </row>
    <row r="62" spans="1:59" ht="17.25" customHeight="1" x14ac:dyDescent="0.15">
      <c r="A62" s="259"/>
      <c r="B62" s="260"/>
      <c r="C62" s="260"/>
      <c r="D62" s="260"/>
      <c r="E62" s="260"/>
      <c r="F62" s="261"/>
      <c r="G62" s="260"/>
      <c r="H62" s="260"/>
      <c r="I62" s="260"/>
      <c r="J62" s="260"/>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3"/>
      <c r="AL62" s="262"/>
      <c r="AM62" s="264"/>
      <c r="AN62" s="264"/>
      <c r="AO62" s="264"/>
      <c r="AP62" s="262"/>
      <c r="AQ62" s="262"/>
      <c r="AR62" s="262"/>
      <c r="AS62" s="262"/>
      <c r="AT62" s="146"/>
      <c r="AU62" s="146"/>
      <c r="AV62" s="146"/>
      <c r="AW62" s="146"/>
      <c r="AX62" s="146"/>
      <c r="AY62" s="146"/>
      <c r="AZ62" s="146"/>
      <c r="BA62" s="146"/>
      <c r="BB62" s="146"/>
      <c r="BC62" s="146"/>
      <c r="BD62" s="237"/>
      <c r="BE62" s="237"/>
      <c r="BF62" s="237"/>
    </row>
    <row r="63" spans="1:59" ht="25.5" customHeight="1" x14ac:dyDescent="0.15">
      <c r="A63" s="1126" t="s">
        <v>273</v>
      </c>
      <c r="B63" s="1127"/>
      <c r="C63" s="1127"/>
      <c r="D63" s="1127"/>
      <c r="E63" s="1127"/>
      <c r="F63" s="1127"/>
      <c r="G63" s="1127"/>
      <c r="H63" s="1127"/>
      <c r="I63" s="1128"/>
      <c r="J63" s="232"/>
      <c r="K63" s="265" t="s">
        <v>274</v>
      </c>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32"/>
      <c r="AP63" s="232"/>
      <c r="AQ63" s="232"/>
      <c r="AR63" s="232"/>
      <c r="AS63" s="232"/>
      <c r="AT63" s="232"/>
      <c r="AU63" s="146"/>
      <c r="AV63" s="146" t="s">
        <v>240</v>
      </c>
      <c r="AW63" s="230"/>
      <c r="AX63" s="230"/>
      <c r="AY63" s="230"/>
      <c r="AZ63" s="230"/>
      <c r="BA63" s="146"/>
      <c r="BB63" s="230"/>
      <c r="BC63" s="230"/>
      <c r="BD63" s="231"/>
      <c r="BE63" s="231"/>
      <c r="BF63" s="231"/>
      <c r="BG63" s="220"/>
    </row>
    <row r="64" spans="1:59" ht="17.25" customHeight="1" x14ac:dyDescent="0.15">
      <c r="A64" s="1129"/>
      <c r="B64" s="1130"/>
      <c r="C64" s="1130"/>
      <c r="D64" s="1130"/>
      <c r="E64" s="1130"/>
      <c r="F64" s="1130"/>
      <c r="G64" s="1130"/>
      <c r="H64" s="1130"/>
      <c r="I64" s="1131"/>
      <c r="J64" s="233"/>
      <c r="K64" s="233"/>
      <c r="L64" s="233"/>
      <c r="M64" s="233"/>
      <c r="N64" s="233"/>
      <c r="O64" s="233"/>
      <c r="P64" s="233"/>
      <c r="Q64" s="233"/>
      <c r="R64" s="233"/>
      <c r="S64" s="233"/>
      <c r="T64" s="233"/>
      <c r="U64" s="233"/>
      <c r="V64" s="233"/>
      <c r="W64" s="233"/>
      <c r="X64" s="234"/>
      <c r="Y64" s="234"/>
      <c r="Z64" s="234"/>
      <c r="AA64" s="234"/>
      <c r="AB64" s="234"/>
      <c r="AC64" s="234"/>
      <c r="AD64" s="234"/>
      <c r="AE64" s="235"/>
      <c r="AF64" s="234"/>
      <c r="AG64" s="234"/>
      <c r="AH64" s="234"/>
      <c r="AI64" s="234"/>
      <c r="AJ64" s="234"/>
      <c r="AK64" s="234"/>
      <c r="AL64" s="234"/>
      <c r="AM64" s="234"/>
      <c r="AN64" s="234"/>
      <c r="AO64" s="234"/>
      <c r="AP64" s="236"/>
      <c r="AQ64" s="236"/>
      <c r="AR64" s="236"/>
      <c r="AS64" s="236"/>
      <c r="AT64" s="146"/>
      <c r="AU64" s="146"/>
      <c r="AV64" s="146"/>
      <c r="AW64" s="146"/>
      <c r="AX64" s="146"/>
      <c r="AY64" s="146"/>
      <c r="AZ64" s="146"/>
      <c r="BA64" s="146"/>
      <c r="BB64" s="146"/>
      <c r="BC64" s="146"/>
      <c r="BD64" s="237"/>
      <c r="BE64" s="237"/>
      <c r="BF64" s="237"/>
      <c r="BG64" s="146"/>
    </row>
    <row r="65" spans="1:59" ht="28.5" customHeight="1" x14ac:dyDescent="0.15">
      <c r="A65" s="238"/>
      <c r="B65" s="239" t="s">
        <v>2</v>
      </c>
      <c r="C65" s="240"/>
      <c r="D65" s="240"/>
      <c r="E65" s="240"/>
      <c r="F65" s="146"/>
      <c r="G65" s="241"/>
      <c r="H65" s="146"/>
      <c r="I65" s="241"/>
      <c r="J65" s="241"/>
      <c r="K65" s="241"/>
      <c r="L65" s="241"/>
      <c r="M65" s="241"/>
      <c r="N65" s="241"/>
      <c r="O65" s="241"/>
      <c r="P65" s="241"/>
      <c r="Q65" s="241"/>
      <c r="R65" s="241"/>
      <c r="S65" s="241"/>
      <c r="T65" s="241"/>
      <c r="U65" s="241"/>
      <c r="V65" s="241"/>
      <c r="W65" s="241"/>
      <c r="X65" s="241"/>
      <c r="Y65" s="241"/>
      <c r="Z65" s="241"/>
      <c r="AA65" s="242"/>
      <c r="AB65" s="230"/>
      <c r="AC65" s="230"/>
      <c r="AD65" s="230"/>
      <c r="AE65" s="239" t="s">
        <v>241</v>
      </c>
      <c r="AF65" s="230"/>
      <c r="AG65" s="230"/>
      <c r="AH65" s="230"/>
      <c r="AI65" s="230"/>
      <c r="AJ65" s="230"/>
      <c r="AK65" s="230"/>
      <c r="AL65" s="230"/>
      <c r="AM65" s="230"/>
      <c r="AN65" s="230"/>
      <c r="AO65" s="230"/>
      <c r="AP65" s="230"/>
      <c r="AQ65" s="230"/>
      <c r="AR65" s="230"/>
      <c r="AS65" s="230"/>
      <c r="AT65" s="230"/>
      <c r="AU65" s="146"/>
      <c r="AV65" s="146"/>
      <c r="AW65" s="146" t="s">
        <v>242</v>
      </c>
      <c r="AX65" s="146"/>
      <c r="AY65" s="146"/>
      <c r="AZ65" s="146" t="s">
        <v>243</v>
      </c>
      <c r="BA65" s="146"/>
      <c r="BB65" s="146"/>
      <c r="BC65" s="146"/>
      <c r="BD65" s="237"/>
      <c r="BE65" s="237"/>
      <c r="BF65" s="237"/>
      <c r="BG65" s="146"/>
    </row>
    <row r="66" spans="1:59" ht="25.5" customHeight="1" x14ac:dyDescent="0.15">
      <c r="A66" s="238"/>
      <c r="B66" s="1029" t="s">
        <v>3</v>
      </c>
      <c r="C66" s="1091"/>
      <c r="D66" s="1091"/>
      <c r="E66" s="1092"/>
      <c r="F66" s="1122" t="s">
        <v>4</v>
      </c>
      <c r="G66" s="1122"/>
      <c r="H66" s="1195"/>
      <c r="I66" s="1195"/>
      <c r="J66" s="1110" t="s">
        <v>5</v>
      </c>
      <c r="K66" s="1110"/>
      <c r="L66" s="1195"/>
      <c r="M66" s="1195"/>
      <c r="N66" s="1110" t="s">
        <v>6</v>
      </c>
      <c r="O66" s="1112"/>
      <c r="P66" s="1123" t="s">
        <v>7</v>
      </c>
      <c r="Q66" s="1112"/>
      <c r="R66" s="1114" t="s">
        <v>8</v>
      </c>
      <c r="S66" s="1114"/>
      <c r="T66" s="1195"/>
      <c r="U66" s="1195"/>
      <c r="V66" s="1110" t="s">
        <v>5</v>
      </c>
      <c r="W66" s="1110"/>
      <c r="X66" s="1195"/>
      <c r="Y66" s="1195"/>
      <c r="Z66" s="1110" t="s">
        <v>6</v>
      </c>
      <c r="AA66" s="1112"/>
      <c r="AB66" s="146"/>
      <c r="AC66" s="146"/>
      <c r="AD66" s="146"/>
      <c r="AE66" s="1188" t="s">
        <v>323</v>
      </c>
      <c r="AF66" s="1124"/>
      <c r="AG66" s="1124"/>
      <c r="AH66" s="1124"/>
      <c r="AI66" s="1198"/>
      <c r="AJ66" s="1107">
        <f>ROUNDDOWN(AZ66/60,0)</f>
        <v>0</v>
      </c>
      <c r="AK66" s="1107"/>
      <c r="AL66" s="1124" t="s">
        <v>246</v>
      </c>
      <c r="AM66" s="1124"/>
      <c r="AN66" s="1107">
        <f>AZ66-AJ66*60</f>
        <v>0</v>
      </c>
      <c r="AO66" s="1107"/>
      <c r="AP66" s="1110" t="s">
        <v>6</v>
      </c>
      <c r="AQ66" s="1112"/>
      <c r="AR66" s="230"/>
      <c r="AS66" s="146"/>
      <c r="AT66" s="146"/>
      <c r="AU66" s="1102"/>
      <c r="AV66" s="1102" t="s">
        <v>247</v>
      </c>
      <c r="AW66" s="1105">
        <f>T66*60+X66</f>
        <v>0</v>
      </c>
      <c r="AX66" s="146"/>
      <c r="AY66" s="1102" t="s">
        <v>248</v>
      </c>
      <c r="AZ66" s="1105">
        <f>(T66*60+X66)-(H66*60+L66)</f>
        <v>0</v>
      </c>
      <c r="BA66" s="146"/>
      <c r="BB66" s="146"/>
      <c r="BC66" s="146"/>
      <c r="BD66" s="237"/>
      <c r="BE66" s="237"/>
      <c r="BF66" s="237"/>
      <c r="BG66" s="146"/>
    </row>
    <row r="67" spans="1:59" ht="35.25" customHeight="1" x14ac:dyDescent="0.15">
      <c r="A67" s="238"/>
      <c r="B67" s="1093"/>
      <c r="C67" s="1094"/>
      <c r="D67" s="1094"/>
      <c r="E67" s="1095"/>
      <c r="F67" s="1122"/>
      <c r="G67" s="1122"/>
      <c r="H67" s="1197"/>
      <c r="I67" s="1197"/>
      <c r="J67" s="1111"/>
      <c r="K67" s="1111"/>
      <c r="L67" s="1197"/>
      <c r="M67" s="1197"/>
      <c r="N67" s="1111"/>
      <c r="O67" s="1113"/>
      <c r="P67" s="1121"/>
      <c r="Q67" s="1113"/>
      <c r="R67" s="1115"/>
      <c r="S67" s="1115"/>
      <c r="T67" s="1197"/>
      <c r="U67" s="1197"/>
      <c r="V67" s="1111"/>
      <c r="W67" s="1111"/>
      <c r="X67" s="1197"/>
      <c r="Y67" s="1197"/>
      <c r="Z67" s="1111"/>
      <c r="AA67" s="1113"/>
      <c r="AB67" s="146"/>
      <c r="AC67" s="146"/>
      <c r="AD67" s="146"/>
      <c r="AE67" s="1199"/>
      <c r="AF67" s="1125"/>
      <c r="AG67" s="1125"/>
      <c r="AH67" s="1125"/>
      <c r="AI67" s="1200"/>
      <c r="AJ67" s="1109"/>
      <c r="AK67" s="1109"/>
      <c r="AL67" s="1125"/>
      <c r="AM67" s="1125"/>
      <c r="AN67" s="1109"/>
      <c r="AO67" s="1109"/>
      <c r="AP67" s="1111"/>
      <c r="AQ67" s="1113"/>
      <c r="AR67" s="230"/>
      <c r="AS67" s="146"/>
      <c r="AT67" s="146"/>
      <c r="AU67" s="1102"/>
      <c r="AV67" s="1102"/>
      <c r="AW67" s="1105"/>
      <c r="AX67" s="146"/>
      <c r="AY67" s="1102"/>
      <c r="AZ67" s="1105"/>
      <c r="BA67" s="146"/>
      <c r="BB67" s="146"/>
      <c r="BC67" s="146"/>
      <c r="BD67" s="237"/>
      <c r="BE67" s="237"/>
      <c r="BF67" s="237"/>
      <c r="BG67" s="146"/>
    </row>
    <row r="68" spans="1:59" ht="17.25" customHeight="1" x14ac:dyDescent="0.15">
      <c r="A68" s="238"/>
      <c r="B68" s="243"/>
      <c r="C68" s="243"/>
      <c r="D68" s="243"/>
      <c r="E68" s="243"/>
      <c r="F68" s="244"/>
      <c r="G68" s="244"/>
      <c r="H68" s="245"/>
      <c r="I68" s="244"/>
      <c r="J68" s="244"/>
      <c r="K68" s="244"/>
      <c r="L68" s="244"/>
      <c r="M68" s="244"/>
      <c r="N68" s="244"/>
      <c r="O68" s="244"/>
      <c r="P68" s="244"/>
      <c r="Q68" s="244"/>
      <c r="R68" s="244"/>
      <c r="S68" s="244"/>
      <c r="T68" s="244"/>
      <c r="U68" s="244"/>
      <c r="V68" s="244"/>
      <c r="W68" s="244"/>
      <c r="X68" s="230"/>
      <c r="Y68" s="230"/>
      <c r="Z68" s="241"/>
      <c r="AA68" s="242"/>
      <c r="AB68" s="230"/>
      <c r="AC68" s="230"/>
      <c r="AD68" s="230"/>
      <c r="AE68" s="217"/>
      <c r="AF68" s="217"/>
      <c r="AG68" s="217"/>
      <c r="AH68" s="217"/>
      <c r="AI68" s="217"/>
      <c r="AJ68" s="246" t="s">
        <v>249</v>
      </c>
      <c r="AK68" s="217"/>
      <c r="AL68" s="217"/>
      <c r="AM68" s="217"/>
      <c r="AN68" s="217"/>
      <c r="AO68" s="217"/>
      <c r="AP68" s="217"/>
      <c r="AQ68" s="217"/>
      <c r="AR68" s="230"/>
      <c r="AS68" s="146"/>
      <c r="AT68" s="146"/>
      <c r="AU68" s="146"/>
      <c r="AV68" s="146"/>
      <c r="AW68" s="146"/>
      <c r="AX68" s="146"/>
      <c r="AY68" s="146"/>
      <c r="AZ68" s="146"/>
      <c r="BA68" s="146"/>
      <c r="BB68" s="146"/>
      <c r="BC68" s="146"/>
      <c r="BD68" s="237"/>
      <c r="BE68" s="237"/>
      <c r="BF68" s="237"/>
      <c r="BG68" s="146"/>
    </row>
    <row r="69" spans="1:59" s="146" customFormat="1" ht="25.5" customHeight="1" x14ac:dyDescent="0.15">
      <c r="A69" s="238"/>
      <c r="B69" s="239"/>
      <c r="C69" s="240"/>
      <c r="D69" s="240"/>
      <c r="E69" s="240"/>
      <c r="F69" s="241"/>
      <c r="G69" s="241"/>
      <c r="H69" s="241"/>
      <c r="I69" s="241"/>
      <c r="J69" s="241"/>
      <c r="K69" s="241"/>
      <c r="L69" s="241"/>
      <c r="M69" s="241"/>
      <c r="N69" s="241"/>
      <c r="O69" s="241"/>
      <c r="P69" s="241"/>
      <c r="Q69" s="241"/>
      <c r="R69" s="241"/>
      <c r="S69" s="241"/>
      <c r="T69" s="241"/>
      <c r="U69" s="241"/>
      <c r="V69" s="241"/>
      <c r="W69" s="242"/>
      <c r="X69" s="230"/>
      <c r="Y69" s="230"/>
      <c r="Z69" s="241"/>
      <c r="AA69" s="242"/>
      <c r="AB69" s="230"/>
      <c r="AC69" s="230"/>
      <c r="AD69" s="230"/>
      <c r="AE69" s="217"/>
      <c r="AF69" s="217"/>
      <c r="AG69" s="217"/>
      <c r="AH69" s="217"/>
      <c r="AI69" s="217"/>
      <c r="AJ69" s="217"/>
      <c r="AK69" s="217"/>
      <c r="AL69" s="217"/>
      <c r="AM69" s="217"/>
      <c r="AN69" s="217"/>
      <c r="AO69" s="217"/>
      <c r="AP69" s="217"/>
      <c r="AQ69" s="217"/>
      <c r="AR69" s="230"/>
      <c r="AW69" s="247" t="s">
        <v>250</v>
      </c>
      <c r="AZ69" s="146" t="s">
        <v>251</v>
      </c>
      <c r="BC69" s="146" t="s">
        <v>252</v>
      </c>
      <c r="BD69" s="237"/>
      <c r="BE69" s="237"/>
      <c r="BF69" s="237"/>
    </row>
    <row r="70" spans="1:59" s="122" customFormat="1" ht="25.5" customHeight="1" x14ac:dyDescent="0.15">
      <c r="A70" s="248"/>
      <c r="B70" s="249" t="s">
        <v>180</v>
      </c>
      <c r="C70" s="249"/>
      <c r="D70" s="249"/>
      <c r="E70" s="249"/>
      <c r="F70" s="249"/>
      <c r="G70" s="249"/>
      <c r="H70" s="249"/>
      <c r="I70" s="249"/>
      <c r="J70" s="249"/>
      <c r="K70" s="249"/>
      <c r="L70" s="249"/>
      <c r="M70" s="249"/>
      <c r="N70" s="249"/>
      <c r="O70" s="247"/>
      <c r="P70" s="249"/>
      <c r="Q70" s="249"/>
      <c r="R70" s="249"/>
      <c r="S70" s="249"/>
      <c r="T70" s="249"/>
      <c r="U70" s="222"/>
      <c r="V70" s="249"/>
      <c r="W70" s="249"/>
      <c r="X70" s="230"/>
      <c r="Y70" s="230"/>
      <c r="Z70" s="241"/>
      <c r="AA70" s="242"/>
      <c r="AB70" s="230"/>
      <c r="AC70" s="230"/>
      <c r="AD70" s="230"/>
      <c r="AE70" s="223" t="s">
        <v>253</v>
      </c>
      <c r="AF70" s="295"/>
      <c r="AG70" s="250"/>
      <c r="AH70" s="250"/>
      <c r="AI70" s="250"/>
      <c r="AJ70" s="250"/>
      <c r="AK70" s="250"/>
      <c r="AL70" s="250"/>
      <c r="AM70" s="250"/>
      <c r="AN70" s="217"/>
      <c r="AO70" s="217"/>
      <c r="AP70" s="217"/>
      <c r="AQ70" s="7"/>
      <c r="AR70" s="230"/>
      <c r="AS70" s="146"/>
      <c r="AT70" s="146"/>
      <c r="AU70" s="247"/>
      <c r="AV70" s="247"/>
      <c r="AW70" s="247" t="s">
        <v>254</v>
      </c>
      <c r="AX70" s="247"/>
      <c r="AY70" s="247"/>
      <c r="AZ70" s="146" t="s">
        <v>255</v>
      </c>
      <c r="BA70" s="247"/>
      <c r="BB70" s="146"/>
      <c r="BC70" s="146" t="s">
        <v>256</v>
      </c>
      <c r="BD70" s="251"/>
      <c r="BE70" s="237"/>
      <c r="BF70" s="251"/>
      <c r="BG70" s="247"/>
    </row>
    <row r="71" spans="1:59" ht="25.5" customHeight="1" x14ac:dyDescent="0.15">
      <c r="A71" s="238"/>
      <c r="B71" s="1029" t="s">
        <v>326</v>
      </c>
      <c r="C71" s="1091"/>
      <c r="D71" s="1091"/>
      <c r="E71" s="1092"/>
      <c r="F71" s="1122" t="s">
        <v>4</v>
      </c>
      <c r="G71" s="1122"/>
      <c r="H71" s="1195"/>
      <c r="I71" s="1195"/>
      <c r="J71" s="1110" t="s">
        <v>5</v>
      </c>
      <c r="K71" s="1110"/>
      <c r="L71" s="1195"/>
      <c r="M71" s="1195"/>
      <c r="N71" s="1110" t="s">
        <v>6</v>
      </c>
      <c r="O71" s="1112"/>
      <c r="P71" s="1123" t="s">
        <v>7</v>
      </c>
      <c r="Q71" s="1112"/>
      <c r="R71" s="1114" t="s">
        <v>8</v>
      </c>
      <c r="S71" s="1114"/>
      <c r="T71" s="1194"/>
      <c r="U71" s="1195"/>
      <c r="V71" s="1110" t="s">
        <v>5</v>
      </c>
      <c r="W71" s="1110"/>
      <c r="X71" s="1195"/>
      <c r="Y71" s="1195"/>
      <c r="Z71" s="1110" t="s">
        <v>6</v>
      </c>
      <c r="AA71" s="1112"/>
      <c r="AB71" s="230"/>
      <c r="AC71" s="230"/>
      <c r="AD71" s="230"/>
      <c r="AE71" s="1120" t="s">
        <v>327</v>
      </c>
      <c r="AF71" s="1110"/>
      <c r="AG71" s="1110"/>
      <c r="AH71" s="1110"/>
      <c r="AI71" s="1112"/>
      <c r="AJ71" s="1106">
        <f>ROUNDDOWN(AW76/60,0)</f>
        <v>0</v>
      </c>
      <c r="AK71" s="1107"/>
      <c r="AL71" s="1110" t="s">
        <v>5</v>
      </c>
      <c r="AM71" s="1110"/>
      <c r="AN71" s="1107">
        <f>AW76-AJ71*60</f>
        <v>0</v>
      </c>
      <c r="AO71" s="1107"/>
      <c r="AP71" s="1110" t="s">
        <v>6</v>
      </c>
      <c r="AQ71" s="1112"/>
      <c r="AR71" s="230"/>
      <c r="AS71" s="252"/>
      <c r="AT71" s="252"/>
      <c r="AU71" s="146"/>
      <c r="AV71" s="1102" t="s">
        <v>181</v>
      </c>
      <c r="AW71" s="1105">
        <f>IF(AZ71&lt;=BC71,BC71,AW66)</f>
        <v>1260</v>
      </c>
      <c r="AX71" s="882"/>
      <c r="AY71" s="1102" t="s">
        <v>258</v>
      </c>
      <c r="AZ71" s="1105">
        <f>T71*60+X71</f>
        <v>0</v>
      </c>
      <c r="BA71" s="882"/>
      <c r="BB71" s="1102" t="s">
        <v>259</v>
      </c>
      <c r="BC71" s="1105">
        <f>IF(C80="☑",21*60,20*60)</f>
        <v>1260</v>
      </c>
      <c r="BD71" s="237"/>
      <c r="BE71" s="237"/>
      <c r="BF71" s="237"/>
      <c r="BG71" s="146"/>
    </row>
    <row r="72" spans="1:59" ht="35.25" customHeight="1" x14ac:dyDescent="0.15">
      <c r="A72" s="238"/>
      <c r="B72" s="1093"/>
      <c r="C72" s="1094"/>
      <c r="D72" s="1094"/>
      <c r="E72" s="1095"/>
      <c r="F72" s="1122"/>
      <c r="G72" s="1122"/>
      <c r="H72" s="1197"/>
      <c r="I72" s="1197"/>
      <c r="J72" s="1111"/>
      <c r="K72" s="1111"/>
      <c r="L72" s="1197"/>
      <c r="M72" s="1197"/>
      <c r="N72" s="1111"/>
      <c r="O72" s="1113"/>
      <c r="P72" s="1121"/>
      <c r="Q72" s="1113"/>
      <c r="R72" s="1115"/>
      <c r="S72" s="1115"/>
      <c r="T72" s="1196"/>
      <c r="U72" s="1197"/>
      <c r="V72" s="1111"/>
      <c r="W72" s="1111"/>
      <c r="X72" s="1197"/>
      <c r="Y72" s="1197"/>
      <c r="Z72" s="1111"/>
      <c r="AA72" s="1113"/>
      <c r="AB72" s="146"/>
      <c r="AC72" s="146"/>
      <c r="AD72" s="146"/>
      <c r="AE72" s="1121"/>
      <c r="AF72" s="1111"/>
      <c r="AG72" s="1111"/>
      <c r="AH72" s="1111"/>
      <c r="AI72" s="1113"/>
      <c r="AJ72" s="1108"/>
      <c r="AK72" s="1109"/>
      <c r="AL72" s="1111"/>
      <c r="AM72" s="1111"/>
      <c r="AN72" s="1109"/>
      <c r="AO72" s="1109"/>
      <c r="AP72" s="1111"/>
      <c r="AQ72" s="1113"/>
      <c r="AR72" s="230"/>
      <c r="AS72" s="252"/>
      <c r="AT72" s="252"/>
      <c r="AU72" s="146"/>
      <c r="AV72" s="1102"/>
      <c r="AW72" s="1105"/>
      <c r="AX72" s="882"/>
      <c r="AY72" s="1102"/>
      <c r="AZ72" s="1105"/>
      <c r="BA72" s="882"/>
      <c r="BB72" s="1102"/>
      <c r="BC72" s="1105"/>
      <c r="BD72" s="237"/>
      <c r="BE72" s="237"/>
      <c r="BF72" s="237"/>
      <c r="BG72" s="146"/>
    </row>
    <row r="73" spans="1:59" ht="17.25" customHeight="1" x14ac:dyDescent="0.15">
      <c r="A73" s="253"/>
      <c r="B73" s="243"/>
      <c r="C73" s="243"/>
      <c r="D73" s="243"/>
      <c r="E73" s="243"/>
      <c r="F73" s="146"/>
      <c r="G73" s="243"/>
      <c r="H73" s="245"/>
      <c r="I73" s="243"/>
      <c r="J73" s="243"/>
      <c r="K73" s="243"/>
      <c r="L73" s="243"/>
      <c r="M73" s="243"/>
      <c r="N73" s="243"/>
      <c r="O73" s="243"/>
      <c r="P73" s="254"/>
      <c r="Q73" s="243"/>
      <c r="R73" s="243"/>
      <c r="S73" s="243"/>
      <c r="T73" s="243"/>
      <c r="U73" s="243"/>
      <c r="V73" s="243"/>
      <c r="W73" s="243"/>
      <c r="X73" s="230"/>
      <c r="Y73" s="230"/>
      <c r="Z73" s="241"/>
      <c r="AA73" s="146"/>
      <c r="AB73" s="146"/>
      <c r="AC73" s="146"/>
      <c r="AD73" s="146"/>
      <c r="AE73" s="7"/>
      <c r="AF73" s="7"/>
      <c r="AG73" s="7"/>
      <c r="AH73" s="7"/>
      <c r="AI73" s="7"/>
      <c r="AJ73" s="246" t="s">
        <v>249</v>
      </c>
      <c r="AK73" s="7"/>
      <c r="AL73" s="7"/>
      <c r="AM73" s="7"/>
      <c r="AN73" s="7"/>
      <c r="AO73" s="7"/>
      <c r="AP73" s="7"/>
      <c r="AQ73" s="7"/>
      <c r="AR73" s="146"/>
      <c r="AS73" s="146"/>
      <c r="AT73" s="146"/>
      <c r="AU73" s="146"/>
      <c r="AV73" s="146"/>
      <c r="AW73" s="146"/>
      <c r="AX73" s="146"/>
      <c r="AY73" s="146"/>
      <c r="AZ73" s="6" t="s">
        <v>260</v>
      </c>
      <c r="BA73" s="146"/>
      <c r="BB73" s="146"/>
      <c r="BC73" s="146"/>
      <c r="BD73" s="237"/>
      <c r="BE73" s="237"/>
      <c r="BF73" s="237"/>
      <c r="BG73" s="146"/>
    </row>
    <row r="74" spans="1:59" ht="25.5" customHeight="1" x14ac:dyDescent="0.2">
      <c r="A74" s="253"/>
      <c r="B74" s="146"/>
      <c r="C74" s="1085" t="s">
        <v>322</v>
      </c>
      <c r="D74" s="1086"/>
      <c r="E74" s="1086"/>
      <c r="F74" s="1086"/>
      <c r="G74" s="1086"/>
      <c r="H74" s="1086"/>
      <c r="I74" s="1086"/>
      <c r="J74" s="1086"/>
      <c r="K74" s="1086"/>
      <c r="L74" s="1086"/>
      <c r="M74" s="1086"/>
      <c r="N74" s="1086"/>
      <c r="O74" s="1086"/>
      <c r="P74" s="1086"/>
      <c r="Q74" s="1086"/>
      <c r="R74" s="1086"/>
      <c r="S74" s="1086"/>
      <c r="T74" s="1086"/>
      <c r="U74" s="1086"/>
      <c r="V74" s="1086"/>
      <c r="W74" s="1086"/>
      <c r="X74" s="1086"/>
      <c r="Y74" s="1086"/>
      <c r="Z74" s="1086"/>
      <c r="AA74" s="1086"/>
      <c r="AB74" s="1087"/>
      <c r="AC74" s="146"/>
      <c r="AD74" s="146"/>
      <c r="AE74" s="7"/>
      <c r="AF74" s="7"/>
      <c r="AG74" s="7"/>
      <c r="AH74" s="7"/>
      <c r="AI74" s="7"/>
      <c r="AJ74" s="7"/>
      <c r="AK74" s="7"/>
      <c r="AL74" s="7"/>
      <c r="AM74" s="7"/>
      <c r="AN74" s="7"/>
      <c r="AO74" s="7"/>
      <c r="AP74" s="7"/>
      <c r="AQ74" s="7"/>
      <c r="AR74" s="146"/>
      <c r="AS74" s="146"/>
      <c r="AT74" s="146"/>
      <c r="AU74" s="146"/>
      <c r="AV74" s="146"/>
      <c r="AW74" s="146"/>
      <c r="AX74" s="146"/>
      <c r="AY74" s="146"/>
      <c r="AZ74" s="256" t="s">
        <v>262</v>
      </c>
      <c r="BA74" s="146"/>
      <c r="BB74" s="146"/>
      <c r="BC74" s="146"/>
      <c r="BD74" s="237"/>
      <c r="BE74" s="237"/>
      <c r="BF74" s="237"/>
      <c r="BG74" s="146"/>
    </row>
    <row r="75" spans="1:59" ht="25.5" customHeight="1" x14ac:dyDescent="0.15">
      <c r="A75" s="253"/>
      <c r="B75" s="146"/>
      <c r="C75" s="1088"/>
      <c r="D75" s="1089"/>
      <c r="E75" s="1089"/>
      <c r="F75" s="1089"/>
      <c r="G75" s="1089"/>
      <c r="H75" s="1089"/>
      <c r="I75" s="1089"/>
      <c r="J75" s="1089"/>
      <c r="K75" s="1089"/>
      <c r="L75" s="1089"/>
      <c r="M75" s="1089"/>
      <c r="N75" s="1089"/>
      <c r="O75" s="1089"/>
      <c r="P75" s="1089"/>
      <c r="Q75" s="1089"/>
      <c r="R75" s="1089"/>
      <c r="S75" s="1089"/>
      <c r="T75" s="1089"/>
      <c r="U75" s="1089"/>
      <c r="V75" s="1089"/>
      <c r="W75" s="1089"/>
      <c r="X75" s="1089"/>
      <c r="Y75" s="1089"/>
      <c r="Z75" s="1089"/>
      <c r="AA75" s="1089"/>
      <c r="AB75" s="1090"/>
      <c r="AC75" s="146"/>
      <c r="AD75" s="146"/>
      <c r="AE75" s="223" t="s">
        <v>263</v>
      </c>
      <c r="AF75" s="7"/>
      <c r="AG75" s="7"/>
      <c r="AH75" s="7"/>
      <c r="AI75" s="7"/>
      <c r="AJ75" s="7"/>
      <c r="AK75" s="7"/>
      <c r="AL75" s="7"/>
      <c r="AM75" s="7"/>
      <c r="AN75" s="7"/>
      <c r="AO75" s="7"/>
      <c r="AP75" s="7"/>
      <c r="AQ75" s="7"/>
      <c r="AR75" s="146"/>
      <c r="AS75" s="146"/>
      <c r="AT75" s="146"/>
      <c r="AU75" s="146"/>
      <c r="AV75" s="146"/>
      <c r="AW75" s="146" t="s">
        <v>264</v>
      </c>
      <c r="AX75" s="146"/>
      <c r="AY75" s="146"/>
      <c r="AZ75" s="146" t="s">
        <v>265</v>
      </c>
      <c r="BA75" s="257"/>
      <c r="BB75" s="146"/>
      <c r="BC75" s="146"/>
      <c r="BD75" s="237"/>
      <c r="BE75" s="237"/>
      <c r="BF75" s="237"/>
      <c r="BG75" s="146"/>
    </row>
    <row r="76" spans="1:59" s="122" customFormat="1" ht="25.5" customHeight="1" x14ac:dyDescent="0.15">
      <c r="A76" s="253"/>
      <c r="B76" s="146"/>
      <c r="C76" s="1088"/>
      <c r="D76" s="1089"/>
      <c r="E76" s="1089"/>
      <c r="F76" s="1089"/>
      <c r="G76" s="1089"/>
      <c r="H76" s="1089"/>
      <c r="I76" s="1089"/>
      <c r="J76" s="1089"/>
      <c r="K76" s="1089"/>
      <c r="L76" s="1089"/>
      <c r="M76" s="1089"/>
      <c r="N76" s="1089"/>
      <c r="O76" s="1089"/>
      <c r="P76" s="1089"/>
      <c r="Q76" s="1089"/>
      <c r="R76" s="1089"/>
      <c r="S76" s="1089"/>
      <c r="T76" s="1089"/>
      <c r="U76" s="1089"/>
      <c r="V76" s="1089"/>
      <c r="W76" s="1089"/>
      <c r="X76" s="1089"/>
      <c r="Y76" s="1089"/>
      <c r="Z76" s="1089"/>
      <c r="AA76" s="1089"/>
      <c r="AB76" s="1090"/>
      <c r="AC76" s="230"/>
      <c r="AD76" s="230"/>
      <c r="AE76" s="1188" t="s">
        <v>325</v>
      </c>
      <c r="AF76" s="1189"/>
      <c r="AG76" s="1189"/>
      <c r="AH76" s="1189"/>
      <c r="AI76" s="1189"/>
      <c r="AJ76" s="1189"/>
      <c r="AK76" s="1190"/>
      <c r="AL76" s="1096">
        <f>IF(AZ66=0,0,ROUNDUP(AW76/AZ66,3))</f>
        <v>0</v>
      </c>
      <c r="AM76" s="1097"/>
      <c r="AN76" s="1097"/>
      <c r="AO76" s="1097"/>
      <c r="AP76" s="1097"/>
      <c r="AQ76" s="1098"/>
      <c r="AR76" s="146"/>
      <c r="AS76" s="146"/>
      <c r="AT76" s="146"/>
      <c r="AU76" s="247"/>
      <c r="AV76" s="1102" t="s">
        <v>267</v>
      </c>
      <c r="AW76" s="1103">
        <f>IF(AW66-AW71&gt;0,IF(AW66-AW71&gt;AZ66,AZ66,AW66-AW71),0)</f>
        <v>0</v>
      </c>
      <c r="AX76" s="1104" t="s">
        <v>268</v>
      </c>
      <c r="AY76" s="1104"/>
      <c r="AZ76" s="257"/>
      <c r="BA76" s="257"/>
      <c r="BB76" s="247"/>
      <c r="BC76" s="247"/>
      <c r="BD76" s="251"/>
      <c r="BE76" s="251"/>
      <c r="BF76" s="251"/>
      <c r="BG76" s="247"/>
    </row>
    <row r="77" spans="1:59" ht="35.25" customHeight="1" x14ac:dyDescent="0.15">
      <c r="A77" s="296"/>
      <c r="B77" s="146"/>
      <c r="C77" s="1088"/>
      <c r="D77" s="1089"/>
      <c r="E77" s="1089"/>
      <c r="F77" s="1089"/>
      <c r="G77" s="1089"/>
      <c r="H77" s="1089"/>
      <c r="I77" s="1089"/>
      <c r="J77" s="1089"/>
      <c r="K77" s="1089"/>
      <c r="L77" s="1089"/>
      <c r="M77" s="1089"/>
      <c r="N77" s="1089"/>
      <c r="O77" s="1089"/>
      <c r="P77" s="1089"/>
      <c r="Q77" s="1089"/>
      <c r="R77" s="1089"/>
      <c r="S77" s="1089"/>
      <c r="T77" s="1089"/>
      <c r="U77" s="1089"/>
      <c r="V77" s="1089"/>
      <c r="W77" s="1089"/>
      <c r="X77" s="1089"/>
      <c r="Y77" s="1089"/>
      <c r="Z77" s="1089"/>
      <c r="AA77" s="1089"/>
      <c r="AB77" s="1090"/>
      <c r="AC77" s="146"/>
      <c r="AD77" s="146"/>
      <c r="AE77" s="1191"/>
      <c r="AF77" s="1192"/>
      <c r="AG77" s="1192"/>
      <c r="AH77" s="1192"/>
      <c r="AI77" s="1192"/>
      <c r="AJ77" s="1192"/>
      <c r="AK77" s="1193"/>
      <c r="AL77" s="1099"/>
      <c r="AM77" s="1100"/>
      <c r="AN77" s="1100"/>
      <c r="AO77" s="1100"/>
      <c r="AP77" s="1100"/>
      <c r="AQ77" s="1101"/>
      <c r="AR77" s="146"/>
      <c r="AS77" s="146"/>
      <c r="AT77" s="146"/>
      <c r="AU77" s="1102"/>
      <c r="AV77" s="1102"/>
      <c r="AW77" s="1103"/>
      <c r="AX77" s="1104"/>
      <c r="AY77" s="1104"/>
      <c r="AZ77" s="146"/>
      <c r="BA77" s="146"/>
      <c r="BB77" s="146"/>
      <c r="BC77" s="146"/>
      <c r="BD77" s="237"/>
      <c r="BE77" s="237"/>
      <c r="BF77" s="237"/>
      <c r="BG77" s="146"/>
    </row>
    <row r="78" spans="1:59" ht="25.5" customHeight="1" x14ac:dyDescent="0.15">
      <c r="A78" s="296"/>
      <c r="B78" s="146"/>
      <c r="C78" s="1088"/>
      <c r="D78" s="1089"/>
      <c r="E78" s="1089"/>
      <c r="F78" s="1089"/>
      <c r="G78" s="1089"/>
      <c r="H78" s="1089"/>
      <c r="I78" s="1089"/>
      <c r="J78" s="1089"/>
      <c r="K78" s="1089"/>
      <c r="L78" s="1089"/>
      <c r="M78" s="1089"/>
      <c r="N78" s="1089"/>
      <c r="O78" s="1089"/>
      <c r="P78" s="1089"/>
      <c r="Q78" s="1089"/>
      <c r="R78" s="1089"/>
      <c r="S78" s="1089"/>
      <c r="T78" s="1089"/>
      <c r="U78" s="1089"/>
      <c r="V78" s="1089"/>
      <c r="W78" s="1089"/>
      <c r="X78" s="1089"/>
      <c r="Y78" s="1089"/>
      <c r="Z78" s="1089"/>
      <c r="AA78" s="1089"/>
      <c r="AB78" s="1090"/>
      <c r="AC78" s="146"/>
      <c r="AD78" s="146"/>
      <c r="AE78" s="146"/>
      <c r="AF78" s="146"/>
      <c r="AG78" s="146"/>
      <c r="AH78" s="146"/>
      <c r="AI78" s="146"/>
      <c r="AJ78" s="146"/>
      <c r="AK78" s="255" t="s">
        <v>249</v>
      </c>
      <c r="AL78" s="146"/>
      <c r="AM78" s="230"/>
      <c r="AN78" s="230"/>
      <c r="AO78" s="230"/>
      <c r="AP78" s="146"/>
      <c r="AQ78" s="146"/>
      <c r="AR78" s="146"/>
      <c r="AS78" s="146"/>
      <c r="AT78" s="146"/>
      <c r="AU78" s="1102"/>
      <c r="AV78" s="146"/>
      <c r="AW78" s="146"/>
      <c r="AX78" s="146"/>
      <c r="AY78" s="146"/>
      <c r="AZ78" s="146"/>
      <c r="BA78" s="146"/>
      <c r="BB78" s="146"/>
      <c r="BC78" s="146"/>
      <c r="BD78" s="237"/>
      <c r="BE78" s="237"/>
      <c r="BF78" s="237"/>
      <c r="BG78" s="146"/>
    </row>
    <row r="79" spans="1:59" ht="25.5" customHeight="1" x14ac:dyDescent="0.15">
      <c r="A79" s="253"/>
      <c r="B79" s="240"/>
      <c r="C79" s="1088"/>
      <c r="D79" s="1089"/>
      <c r="E79" s="1089"/>
      <c r="F79" s="1089"/>
      <c r="G79" s="1089"/>
      <c r="H79" s="1089"/>
      <c r="I79" s="1089"/>
      <c r="J79" s="1089"/>
      <c r="K79" s="1089"/>
      <c r="L79" s="1089"/>
      <c r="M79" s="1089"/>
      <c r="N79" s="1089"/>
      <c r="O79" s="1089"/>
      <c r="P79" s="1089"/>
      <c r="Q79" s="1089"/>
      <c r="R79" s="1089"/>
      <c r="S79" s="1089"/>
      <c r="T79" s="1089"/>
      <c r="U79" s="1089"/>
      <c r="V79" s="1089"/>
      <c r="W79" s="1089"/>
      <c r="X79" s="1089"/>
      <c r="Y79" s="1089"/>
      <c r="Z79" s="1089"/>
      <c r="AA79" s="1089"/>
      <c r="AB79" s="1090"/>
      <c r="AC79" s="146"/>
      <c r="AD79" s="146"/>
      <c r="AE79" s="146"/>
      <c r="AF79" s="146"/>
      <c r="AG79" s="146"/>
      <c r="AH79" s="146"/>
      <c r="AI79" s="146"/>
      <c r="AJ79" s="146"/>
      <c r="AK79" s="258" t="s">
        <v>270</v>
      </c>
      <c r="AL79" s="146"/>
      <c r="AM79" s="230"/>
      <c r="AN79" s="230"/>
      <c r="AO79" s="230"/>
      <c r="AP79" s="146"/>
      <c r="AQ79" s="146"/>
      <c r="AR79" s="146"/>
      <c r="AS79" s="146"/>
      <c r="AT79" s="146"/>
      <c r="AU79" s="146"/>
      <c r="AV79" s="146"/>
      <c r="AW79" s="146"/>
      <c r="AX79" s="146"/>
      <c r="AY79" s="146"/>
      <c r="AZ79" s="146"/>
      <c r="BA79" s="146"/>
      <c r="BB79" s="146"/>
      <c r="BC79" s="146"/>
      <c r="BD79" s="237"/>
      <c r="BE79" s="237"/>
      <c r="BF79" s="237"/>
    </row>
    <row r="80" spans="1:59" ht="25.5" customHeight="1" x14ac:dyDescent="0.15">
      <c r="A80" s="253"/>
      <c r="B80" s="240"/>
      <c r="C80" s="1186" t="s">
        <v>128</v>
      </c>
      <c r="D80" s="1187"/>
      <c r="E80" s="1065" t="s">
        <v>328</v>
      </c>
      <c r="F80" s="1065"/>
      <c r="G80" s="1065"/>
      <c r="H80" s="1065"/>
      <c r="I80" s="1065"/>
      <c r="J80" s="1065"/>
      <c r="K80" s="1065"/>
      <c r="L80" s="1065"/>
      <c r="M80" s="1065"/>
      <c r="N80" s="1065"/>
      <c r="O80" s="1065"/>
      <c r="P80" s="1065"/>
      <c r="Q80" s="1065"/>
      <c r="R80" s="1065"/>
      <c r="S80" s="1065"/>
      <c r="T80" s="1065"/>
      <c r="U80" s="1065"/>
      <c r="V80" s="1065"/>
      <c r="W80" s="1065"/>
      <c r="X80" s="1065"/>
      <c r="Y80" s="1065"/>
      <c r="Z80" s="1065"/>
      <c r="AA80" s="1065"/>
      <c r="AB80" s="1066"/>
      <c r="AC80" s="146"/>
      <c r="AD80" s="146"/>
      <c r="AE80" s="146"/>
      <c r="AF80" s="146"/>
      <c r="AG80" s="146"/>
      <c r="AH80" s="146"/>
      <c r="AI80" s="146"/>
      <c r="AJ80" s="146"/>
      <c r="AK80" s="258"/>
      <c r="AL80" s="146"/>
      <c r="AM80" s="230"/>
      <c r="AN80" s="230"/>
      <c r="AO80" s="230"/>
      <c r="AP80" s="146"/>
      <c r="AQ80" s="146"/>
      <c r="AR80" s="146"/>
      <c r="AS80" s="146"/>
      <c r="AT80" s="146"/>
      <c r="AU80" s="146"/>
      <c r="AV80" s="146"/>
      <c r="AW80" s="146"/>
      <c r="AX80" s="146"/>
      <c r="AY80" s="146"/>
      <c r="AZ80" s="146"/>
      <c r="BA80" s="146"/>
      <c r="BB80" s="146"/>
      <c r="BC80" s="146"/>
      <c r="BD80" s="237"/>
      <c r="BE80" s="237"/>
      <c r="BF80" s="237"/>
    </row>
    <row r="81" spans="1:59" ht="17.25" customHeight="1" x14ac:dyDescent="0.15">
      <c r="A81" s="259"/>
      <c r="B81" s="260"/>
      <c r="C81" s="260"/>
      <c r="D81" s="260"/>
      <c r="E81" s="260"/>
      <c r="F81" s="261"/>
      <c r="G81" s="260"/>
      <c r="H81" s="260"/>
      <c r="I81" s="260"/>
      <c r="J81" s="260"/>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3"/>
      <c r="AL81" s="262"/>
      <c r="AM81" s="264"/>
      <c r="AN81" s="264"/>
      <c r="AO81" s="264"/>
      <c r="AP81" s="262"/>
      <c r="AQ81" s="262"/>
      <c r="AR81" s="262"/>
      <c r="AS81" s="262"/>
      <c r="AT81" s="146"/>
      <c r="AU81" s="146"/>
      <c r="AV81" s="146"/>
      <c r="AW81" s="146"/>
      <c r="AX81" s="146"/>
      <c r="AY81" s="146"/>
      <c r="AZ81" s="146"/>
      <c r="BA81" s="146"/>
      <c r="BB81" s="146"/>
      <c r="BC81" s="146"/>
      <c r="BD81" s="237"/>
      <c r="BE81" s="237"/>
      <c r="BF81" s="237"/>
    </row>
    <row r="82" spans="1:59" ht="25.5" hidden="1" customHeight="1" x14ac:dyDescent="0.15">
      <c r="A82" s="1126" t="s">
        <v>275</v>
      </c>
      <c r="B82" s="1127"/>
      <c r="C82" s="1127"/>
      <c r="D82" s="1127"/>
      <c r="E82" s="1127"/>
      <c r="F82" s="1127"/>
      <c r="G82" s="1127"/>
      <c r="H82" s="1127"/>
      <c r="I82" s="1128"/>
      <c r="J82" s="232"/>
      <c r="K82" s="265" t="s">
        <v>274</v>
      </c>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232"/>
      <c r="AP82" s="232"/>
      <c r="AQ82" s="232"/>
      <c r="AR82" s="232"/>
      <c r="AS82" s="232"/>
      <c r="AT82" s="232"/>
      <c r="AU82" s="146"/>
      <c r="AV82" s="146" t="s">
        <v>240</v>
      </c>
      <c r="AW82" s="230"/>
      <c r="AX82" s="230"/>
      <c r="AY82" s="230"/>
      <c r="AZ82" s="230"/>
      <c r="BA82" s="146"/>
      <c r="BB82" s="230"/>
      <c r="BC82" s="230"/>
      <c r="BD82" s="231"/>
      <c r="BE82" s="231"/>
      <c r="BF82" s="231"/>
      <c r="BG82" s="220"/>
    </row>
    <row r="83" spans="1:59" ht="17.25" hidden="1" customHeight="1" x14ac:dyDescent="0.15">
      <c r="A83" s="1129"/>
      <c r="B83" s="1130"/>
      <c r="C83" s="1130"/>
      <c r="D83" s="1130"/>
      <c r="E83" s="1130"/>
      <c r="F83" s="1130"/>
      <c r="G83" s="1130"/>
      <c r="H83" s="1130"/>
      <c r="I83" s="1131"/>
      <c r="J83" s="233"/>
      <c r="K83" s="233"/>
      <c r="L83" s="233"/>
      <c r="M83" s="233"/>
      <c r="N83" s="233"/>
      <c r="O83" s="233"/>
      <c r="P83" s="233"/>
      <c r="Q83" s="233"/>
      <c r="R83" s="233"/>
      <c r="S83" s="233"/>
      <c r="T83" s="233"/>
      <c r="U83" s="233"/>
      <c r="V83" s="233"/>
      <c r="W83" s="233"/>
      <c r="X83" s="234"/>
      <c r="Y83" s="234"/>
      <c r="Z83" s="234"/>
      <c r="AA83" s="234"/>
      <c r="AB83" s="234"/>
      <c r="AC83" s="234"/>
      <c r="AD83" s="234"/>
      <c r="AE83" s="235"/>
      <c r="AF83" s="234"/>
      <c r="AG83" s="234"/>
      <c r="AH83" s="234"/>
      <c r="AI83" s="234"/>
      <c r="AJ83" s="234"/>
      <c r="AK83" s="234"/>
      <c r="AL83" s="234"/>
      <c r="AM83" s="234"/>
      <c r="AN83" s="234"/>
      <c r="AO83" s="234"/>
      <c r="AP83" s="236"/>
      <c r="AQ83" s="236"/>
      <c r="AR83" s="236"/>
      <c r="AS83" s="236"/>
      <c r="AT83" s="146"/>
      <c r="AU83" s="146"/>
      <c r="AV83" s="146"/>
      <c r="AW83" s="146"/>
      <c r="AX83" s="146"/>
      <c r="AY83" s="146"/>
      <c r="AZ83" s="146"/>
      <c r="BA83" s="146"/>
      <c r="BB83" s="146"/>
      <c r="BC83" s="146"/>
      <c r="BD83" s="237"/>
      <c r="BE83" s="237"/>
      <c r="BF83" s="237"/>
      <c r="BG83" s="146"/>
    </row>
    <row r="84" spans="1:59" ht="28.5" hidden="1" customHeight="1" x14ac:dyDescent="0.15">
      <c r="A84" s="238"/>
      <c r="B84" s="239" t="s">
        <v>2</v>
      </c>
      <c r="C84" s="240"/>
      <c r="D84" s="240"/>
      <c r="E84" s="240"/>
      <c r="F84" s="146"/>
      <c r="G84" s="241"/>
      <c r="H84" s="146"/>
      <c r="I84" s="241"/>
      <c r="J84" s="241"/>
      <c r="K84" s="241"/>
      <c r="L84" s="241"/>
      <c r="M84" s="241"/>
      <c r="N84" s="241"/>
      <c r="O84" s="241"/>
      <c r="P84" s="241"/>
      <c r="Q84" s="241"/>
      <c r="R84" s="241"/>
      <c r="S84" s="241"/>
      <c r="T84" s="241"/>
      <c r="U84" s="241"/>
      <c r="V84" s="241"/>
      <c r="W84" s="241"/>
      <c r="X84" s="241"/>
      <c r="Y84" s="241"/>
      <c r="Z84" s="241"/>
      <c r="AA84" s="242"/>
      <c r="AB84" s="230"/>
      <c r="AC84" s="230"/>
      <c r="AD84" s="230"/>
      <c r="AE84" s="239" t="s">
        <v>241</v>
      </c>
      <c r="AF84" s="230"/>
      <c r="AG84" s="230"/>
      <c r="AH84" s="230"/>
      <c r="AI84" s="230"/>
      <c r="AJ84" s="230"/>
      <c r="AK84" s="230"/>
      <c r="AL84" s="230"/>
      <c r="AM84" s="230"/>
      <c r="AN84" s="230"/>
      <c r="AO84" s="230"/>
      <c r="AP84" s="230"/>
      <c r="AQ84" s="230"/>
      <c r="AR84" s="230"/>
      <c r="AS84" s="230"/>
      <c r="AT84" s="230"/>
      <c r="AU84" s="146"/>
      <c r="AV84" s="146"/>
      <c r="AW84" s="146" t="s">
        <v>242</v>
      </c>
      <c r="AX84" s="146"/>
      <c r="AY84" s="146"/>
      <c r="AZ84" s="146" t="s">
        <v>243</v>
      </c>
      <c r="BA84" s="146"/>
      <c r="BB84" s="146"/>
      <c r="BC84" s="146"/>
      <c r="BD84" s="237"/>
      <c r="BE84" s="237"/>
      <c r="BF84" s="237"/>
      <c r="BG84" s="146"/>
    </row>
    <row r="85" spans="1:59" ht="25.5" hidden="1" customHeight="1" x14ac:dyDescent="0.15">
      <c r="A85" s="238"/>
      <c r="B85" s="1029" t="s">
        <v>3</v>
      </c>
      <c r="C85" s="1091"/>
      <c r="D85" s="1091"/>
      <c r="E85" s="1092"/>
      <c r="F85" s="1122" t="s">
        <v>4</v>
      </c>
      <c r="G85" s="1122"/>
      <c r="H85" s="1195"/>
      <c r="I85" s="1195"/>
      <c r="J85" s="1110" t="s">
        <v>5</v>
      </c>
      <c r="K85" s="1110"/>
      <c r="L85" s="1195"/>
      <c r="M85" s="1195"/>
      <c r="N85" s="1110" t="s">
        <v>6</v>
      </c>
      <c r="O85" s="1112"/>
      <c r="P85" s="1123" t="s">
        <v>7</v>
      </c>
      <c r="Q85" s="1112"/>
      <c r="R85" s="1114" t="s">
        <v>8</v>
      </c>
      <c r="S85" s="1114"/>
      <c r="T85" s="1195"/>
      <c r="U85" s="1195"/>
      <c r="V85" s="1110" t="s">
        <v>5</v>
      </c>
      <c r="W85" s="1110"/>
      <c r="X85" s="1195"/>
      <c r="Y85" s="1195"/>
      <c r="Z85" s="1110" t="s">
        <v>6</v>
      </c>
      <c r="AA85" s="1112"/>
      <c r="AB85" s="146"/>
      <c r="AC85" s="146"/>
      <c r="AD85" s="146"/>
      <c r="AE85" s="1188" t="s">
        <v>323</v>
      </c>
      <c r="AF85" s="1124"/>
      <c r="AG85" s="1124"/>
      <c r="AH85" s="1124"/>
      <c r="AI85" s="1198"/>
      <c r="AJ85" s="1107">
        <f>ROUNDDOWN(AZ85/60,0)</f>
        <v>0</v>
      </c>
      <c r="AK85" s="1107"/>
      <c r="AL85" s="1124" t="s">
        <v>246</v>
      </c>
      <c r="AM85" s="1124"/>
      <c r="AN85" s="1107">
        <f>AZ85-AJ85*60</f>
        <v>0</v>
      </c>
      <c r="AO85" s="1107"/>
      <c r="AP85" s="1110" t="s">
        <v>6</v>
      </c>
      <c r="AQ85" s="1112"/>
      <c r="AR85" s="230"/>
      <c r="AS85" s="146"/>
      <c r="AT85" s="146"/>
      <c r="AU85" s="1102"/>
      <c r="AV85" s="1102" t="s">
        <v>247</v>
      </c>
      <c r="AW85" s="1105">
        <f>T85*60+X85</f>
        <v>0</v>
      </c>
      <c r="AX85" s="146"/>
      <c r="AY85" s="1102" t="s">
        <v>248</v>
      </c>
      <c r="AZ85" s="1105">
        <f>(T85*60+X85)-(H85*60+L85)</f>
        <v>0</v>
      </c>
      <c r="BA85" s="146"/>
      <c r="BB85" s="146"/>
      <c r="BC85" s="146"/>
      <c r="BD85" s="237"/>
      <c r="BE85" s="237"/>
      <c r="BF85" s="237"/>
      <c r="BG85" s="146"/>
    </row>
    <row r="86" spans="1:59" ht="35.25" hidden="1" customHeight="1" x14ac:dyDescent="0.15">
      <c r="A86" s="238"/>
      <c r="B86" s="1093"/>
      <c r="C86" s="1094"/>
      <c r="D86" s="1094"/>
      <c r="E86" s="1095"/>
      <c r="F86" s="1122"/>
      <c r="G86" s="1122"/>
      <c r="H86" s="1197"/>
      <c r="I86" s="1197"/>
      <c r="J86" s="1111"/>
      <c r="K86" s="1111"/>
      <c r="L86" s="1197"/>
      <c r="M86" s="1197"/>
      <c r="N86" s="1111"/>
      <c r="O86" s="1113"/>
      <c r="P86" s="1121"/>
      <c r="Q86" s="1113"/>
      <c r="R86" s="1115"/>
      <c r="S86" s="1115"/>
      <c r="T86" s="1197"/>
      <c r="U86" s="1197"/>
      <c r="V86" s="1111"/>
      <c r="W86" s="1111"/>
      <c r="X86" s="1197"/>
      <c r="Y86" s="1197"/>
      <c r="Z86" s="1111"/>
      <c r="AA86" s="1113"/>
      <c r="AB86" s="146"/>
      <c r="AC86" s="146"/>
      <c r="AD86" s="146"/>
      <c r="AE86" s="1199"/>
      <c r="AF86" s="1125"/>
      <c r="AG86" s="1125"/>
      <c r="AH86" s="1125"/>
      <c r="AI86" s="1200"/>
      <c r="AJ86" s="1109"/>
      <c r="AK86" s="1109"/>
      <c r="AL86" s="1125"/>
      <c r="AM86" s="1125"/>
      <c r="AN86" s="1109"/>
      <c r="AO86" s="1109"/>
      <c r="AP86" s="1111"/>
      <c r="AQ86" s="1113"/>
      <c r="AR86" s="230"/>
      <c r="AS86" s="146"/>
      <c r="AT86" s="146"/>
      <c r="AU86" s="1102"/>
      <c r="AV86" s="1102"/>
      <c r="AW86" s="1105"/>
      <c r="AX86" s="146"/>
      <c r="AY86" s="1102"/>
      <c r="AZ86" s="1105"/>
      <c r="BA86" s="146"/>
      <c r="BB86" s="146"/>
      <c r="BC86" s="146"/>
      <c r="BD86" s="237"/>
      <c r="BE86" s="237"/>
      <c r="BF86" s="237"/>
      <c r="BG86" s="146"/>
    </row>
    <row r="87" spans="1:59" ht="17.25" hidden="1" customHeight="1" x14ac:dyDescent="0.15">
      <c r="A87" s="238"/>
      <c r="B87" s="243"/>
      <c r="C87" s="243"/>
      <c r="D87" s="243"/>
      <c r="E87" s="243"/>
      <c r="F87" s="244"/>
      <c r="G87" s="244"/>
      <c r="H87" s="245"/>
      <c r="I87" s="244"/>
      <c r="J87" s="244"/>
      <c r="K87" s="244"/>
      <c r="L87" s="244"/>
      <c r="M87" s="244"/>
      <c r="N87" s="244"/>
      <c r="O87" s="244"/>
      <c r="P87" s="244"/>
      <c r="Q87" s="244"/>
      <c r="R87" s="244"/>
      <c r="S87" s="244"/>
      <c r="T87" s="244"/>
      <c r="U87" s="244"/>
      <c r="V87" s="244"/>
      <c r="W87" s="244"/>
      <c r="X87" s="230"/>
      <c r="Y87" s="230"/>
      <c r="Z87" s="241"/>
      <c r="AA87" s="242"/>
      <c r="AB87" s="230"/>
      <c r="AC87" s="230"/>
      <c r="AD87" s="230"/>
      <c r="AE87" s="217"/>
      <c r="AF87" s="217"/>
      <c r="AG87" s="217"/>
      <c r="AH87" s="217"/>
      <c r="AI87" s="217"/>
      <c r="AJ87" s="246" t="s">
        <v>249</v>
      </c>
      <c r="AK87" s="217"/>
      <c r="AL87" s="217"/>
      <c r="AM87" s="217"/>
      <c r="AN87" s="217"/>
      <c r="AO87" s="217"/>
      <c r="AP87" s="217"/>
      <c r="AQ87" s="217"/>
      <c r="AR87" s="230"/>
      <c r="AS87" s="146"/>
      <c r="AT87" s="146"/>
      <c r="AU87" s="146"/>
      <c r="AV87" s="146"/>
      <c r="AW87" s="146"/>
      <c r="AX87" s="146"/>
      <c r="AY87" s="146"/>
      <c r="AZ87" s="146"/>
      <c r="BA87" s="146"/>
      <c r="BB87" s="146"/>
      <c r="BC87" s="146"/>
      <c r="BD87" s="237"/>
      <c r="BE87" s="237"/>
      <c r="BF87" s="237"/>
      <c r="BG87" s="146"/>
    </row>
    <row r="88" spans="1:59" s="146" customFormat="1" ht="25.5" hidden="1" customHeight="1" x14ac:dyDescent="0.15">
      <c r="A88" s="238"/>
      <c r="B88" s="239"/>
      <c r="C88" s="240"/>
      <c r="D88" s="240"/>
      <c r="E88" s="240"/>
      <c r="F88" s="241"/>
      <c r="G88" s="241"/>
      <c r="H88" s="241"/>
      <c r="I88" s="241"/>
      <c r="J88" s="241"/>
      <c r="K88" s="241"/>
      <c r="L88" s="241"/>
      <c r="M88" s="241"/>
      <c r="N88" s="241"/>
      <c r="O88" s="241"/>
      <c r="P88" s="241"/>
      <c r="Q88" s="241"/>
      <c r="R88" s="241"/>
      <c r="S88" s="241"/>
      <c r="T88" s="241"/>
      <c r="U88" s="241"/>
      <c r="V88" s="241"/>
      <c r="W88" s="242"/>
      <c r="X88" s="230"/>
      <c r="Y88" s="230"/>
      <c r="Z88" s="241"/>
      <c r="AA88" s="242"/>
      <c r="AB88" s="230"/>
      <c r="AC88" s="230"/>
      <c r="AD88" s="230"/>
      <c r="AE88" s="217"/>
      <c r="AF88" s="217"/>
      <c r="AG88" s="217"/>
      <c r="AH88" s="217"/>
      <c r="AI88" s="217"/>
      <c r="AJ88" s="217"/>
      <c r="AK88" s="217"/>
      <c r="AL88" s="217"/>
      <c r="AM88" s="217"/>
      <c r="AN88" s="217"/>
      <c r="AO88" s="217"/>
      <c r="AP88" s="217"/>
      <c r="AQ88" s="217"/>
      <c r="AR88" s="230"/>
      <c r="AW88" s="247" t="s">
        <v>250</v>
      </c>
      <c r="AZ88" s="146" t="s">
        <v>251</v>
      </c>
      <c r="BC88" s="146" t="s">
        <v>252</v>
      </c>
      <c r="BD88" s="237"/>
      <c r="BE88" s="237"/>
      <c r="BF88" s="237"/>
    </row>
    <row r="89" spans="1:59" s="122" customFormat="1" ht="25.5" hidden="1" customHeight="1" x14ac:dyDescent="0.15">
      <c r="A89" s="248"/>
      <c r="B89" s="249" t="s">
        <v>180</v>
      </c>
      <c r="C89" s="249"/>
      <c r="D89" s="249"/>
      <c r="E89" s="249"/>
      <c r="F89" s="249"/>
      <c r="G89" s="249"/>
      <c r="H89" s="249"/>
      <c r="I89" s="249"/>
      <c r="J89" s="249"/>
      <c r="K89" s="249"/>
      <c r="L89" s="249"/>
      <c r="M89" s="249"/>
      <c r="N89" s="249"/>
      <c r="O89" s="247"/>
      <c r="P89" s="249"/>
      <c r="Q89" s="249"/>
      <c r="R89" s="249"/>
      <c r="S89" s="249"/>
      <c r="T89" s="249"/>
      <c r="U89" s="222"/>
      <c r="V89" s="249"/>
      <c r="W89" s="249"/>
      <c r="X89" s="230"/>
      <c r="Y89" s="230"/>
      <c r="Z89" s="241"/>
      <c r="AA89" s="242"/>
      <c r="AB89" s="230"/>
      <c r="AC89" s="230"/>
      <c r="AD89" s="230"/>
      <c r="AE89" s="223" t="s">
        <v>253</v>
      </c>
      <c r="AF89" s="295"/>
      <c r="AG89" s="250"/>
      <c r="AH89" s="250"/>
      <c r="AI89" s="250"/>
      <c r="AJ89" s="250"/>
      <c r="AK89" s="250"/>
      <c r="AL89" s="250"/>
      <c r="AM89" s="250"/>
      <c r="AN89" s="217"/>
      <c r="AO89" s="217"/>
      <c r="AP89" s="217"/>
      <c r="AQ89" s="7"/>
      <c r="AR89" s="230"/>
      <c r="AS89" s="146"/>
      <c r="AT89" s="146"/>
      <c r="AU89" s="247"/>
      <c r="AV89" s="247"/>
      <c r="AW89" s="247" t="s">
        <v>254</v>
      </c>
      <c r="AX89" s="247"/>
      <c r="AY89" s="247"/>
      <c r="AZ89" s="146" t="s">
        <v>255</v>
      </c>
      <c r="BA89" s="247"/>
      <c r="BB89" s="146"/>
      <c r="BC89" s="146" t="s">
        <v>256</v>
      </c>
      <c r="BD89" s="251"/>
      <c r="BE89" s="237"/>
      <c r="BF89" s="251"/>
      <c r="BG89" s="247"/>
    </row>
    <row r="90" spans="1:59" ht="25.5" hidden="1" customHeight="1" x14ac:dyDescent="0.15">
      <c r="A90" s="238"/>
      <c r="B90" s="1029" t="s">
        <v>326</v>
      </c>
      <c r="C90" s="1091"/>
      <c r="D90" s="1091"/>
      <c r="E90" s="1092"/>
      <c r="F90" s="1122" t="s">
        <v>4</v>
      </c>
      <c r="G90" s="1122"/>
      <c r="H90" s="1195"/>
      <c r="I90" s="1195"/>
      <c r="J90" s="1110" t="s">
        <v>5</v>
      </c>
      <c r="K90" s="1110"/>
      <c r="L90" s="1195"/>
      <c r="M90" s="1195"/>
      <c r="N90" s="1110" t="s">
        <v>6</v>
      </c>
      <c r="O90" s="1112"/>
      <c r="P90" s="1123" t="s">
        <v>7</v>
      </c>
      <c r="Q90" s="1112"/>
      <c r="R90" s="1114" t="s">
        <v>8</v>
      </c>
      <c r="S90" s="1114"/>
      <c r="T90" s="1194"/>
      <c r="U90" s="1195"/>
      <c r="V90" s="1110" t="s">
        <v>5</v>
      </c>
      <c r="W90" s="1110"/>
      <c r="X90" s="1195"/>
      <c r="Y90" s="1195"/>
      <c r="Z90" s="1110" t="s">
        <v>6</v>
      </c>
      <c r="AA90" s="1112"/>
      <c r="AB90" s="230"/>
      <c r="AC90" s="230"/>
      <c r="AD90" s="230"/>
      <c r="AE90" s="1120" t="s">
        <v>327</v>
      </c>
      <c r="AF90" s="1110"/>
      <c r="AG90" s="1110"/>
      <c r="AH90" s="1110"/>
      <c r="AI90" s="1112"/>
      <c r="AJ90" s="1106">
        <f>ROUNDDOWN(AW95/60,0)</f>
        <v>0</v>
      </c>
      <c r="AK90" s="1107"/>
      <c r="AL90" s="1110" t="s">
        <v>5</v>
      </c>
      <c r="AM90" s="1110"/>
      <c r="AN90" s="1107">
        <f>AW95-AJ90*60</f>
        <v>0</v>
      </c>
      <c r="AO90" s="1107"/>
      <c r="AP90" s="1110" t="s">
        <v>6</v>
      </c>
      <c r="AQ90" s="1112"/>
      <c r="AR90" s="230"/>
      <c r="AS90" s="252"/>
      <c r="AT90" s="252"/>
      <c r="AU90" s="146"/>
      <c r="AV90" s="1102" t="s">
        <v>181</v>
      </c>
      <c r="AW90" s="1105">
        <f>IF(AZ90&lt;=BC90,BC90,AW85)</f>
        <v>1260</v>
      </c>
      <c r="AX90" s="882"/>
      <c r="AY90" s="1102" t="s">
        <v>258</v>
      </c>
      <c r="AZ90" s="1105">
        <f>T90*60+X90</f>
        <v>0</v>
      </c>
      <c r="BA90" s="882"/>
      <c r="BB90" s="1102" t="s">
        <v>259</v>
      </c>
      <c r="BC90" s="1105">
        <f>IF(C99="☑",21*60,20*60)</f>
        <v>1260</v>
      </c>
      <c r="BD90" s="237"/>
      <c r="BE90" s="237"/>
      <c r="BF90" s="237"/>
      <c r="BG90" s="146"/>
    </row>
    <row r="91" spans="1:59" ht="35.25" hidden="1" customHeight="1" x14ac:dyDescent="0.15">
      <c r="A91" s="238"/>
      <c r="B91" s="1093"/>
      <c r="C91" s="1094"/>
      <c r="D91" s="1094"/>
      <c r="E91" s="1095"/>
      <c r="F91" s="1122"/>
      <c r="G91" s="1122"/>
      <c r="H91" s="1197"/>
      <c r="I91" s="1197"/>
      <c r="J91" s="1111"/>
      <c r="K91" s="1111"/>
      <c r="L91" s="1197"/>
      <c r="M91" s="1197"/>
      <c r="N91" s="1111"/>
      <c r="O91" s="1113"/>
      <c r="P91" s="1121"/>
      <c r="Q91" s="1113"/>
      <c r="R91" s="1115"/>
      <c r="S91" s="1115"/>
      <c r="T91" s="1196"/>
      <c r="U91" s="1197"/>
      <c r="V91" s="1111"/>
      <c r="W91" s="1111"/>
      <c r="X91" s="1197"/>
      <c r="Y91" s="1197"/>
      <c r="Z91" s="1111"/>
      <c r="AA91" s="1113"/>
      <c r="AB91" s="146"/>
      <c r="AC91" s="146"/>
      <c r="AD91" s="146"/>
      <c r="AE91" s="1121"/>
      <c r="AF91" s="1111"/>
      <c r="AG91" s="1111"/>
      <c r="AH91" s="1111"/>
      <c r="AI91" s="1113"/>
      <c r="AJ91" s="1108"/>
      <c r="AK91" s="1109"/>
      <c r="AL91" s="1111"/>
      <c r="AM91" s="1111"/>
      <c r="AN91" s="1109"/>
      <c r="AO91" s="1109"/>
      <c r="AP91" s="1111"/>
      <c r="AQ91" s="1113"/>
      <c r="AR91" s="230"/>
      <c r="AS91" s="252"/>
      <c r="AT91" s="252"/>
      <c r="AU91" s="146"/>
      <c r="AV91" s="1102"/>
      <c r="AW91" s="1105"/>
      <c r="AX91" s="882"/>
      <c r="AY91" s="1102"/>
      <c r="AZ91" s="1105"/>
      <c r="BA91" s="882"/>
      <c r="BB91" s="1102"/>
      <c r="BC91" s="1105"/>
      <c r="BD91" s="237"/>
      <c r="BE91" s="237"/>
      <c r="BF91" s="237"/>
      <c r="BG91" s="146"/>
    </row>
    <row r="92" spans="1:59" ht="17.25" hidden="1" customHeight="1" x14ac:dyDescent="0.15">
      <c r="A92" s="253"/>
      <c r="B92" s="243"/>
      <c r="C92" s="243"/>
      <c r="D92" s="243"/>
      <c r="E92" s="243"/>
      <c r="F92" s="146"/>
      <c r="G92" s="243"/>
      <c r="H92" s="245"/>
      <c r="I92" s="243"/>
      <c r="J92" s="243"/>
      <c r="K92" s="243"/>
      <c r="L92" s="243"/>
      <c r="M92" s="243"/>
      <c r="N92" s="243"/>
      <c r="O92" s="243"/>
      <c r="P92" s="254"/>
      <c r="Q92" s="243"/>
      <c r="R92" s="243"/>
      <c r="S92" s="243"/>
      <c r="T92" s="243"/>
      <c r="U92" s="243"/>
      <c r="V92" s="243"/>
      <c r="W92" s="243"/>
      <c r="X92" s="230"/>
      <c r="Y92" s="230"/>
      <c r="Z92" s="241"/>
      <c r="AA92" s="146"/>
      <c r="AB92" s="146"/>
      <c r="AC92" s="146"/>
      <c r="AD92" s="146"/>
      <c r="AE92" s="7"/>
      <c r="AF92" s="7"/>
      <c r="AG92" s="7"/>
      <c r="AH92" s="7"/>
      <c r="AI92" s="7"/>
      <c r="AJ92" s="246" t="s">
        <v>249</v>
      </c>
      <c r="AK92" s="7"/>
      <c r="AL92" s="7"/>
      <c r="AM92" s="7"/>
      <c r="AN92" s="7"/>
      <c r="AO92" s="7"/>
      <c r="AP92" s="7"/>
      <c r="AQ92" s="7"/>
      <c r="AR92" s="146"/>
      <c r="AS92" s="146"/>
      <c r="AT92" s="146"/>
      <c r="AU92" s="146"/>
      <c r="AV92" s="146"/>
      <c r="AW92" s="146"/>
      <c r="AX92" s="146"/>
      <c r="AY92" s="146"/>
      <c r="AZ92" s="6" t="s">
        <v>260</v>
      </c>
      <c r="BA92" s="146"/>
      <c r="BB92" s="146"/>
      <c r="BC92" s="146"/>
      <c r="BD92" s="237"/>
      <c r="BE92" s="237"/>
      <c r="BF92" s="237"/>
      <c r="BG92" s="146"/>
    </row>
    <row r="93" spans="1:59" ht="25.5" hidden="1" customHeight="1" x14ac:dyDescent="0.2">
      <c r="A93" s="253"/>
      <c r="B93" s="146"/>
      <c r="C93" s="1085" t="s">
        <v>322</v>
      </c>
      <c r="D93" s="1086"/>
      <c r="E93" s="1086"/>
      <c r="F93" s="1086"/>
      <c r="G93" s="1086"/>
      <c r="H93" s="1086"/>
      <c r="I93" s="1086"/>
      <c r="J93" s="1086"/>
      <c r="K93" s="1086"/>
      <c r="L93" s="1086"/>
      <c r="M93" s="1086"/>
      <c r="N93" s="1086"/>
      <c r="O93" s="1086"/>
      <c r="P93" s="1086"/>
      <c r="Q93" s="1086"/>
      <c r="R93" s="1086"/>
      <c r="S93" s="1086"/>
      <c r="T93" s="1086"/>
      <c r="U93" s="1086"/>
      <c r="V93" s="1086"/>
      <c r="W93" s="1086"/>
      <c r="X93" s="1086"/>
      <c r="Y93" s="1086"/>
      <c r="Z93" s="1086"/>
      <c r="AA93" s="1086"/>
      <c r="AB93" s="1087"/>
      <c r="AC93" s="146"/>
      <c r="AD93" s="146"/>
      <c r="AE93" s="7"/>
      <c r="AF93" s="7"/>
      <c r="AG93" s="7"/>
      <c r="AH93" s="7"/>
      <c r="AI93" s="7"/>
      <c r="AJ93" s="7"/>
      <c r="AK93" s="7"/>
      <c r="AL93" s="7"/>
      <c r="AM93" s="7"/>
      <c r="AN93" s="7"/>
      <c r="AO93" s="7"/>
      <c r="AP93" s="7"/>
      <c r="AQ93" s="7"/>
      <c r="AR93" s="146"/>
      <c r="AS93" s="146"/>
      <c r="AT93" s="146"/>
      <c r="AU93" s="146"/>
      <c r="AV93" s="146"/>
      <c r="AW93" s="146"/>
      <c r="AX93" s="146"/>
      <c r="AY93" s="146"/>
      <c r="AZ93" s="256" t="s">
        <v>262</v>
      </c>
      <c r="BA93" s="146"/>
      <c r="BB93" s="146"/>
      <c r="BC93" s="146"/>
      <c r="BD93" s="237"/>
      <c r="BE93" s="237"/>
      <c r="BF93" s="237"/>
      <c r="BG93" s="146"/>
    </row>
    <row r="94" spans="1:59" ht="25.5" hidden="1" customHeight="1" x14ac:dyDescent="0.15">
      <c r="A94" s="253"/>
      <c r="B94" s="146"/>
      <c r="C94" s="1088"/>
      <c r="D94" s="1089"/>
      <c r="E94" s="1089"/>
      <c r="F94" s="1089"/>
      <c r="G94" s="1089"/>
      <c r="H94" s="1089"/>
      <c r="I94" s="1089"/>
      <c r="J94" s="1089"/>
      <c r="K94" s="1089"/>
      <c r="L94" s="1089"/>
      <c r="M94" s="1089"/>
      <c r="N94" s="1089"/>
      <c r="O94" s="1089"/>
      <c r="P94" s="1089"/>
      <c r="Q94" s="1089"/>
      <c r="R94" s="1089"/>
      <c r="S94" s="1089"/>
      <c r="T94" s="1089"/>
      <c r="U94" s="1089"/>
      <c r="V94" s="1089"/>
      <c r="W94" s="1089"/>
      <c r="X94" s="1089"/>
      <c r="Y94" s="1089"/>
      <c r="Z94" s="1089"/>
      <c r="AA94" s="1089"/>
      <c r="AB94" s="1090"/>
      <c r="AC94" s="146"/>
      <c r="AD94" s="146"/>
      <c r="AE94" s="223" t="s">
        <v>263</v>
      </c>
      <c r="AF94" s="7"/>
      <c r="AG94" s="7"/>
      <c r="AH94" s="7"/>
      <c r="AI94" s="7"/>
      <c r="AJ94" s="7"/>
      <c r="AK94" s="7"/>
      <c r="AL94" s="7"/>
      <c r="AM94" s="7"/>
      <c r="AN94" s="7"/>
      <c r="AO94" s="7"/>
      <c r="AP94" s="7"/>
      <c r="AQ94" s="7"/>
      <c r="AR94" s="146"/>
      <c r="AS94" s="146"/>
      <c r="AT94" s="146"/>
      <c r="AU94" s="146"/>
      <c r="AV94" s="146"/>
      <c r="AW94" s="146" t="s">
        <v>264</v>
      </c>
      <c r="AX94" s="146"/>
      <c r="AY94" s="146"/>
      <c r="AZ94" s="146" t="s">
        <v>265</v>
      </c>
      <c r="BA94" s="257"/>
      <c r="BB94" s="146"/>
      <c r="BC94" s="146"/>
      <c r="BD94" s="237"/>
      <c r="BE94" s="237"/>
      <c r="BF94" s="237"/>
      <c r="BG94" s="146"/>
    </row>
    <row r="95" spans="1:59" s="122" customFormat="1" ht="25.5" hidden="1" customHeight="1" x14ac:dyDescent="0.15">
      <c r="A95" s="253"/>
      <c r="B95" s="146"/>
      <c r="C95" s="1088"/>
      <c r="D95" s="1089"/>
      <c r="E95" s="1089"/>
      <c r="F95" s="1089"/>
      <c r="G95" s="1089"/>
      <c r="H95" s="1089"/>
      <c r="I95" s="1089"/>
      <c r="J95" s="1089"/>
      <c r="K95" s="1089"/>
      <c r="L95" s="1089"/>
      <c r="M95" s="1089"/>
      <c r="N95" s="1089"/>
      <c r="O95" s="1089"/>
      <c r="P95" s="1089"/>
      <c r="Q95" s="1089"/>
      <c r="R95" s="1089"/>
      <c r="S95" s="1089"/>
      <c r="T95" s="1089"/>
      <c r="U95" s="1089"/>
      <c r="V95" s="1089"/>
      <c r="W95" s="1089"/>
      <c r="X95" s="1089"/>
      <c r="Y95" s="1089"/>
      <c r="Z95" s="1089"/>
      <c r="AA95" s="1089"/>
      <c r="AB95" s="1090"/>
      <c r="AC95" s="230"/>
      <c r="AD95" s="230"/>
      <c r="AE95" s="1188" t="s">
        <v>325</v>
      </c>
      <c r="AF95" s="1189"/>
      <c r="AG95" s="1189"/>
      <c r="AH95" s="1189"/>
      <c r="AI95" s="1189"/>
      <c r="AJ95" s="1189"/>
      <c r="AK95" s="1190"/>
      <c r="AL95" s="1096">
        <f>IF(AZ85=0,0,ROUNDUP(AW95/AZ85,3))</f>
        <v>0</v>
      </c>
      <c r="AM95" s="1097"/>
      <c r="AN95" s="1097"/>
      <c r="AO95" s="1097"/>
      <c r="AP95" s="1097"/>
      <c r="AQ95" s="1098"/>
      <c r="AR95" s="146"/>
      <c r="AS95" s="146"/>
      <c r="AT95" s="146"/>
      <c r="AU95" s="247"/>
      <c r="AV95" s="1102" t="s">
        <v>267</v>
      </c>
      <c r="AW95" s="1103">
        <f>IF(AW85-AW90&gt;0,IF(AW85-AW90&gt;AZ85,AZ85,AW85-AW90),0)</f>
        <v>0</v>
      </c>
      <c r="AX95" s="1104" t="s">
        <v>268</v>
      </c>
      <c r="AY95" s="1104"/>
      <c r="AZ95" s="257"/>
      <c r="BA95" s="257"/>
      <c r="BB95" s="247"/>
      <c r="BC95" s="247"/>
      <c r="BD95" s="251"/>
      <c r="BE95" s="251"/>
      <c r="BF95" s="251"/>
      <c r="BG95" s="247"/>
    </row>
    <row r="96" spans="1:59" ht="35.25" hidden="1" customHeight="1" x14ac:dyDescent="0.15">
      <c r="A96" s="296"/>
      <c r="B96" s="146"/>
      <c r="C96" s="1088"/>
      <c r="D96" s="1089"/>
      <c r="E96" s="1089"/>
      <c r="F96" s="1089"/>
      <c r="G96" s="1089"/>
      <c r="H96" s="1089"/>
      <c r="I96" s="1089"/>
      <c r="J96" s="1089"/>
      <c r="K96" s="1089"/>
      <c r="L96" s="1089"/>
      <c r="M96" s="1089"/>
      <c r="N96" s="1089"/>
      <c r="O96" s="1089"/>
      <c r="P96" s="1089"/>
      <c r="Q96" s="1089"/>
      <c r="R96" s="1089"/>
      <c r="S96" s="1089"/>
      <c r="T96" s="1089"/>
      <c r="U96" s="1089"/>
      <c r="V96" s="1089"/>
      <c r="W96" s="1089"/>
      <c r="X96" s="1089"/>
      <c r="Y96" s="1089"/>
      <c r="Z96" s="1089"/>
      <c r="AA96" s="1089"/>
      <c r="AB96" s="1090"/>
      <c r="AC96" s="146"/>
      <c r="AD96" s="146"/>
      <c r="AE96" s="1191"/>
      <c r="AF96" s="1192"/>
      <c r="AG96" s="1192"/>
      <c r="AH96" s="1192"/>
      <c r="AI96" s="1192"/>
      <c r="AJ96" s="1192"/>
      <c r="AK96" s="1193"/>
      <c r="AL96" s="1099"/>
      <c r="AM96" s="1100"/>
      <c r="AN96" s="1100"/>
      <c r="AO96" s="1100"/>
      <c r="AP96" s="1100"/>
      <c r="AQ96" s="1101"/>
      <c r="AR96" s="146"/>
      <c r="AS96" s="146"/>
      <c r="AT96" s="146"/>
      <c r="AU96" s="1102"/>
      <c r="AV96" s="1102"/>
      <c r="AW96" s="1103"/>
      <c r="AX96" s="1104"/>
      <c r="AY96" s="1104"/>
      <c r="AZ96" s="146"/>
      <c r="BA96" s="146"/>
      <c r="BB96" s="146"/>
      <c r="BC96" s="146"/>
      <c r="BD96" s="237"/>
      <c r="BE96" s="237"/>
      <c r="BF96" s="237"/>
      <c r="BG96" s="146"/>
    </row>
    <row r="97" spans="1:59" ht="25.5" hidden="1" customHeight="1" x14ac:dyDescent="0.15">
      <c r="A97" s="296"/>
      <c r="B97" s="146"/>
      <c r="C97" s="1088"/>
      <c r="D97" s="1089"/>
      <c r="E97" s="1089"/>
      <c r="F97" s="1089"/>
      <c r="G97" s="1089"/>
      <c r="H97" s="1089"/>
      <c r="I97" s="1089"/>
      <c r="J97" s="1089"/>
      <c r="K97" s="1089"/>
      <c r="L97" s="1089"/>
      <c r="M97" s="1089"/>
      <c r="N97" s="1089"/>
      <c r="O97" s="1089"/>
      <c r="P97" s="1089"/>
      <c r="Q97" s="1089"/>
      <c r="R97" s="1089"/>
      <c r="S97" s="1089"/>
      <c r="T97" s="1089"/>
      <c r="U97" s="1089"/>
      <c r="V97" s="1089"/>
      <c r="W97" s="1089"/>
      <c r="X97" s="1089"/>
      <c r="Y97" s="1089"/>
      <c r="Z97" s="1089"/>
      <c r="AA97" s="1089"/>
      <c r="AB97" s="1090"/>
      <c r="AC97" s="146"/>
      <c r="AD97" s="146"/>
      <c r="AE97" s="146"/>
      <c r="AF97" s="146"/>
      <c r="AG97" s="146"/>
      <c r="AH97" s="146"/>
      <c r="AI97" s="146"/>
      <c r="AJ97" s="146"/>
      <c r="AK97" s="255" t="s">
        <v>249</v>
      </c>
      <c r="AL97" s="146"/>
      <c r="AM97" s="230"/>
      <c r="AN97" s="230"/>
      <c r="AO97" s="230"/>
      <c r="AP97" s="146"/>
      <c r="AQ97" s="146"/>
      <c r="AR97" s="146"/>
      <c r="AS97" s="146"/>
      <c r="AT97" s="146"/>
      <c r="AU97" s="1102"/>
      <c r="AV97" s="146"/>
      <c r="AW97" s="146"/>
      <c r="AX97" s="146"/>
      <c r="AY97" s="146"/>
      <c r="AZ97" s="146"/>
      <c r="BA97" s="146"/>
      <c r="BB97" s="146"/>
      <c r="BC97" s="146"/>
      <c r="BD97" s="237"/>
      <c r="BE97" s="237"/>
      <c r="BF97" s="237"/>
      <c r="BG97" s="146"/>
    </row>
    <row r="98" spans="1:59" ht="25.5" hidden="1" customHeight="1" x14ac:dyDescent="0.15">
      <c r="A98" s="253"/>
      <c r="B98" s="240"/>
      <c r="C98" s="1088"/>
      <c r="D98" s="1089"/>
      <c r="E98" s="1089"/>
      <c r="F98" s="1089"/>
      <c r="G98" s="1089"/>
      <c r="H98" s="1089"/>
      <c r="I98" s="1089"/>
      <c r="J98" s="1089"/>
      <c r="K98" s="1089"/>
      <c r="L98" s="1089"/>
      <c r="M98" s="1089"/>
      <c r="N98" s="1089"/>
      <c r="O98" s="1089"/>
      <c r="P98" s="1089"/>
      <c r="Q98" s="1089"/>
      <c r="R98" s="1089"/>
      <c r="S98" s="1089"/>
      <c r="T98" s="1089"/>
      <c r="U98" s="1089"/>
      <c r="V98" s="1089"/>
      <c r="W98" s="1089"/>
      <c r="X98" s="1089"/>
      <c r="Y98" s="1089"/>
      <c r="Z98" s="1089"/>
      <c r="AA98" s="1089"/>
      <c r="AB98" s="1090"/>
      <c r="AC98" s="146"/>
      <c r="AD98" s="146"/>
      <c r="AE98" s="146"/>
      <c r="AF98" s="146"/>
      <c r="AG98" s="146"/>
      <c r="AH98" s="146"/>
      <c r="AI98" s="146"/>
      <c r="AJ98" s="146"/>
      <c r="AK98" s="258" t="s">
        <v>270</v>
      </c>
      <c r="AL98" s="146"/>
      <c r="AM98" s="230"/>
      <c r="AN98" s="230"/>
      <c r="AO98" s="230"/>
      <c r="AP98" s="146"/>
      <c r="AQ98" s="146"/>
      <c r="AR98" s="146"/>
      <c r="AS98" s="146"/>
      <c r="AT98" s="146"/>
      <c r="AU98" s="146"/>
      <c r="AV98" s="146"/>
      <c r="AW98" s="146"/>
      <c r="AX98" s="146"/>
      <c r="AY98" s="146"/>
      <c r="AZ98" s="146"/>
      <c r="BA98" s="146"/>
      <c r="BB98" s="146"/>
      <c r="BC98" s="146"/>
      <c r="BD98" s="237"/>
      <c r="BE98" s="237"/>
      <c r="BF98" s="237"/>
    </row>
    <row r="99" spans="1:59" ht="25.5" hidden="1" customHeight="1" x14ac:dyDescent="0.15">
      <c r="A99" s="253"/>
      <c r="B99" s="240"/>
      <c r="C99" s="1186" t="s">
        <v>128</v>
      </c>
      <c r="D99" s="1187"/>
      <c r="E99" s="1065" t="s">
        <v>328</v>
      </c>
      <c r="F99" s="1065"/>
      <c r="G99" s="1065"/>
      <c r="H99" s="1065"/>
      <c r="I99" s="1065"/>
      <c r="J99" s="1065"/>
      <c r="K99" s="1065"/>
      <c r="L99" s="1065"/>
      <c r="M99" s="1065"/>
      <c r="N99" s="1065"/>
      <c r="O99" s="1065"/>
      <c r="P99" s="1065"/>
      <c r="Q99" s="1065"/>
      <c r="R99" s="1065"/>
      <c r="S99" s="1065"/>
      <c r="T99" s="1065"/>
      <c r="U99" s="1065"/>
      <c r="V99" s="1065"/>
      <c r="W99" s="1065"/>
      <c r="X99" s="1065"/>
      <c r="Y99" s="1065"/>
      <c r="Z99" s="1065"/>
      <c r="AA99" s="1065"/>
      <c r="AB99" s="1066"/>
      <c r="AC99" s="146"/>
      <c r="AD99" s="146"/>
      <c r="AE99" s="146"/>
      <c r="AF99" s="146"/>
      <c r="AG99" s="146"/>
      <c r="AH99" s="146"/>
      <c r="AI99" s="146"/>
      <c r="AJ99" s="146"/>
      <c r="AK99" s="258"/>
      <c r="AL99" s="146"/>
      <c r="AM99" s="230"/>
      <c r="AN99" s="230"/>
      <c r="AO99" s="230"/>
      <c r="AP99" s="146"/>
      <c r="AQ99" s="146"/>
      <c r="AR99" s="146"/>
      <c r="AS99" s="146"/>
      <c r="AT99" s="146"/>
      <c r="AU99" s="146"/>
      <c r="AV99" s="146"/>
      <c r="AW99" s="146"/>
      <c r="AX99" s="146"/>
      <c r="AY99" s="146"/>
      <c r="AZ99" s="146"/>
      <c r="BA99" s="146"/>
      <c r="BB99" s="146"/>
      <c r="BC99" s="146"/>
      <c r="BD99" s="237"/>
      <c r="BE99" s="237"/>
      <c r="BF99" s="237"/>
    </row>
    <row r="100" spans="1:59" ht="17.25" hidden="1" customHeight="1" x14ac:dyDescent="0.15">
      <c r="A100" s="259"/>
      <c r="B100" s="260"/>
      <c r="C100" s="260"/>
      <c r="D100" s="260"/>
      <c r="E100" s="260"/>
      <c r="F100" s="261"/>
      <c r="G100" s="260"/>
      <c r="H100" s="260"/>
      <c r="I100" s="260"/>
      <c r="J100" s="260"/>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62"/>
      <c r="AH100" s="262"/>
      <c r="AI100" s="262"/>
      <c r="AJ100" s="262"/>
      <c r="AK100" s="263"/>
      <c r="AL100" s="262"/>
      <c r="AM100" s="264"/>
      <c r="AN100" s="264"/>
      <c r="AO100" s="264"/>
      <c r="AP100" s="262"/>
      <c r="AQ100" s="262"/>
      <c r="AR100" s="262"/>
      <c r="AS100" s="262"/>
      <c r="AT100" s="146"/>
      <c r="AU100" s="146"/>
      <c r="AV100" s="146"/>
      <c r="AW100" s="146"/>
      <c r="AX100" s="146"/>
      <c r="AY100" s="146"/>
      <c r="AZ100" s="146"/>
      <c r="BA100" s="146"/>
      <c r="BB100" s="146"/>
      <c r="BC100" s="146"/>
      <c r="BD100" s="237"/>
      <c r="BE100" s="237"/>
      <c r="BF100" s="237"/>
    </row>
    <row r="101" spans="1:59" ht="25.5" hidden="1" customHeight="1" x14ac:dyDescent="0.15">
      <c r="A101" s="1126" t="s">
        <v>276</v>
      </c>
      <c r="B101" s="1127"/>
      <c r="C101" s="1127"/>
      <c r="D101" s="1127"/>
      <c r="E101" s="1127"/>
      <c r="F101" s="1127"/>
      <c r="G101" s="1127"/>
      <c r="H101" s="1127"/>
      <c r="I101" s="1128"/>
      <c r="J101" s="232"/>
      <c r="K101" s="265" t="s">
        <v>274</v>
      </c>
      <c r="L101" s="265"/>
      <c r="M101" s="265"/>
      <c r="N101" s="265"/>
      <c r="O101" s="265"/>
      <c r="P101" s="265"/>
      <c r="Q101" s="265"/>
      <c r="R101" s="265"/>
      <c r="S101" s="265"/>
      <c r="T101" s="265"/>
      <c r="U101" s="265"/>
      <c r="V101" s="265"/>
      <c r="W101" s="265"/>
      <c r="X101" s="265"/>
      <c r="Y101" s="265"/>
      <c r="Z101" s="265"/>
      <c r="AA101" s="265"/>
      <c r="AB101" s="265"/>
      <c r="AC101" s="265"/>
      <c r="AD101" s="265"/>
      <c r="AE101" s="265"/>
      <c r="AF101" s="265"/>
      <c r="AG101" s="265"/>
      <c r="AH101" s="265"/>
      <c r="AI101" s="265"/>
      <c r="AJ101" s="265"/>
      <c r="AK101" s="265"/>
      <c r="AL101" s="265"/>
      <c r="AM101" s="265"/>
      <c r="AN101" s="265"/>
      <c r="AO101" s="232"/>
      <c r="AP101" s="232"/>
      <c r="AQ101" s="232"/>
      <c r="AR101" s="232"/>
      <c r="AS101" s="232"/>
      <c r="AT101" s="232"/>
      <c r="AU101" s="146"/>
      <c r="AV101" s="146" t="s">
        <v>240</v>
      </c>
      <c r="AW101" s="230"/>
      <c r="AX101" s="230"/>
      <c r="AY101" s="230"/>
      <c r="AZ101" s="230"/>
      <c r="BA101" s="146"/>
      <c r="BB101" s="230"/>
      <c r="BC101" s="230"/>
      <c r="BD101" s="231"/>
      <c r="BE101" s="231"/>
      <c r="BF101" s="231"/>
      <c r="BG101" s="220"/>
    </row>
    <row r="102" spans="1:59" ht="17.25" hidden="1" customHeight="1" x14ac:dyDescent="0.15">
      <c r="A102" s="1129"/>
      <c r="B102" s="1130"/>
      <c r="C102" s="1130"/>
      <c r="D102" s="1130"/>
      <c r="E102" s="1130"/>
      <c r="F102" s="1130"/>
      <c r="G102" s="1130"/>
      <c r="H102" s="1130"/>
      <c r="I102" s="1131"/>
      <c r="J102" s="233"/>
      <c r="K102" s="233"/>
      <c r="L102" s="233"/>
      <c r="M102" s="233"/>
      <c r="N102" s="233"/>
      <c r="O102" s="233"/>
      <c r="P102" s="233"/>
      <c r="Q102" s="233"/>
      <c r="R102" s="233"/>
      <c r="S102" s="233"/>
      <c r="T102" s="233"/>
      <c r="U102" s="233"/>
      <c r="V102" s="233"/>
      <c r="W102" s="233"/>
      <c r="X102" s="234"/>
      <c r="Y102" s="234"/>
      <c r="Z102" s="234"/>
      <c r="AA102" s="234"/>
      <c r="AB102" s="234"/>
      <c r="AC102" s="234"/>
      <c r="AD102" s="234"/>
      <c r="AE102" s="235"/>
      <c r="AF102" s="234"/>
      <c r="AG102" s="234"/>
      <c r="AH102" s="234"/>
      <c r="AI102" s="234"/>
      <c r="AJ102" s="234"/>
      <c r="AK102" s="234"/>
      <c r="AL102" s="234"/>
      <c r="AM102" s="234"/>
      <c r="AN102" s="234"/>
      <c r="AO102" s="234"/>
      <c r="AP102" s="236"/>
      <c r="AQ102" s="236"/>
      <c r="AR102" s="236"/>
      <c r="AS102" s="236"/>
      <c r="AT102" s="146"/>
      <c r="AU102" s="146"/>
      <c r="AV102" s="146"/>
      <c r="AW102" s="146"/>
      <c r="AX102" s="146"/>
      <c r="AY102" s="146"/>
      <c r="AZ102" s="146"/>
      <c r="BA102" s="146"/>
      <c r="BB102" s="146"/>
      <c r="BC102" s="146"/>
      <c r="BD102" s="237"/>
      <c r="BE102" s="237"/>
      <c r="BF102" s="237"/>
      <c r="BG102" s="146"/>
    </row>
    <row r="103" spans="1:59" ht="28.5" hidden="1" customHeight="1" x14ac:dyDescent="0.15">
      <c r="A103" s="238"/>
      <c r="B103" s="239" t="s">
        <v>2</v>
      </c>
      <c r="C103" s="240"/>
      <c r="D103" s="240"/>
      <c r="E103" s="240"/>
      <c r="F103" s="146"/>
      <c r="G103" s="241"/>
      <c r="H103" s="146"/>
      <c r="I103" s="241"/>
      <c r="J103" s="241"/>
      <c r="K103" s="241"/>
      <c r="L103" s="241"/>
      <c r="M103" s="241"/>
      <c r="N103" s="241"/>
      <c r="O103" s="241"/>
      <c r="P103" s="241"/>
      <c r="Q103" s="241"/>
      <c r="R103" s="241"/>
      <c r="S103" s="241"/>
      <c r="T103" s="241"/>
      <c r="U103" s="241"/>
      <c r="V103" s="241"/>
      <c r="W103" s="241"/>
      <c r="X103" s="241"/>
      <c r="Y103" s="241"/>
      <c r="Z103" s="241"/>
      <c r="AA103" s="242"/>
      <c r="AB103" s="230"/>
      <c r="AC103" s="230"/>
      <c r="AD103" s="230"/>
      <c r="AE103" s="239" t="s">
        <v>241</v>
      </c>
      <c r="AF103" s="230"/>
      <c r="AG103" s="230"/>
      <c r="AH103" s="230"/>
      <c r="AI103" s="230"/>
      <c r="AJ103" s="230"/>
      <c r="AK103" s="230"/>
      <c r="AL103" s="230"/>
      <c r="AM103" s="230"/>
      <c r="AN103" s="230"/>
      <c r="AO103" s="230"/>
      <c r="AP103" s="230"/>
      <c r="AQ103" s="230"/>
      <c r="AR103" s="230"/>
      <c r="AS103" s="230"/>
      <c r="AT103" s="230"/>
      <c r="AU103" s="146"/>
      <c r="AV103" s="146"/>
      <c r="AW103" s="146" t="s">
        <v>242</v>
      </c>
      <c r="AX103" s="146"/>
      <c r="AY103" s="146"/>
      <c r="AZ103" s="146" t="s">
        <v>243</v>
      </c>
      <c r="BA103" s="146"/>
      <c r="BB103" s="146"/>
      <c r="BC103" s="146"/>
      <c r="BD103" s="237"/>
      <c r="BE103" s="237"/>
      <c r="BF103" s="237"/>
      <c r="BG103" s="146"/>
    </row>
    <row r="104" spans="1:59" ht="25.5" hidden="1" customHeight="1" x14ac:dyDescent="0.15">
      <c r="A104" s="238"/>
      <c r="B104" s="1029" t="s">
        <v>3</v>
      </c>
      <c r="C104" s="1091"/>
      <c r="D104" s="1091"/>
      <c r="E104" s="1092"/>
      <c r="F104" s="1122" t="s">
        <v>4</v>
      </c>
      <c r="G104" s="1122"/>
      <c r="H104" s="1195"/>
      <c r="I104" s="1195"/>
      <c r="J104" s="1110" t="s">
        <v>5</v>
      </c>
      <c r="K104" s="1110"/>
      <c r="L104" s="1195"/>
      <c r="M104" s="1195"/>
      <c r="N104" s="1110" t="s">
        <v>6</v>
      </c>
      <c r="O104" s="1112"/>
      <c r="P104" s="1123" t="s">
        <v>7</v>
      </c>
      <c r="Q104" s="1112"/>
      <c r="R104" s="1114" t="s">
        <v>8</v>
      </c>
      <c r="S104" s="1114"/>
      <c r="T104" s="1195"/>
      <c r="U104" s="1195"/>
      <c r="V104" s="1110" t="s">
        <v>5</v>
      </c>
      <c r="W104" s="1110"/>
      <c r="X104" s="1195"/>
      <c r="Y104" s="1195"/>
      <c r="Z104" s="1110" t="s">
        <v>6</v>
      </c>
      <c r="AA104" s="1112"/>
      <c r="AB104" s="146"/>
      <c r="AC104" s="146"/>
      <c r="AD104" s="146"/>
      <c r="AE104" s="1188" t="s">
        <v>323</v>
      </c>
      <c r="AF104" s="1124"/>
      <c r="AG104" s="1124"/>
      <c r="AH104" s="1124"/>
      <c r="AI104" s="1198"/>
      <c r="AJ104" s="1107">
        <f>ROUNDDOWN(AZ104/60,0)</f>
        <v>0</v>
      </c>
      <c r="AK104" s="1107"/>
      <c r="AL104" s="1124" t="s">
        <v>246</v>
      </c>
      <c r="AM104" s="1124"/>
      <c r="AN104" s="1107">
        <f>AZ104-AJ104*60</f>
        <v>0</v>
      </c>
      <c r="AO104" s="1107"/>
      <c r="AP104" s="1110" t="s">
        <v>6</v>
      </c>
      <c r="AQ104" s="1112"/>
      <c r="AR104" s="230"/>
      <c r="AS104" s="146"/>
      <c r="AT104" s="146"/>
      <c r="AU104" s="1102"/>
      <c r="AV104" s="1102" t="s">
        <v>247</v>
      </c>
      <c r="AW104" s="1105">
        <f>T104*60+X104</f>
        <v>0</v>
      </c>
      <c r="AX104" s="146"/>
      <c r="AY104" s="1102" t="s">
        <v>248</v>
      </c>
      <c r="AZ104" s="1105">
        <f>(T104*60+X104)-(H104*60+L104)</f>
        <v>0</v>
      </c>
      <c r="BA104" s="146"/>
      <c r="BB104" s="146"/>
      <c r="BC104" s="146"/>
      <c r="BD104" s="237"/>
      <c r="BE104" s="237"/>
      <c r="BF104" s="237"/>
      <c r="BG104" s="146"/>
    </row>
    <row r="105" spans="1:59" ht="35.25" hidden="1" customHeight="1" x14ac:dyDescent="0.15">
      <c r="A105" s="238"/>
      <c r="B105" s="1093"/>
      <c r="C105" s="1094"/>
      <c r="D105" s="1094"/>
      <c r="E105" s="1095"/>
      <c r="F105" s="1122"/>
      <c r="G105" s="1122"/>
      <c r="H105" s="1197"/>
      <c r="I105" s="1197"/>
      <c r="J105" s="1111"/>
      <c r="K105" s="1111"/>
      <c r="L105" s="1197"/>
      <c r="M105" s="1197"/>
      <c r="N105" s="1111"/>
      <c r="O105" s="1113"/>
      <c r="P105" s="1121"/>
      <c r="Q105" s="1113"/>
      <c r="R105" s="1115"/>
      <c r="S105" s="1115"/>
      <c r="T105" s="1197"/>
      <c r="U105" s="1197"/>
      <c r="V105" s="1111"/>
      <c r="W105" s="1111"/>
      <c r="X105" s="1197"/>
      <c r="Y105" s="1197"/>
      <c r="Z105" s="1111"/>
      <c r="AA105" s="1113"/>
      <c r="AB105" s="146"/>
      <c r="AC105" s="146"/>
      <c r="AD105" s="146"/>
      <c r="AE105" s="1199"/>
      <c r="AF105" s="1125"/>
      <c r="AG105" s="1125"/>
      <c r="AH105" s="1125"/>
      <c r="AI105" s="1200"/>
      <c r="AJ105" s="1109"/>
      <c r="AK105" s="1109"/>
      <c r="AL105" s="1125"/>
      <c r="AM105" s="1125"/>
      <c r="AN105" s="1109"/>
      <c r="AO105" s="1109"/>
      <c r="AP105" s="1111"/>
      <c r="AQ105" s="1113"/>
      <c r="AR105" s="230"/>
      <c r="AS105" s="146"/>
      <c r="AT105" s="146"/>
      <c r="AU105" s="1102"/>
      <c r="AV105" s="1102"/>
      <c r="AW105" s="1105"/>
      <c r="AX105" s="146"/>
      <c r="AY105" s="1102"/>
      <c r="AZ105" s="1105"/>
      <c r="BA105" s="146"/>
      <c r="BB105" s="146"/>
      <c r="BC105" s="146"/>
      <c r="BD105" s="237"/>
      <c r="BE105" s="237"/>
      <c r="BF105" s="237"/>
      <c r="BG105" s="146"/>
    </row>
    <row r="106" spans="1:59" ht="17.25" hidden="1" customHeight="1" x14ac:dyDescent="0.15">
      <c r="A106" s="238"/>
      <c r="B106" s="243"/>
      <c r="C106" s="243"/>
      <c r="D106" s="243"/>
      <c r="E106" s="243"/>
      <c r="F106" s="244"/>
      <c r="G106" s="244"/>
      <c r="H106" s="245"/>
      <c r="I106" s="244"/>
      <c r="J106" s="244"/>
      <c r="K106" s="244"/>
      <c r="L106" s="244"/>
      <c r="M106" s="244"/>
      <c r="N106" s="244"/>
      <c r="O106" s="244"/>
      <c r="P106" s="244"/>
      <c r="Q106" s="244"/>
      <c r="R106" s="244"/>
      <c r="S106" s="244"/>
      <c r="T106" s="244"/>
      <c r="U106" s="244"/>
      <c r="V106" s="244"/>
      <c r="W106" s="244"/>
      <c r="X106" s="230"/>
      <c r="Y106" s="230"/>
      <c r="Z106" s="241"/>
      <c r="AA106" s="242"/>
      <c r="AB106" s="230"/>
      <c r="AC106" s="230"/>
      <c r="AD106" s="230"/>
      <c r="AE106" s="217"/>
      <c r="AF106" s="217"/>
      <c r="AG106" s="217"/>
      <c r="AH106" s="217"/>
      <c r="AI106" s="217"/>
      <c r="AJ106" s="246" t="s">
        <v>249</v>
      </c>
      <c r="AK106" s="217"/>
      <c r="AL106" s="217"/>
      <c r="AM106" s="217"/>
      <c r="AN106" s="217"/>
      <c r="AO106" s="217"/>
      <c r="AP106" s="217"/>
      <c r="AQ106" s="217"/>
      <c r="AR106" s="230"/>
      <c r="AS106" s="146"/>
      <c r="AT106" s="146"/>
      <c r="AU106" s="146"/>
      <c r="AV106" s="146"/>
      <c r="AW106" s="146"/>
      <c r="AX106" s="146"/>
      <c r="AY106" s="146"/>
      <c r="AZ106" s="146"/>
      <c r="BA106" s="146"/>
      <c r="BB106" s="146"/>
      <c r="BC106" s="146"/>
      <c r="BD106" s="237"/>
      <c r="BE106" s="237"/>
      <c r="BF106" s="237"/>
      <c r="BG106" s="146"/>
    </row>
    <row r="107" spans="1:59" s="146" customFormat="1" ht="25.5" hidden="1" customHeight="1" x14ac:dyDescent="0.15">
      <c r="A107" s="238"/>
      <c r="B107" s="239"/>
      <c r="C107" s="240"/>
      <c r="D107" s="240"/>
      <c r="E107" s="240"/>
      <c r="F107" s="241"/>
      <c r="G107" s="241"/>
      <c r="H107" s="241"/>
      <c r="I107" s="241"/>
      <c r="J107" s="241"/>
      <c r="K107" s="241"/>
      <c r="L107" s="241"/>
      <c r="M107" s="241"/>
      <c r="N107" s="241"/>
      <c r="O107" s="241"/>
      <c r="P107" s="241"/>
      <c r="Q107" s="241"/>
      <c r="R107" s="241"/>
      <c r="S107" s="241"/>
      <c r="T107" s="241"/>
      <c r="U107" s="241"/>
      <c r="V107" s="241"/>
      <c r="W107" s="242"/>
      <c r="X107" s="230"/>
      <c r="Y107" s="230"/>
      <c r="Z107" s="241"/>
      <c r="AA107" s="242"/>
      <c r="AB107" s="230"/>
      <c r="AC107" s="230"/>
      <c r="AD107" s="230"/>
      <c r="AE107" s="217"/>
      <c r="AF107" s="217"/>
      <c r="AG107" s="217"/>
      <c r="AH107" s="217"/>
      <c r="AI107" s="217"/>
      <c r="AJ107" s="217"/>
      <c r="AK107" s="217"/>
      <c r="AL107" s="217"/>
      <c r="AM107" s="217"/>
      <c r="AN107" s="217"/>
      <c r="AO107" s="217"/>
      <c r="AP107" s="217"/>
      <c r="AQ107" s="217"/>
      <c r="AR107" s="230"/>
      <c r="AW107" s="247" t="s">
        <v>250</v>
      </c>
      <c r="AZ107" s="146" t="s">
        <v>251</v>
      </c>
      <c r="BC107" s="146" t="s">
        <v>252</v>
      </c>
      <c r="BD107" s="237"/>
      <c r="BE107" s="237"/>
      <c r="BF107" s="237"/>
    </row>
    <row r="108" spans="1:59" s="122" customFormat="1" ht="25.5" hidden="1" customHeight="1" x14ac:dyDescent="0.15">
      <c r="A108" s="248"/>
      <c r="B108" s="249" t="s">
        <v>180</v>
      </c>
      <c r="C108" s="249"/>
      <c r="D108" s="249"/>
      <c r="E108" s="249"/>
      <c r="F108" s="249"/>
      <c r="G108" s="249"/>
      <c r="H108" s="249"/>
      <c r="I108" s="249"/>
      <c r="J108" s="249"/>
      <c r="K108" s="249"/>
      <c r="L108" s="249"/>
      <c r="M108" s="249"/>
      <c r="N108" s="249"/>
      <c r="O108" s="247"/>
      <c r="P108" s="249"/>
      <c r="Q108" s="249"/>
      <c r="R108" s="249"/>
      <c r="S108" s="249"/>
      <c r="T108" s="249"/>
      <c r="U108" s="222"/>
      <c r="V108" s="249"/>
      <c r="W108" s="249"/>
      <c r="X108" s="230"/>
      <c r="Y108" s="230"/>
      <c r="Z108" s="241"/>
      <c r="AA108" s="242"/>
      <c r="AB108" s="230"/>
      <c r="AC108" s="230"/>
      <c r="AD108" s="230"/>
      <c r="AE108" s="223" t="s">
        <v>253</v>
      </c>
      <c r="AF108" s="295"/>
      <c r="AG108" s="250"/>
      <c r="AH108" s="250"/>
      <c r="AI108" s="250"/>
      <c r="AJ108" s="250"/>
      <c r="AK108" s="250"/>
      <c r="AL108" s="250"/>
      <c r="AM108" s="250"/>
      <c r="AN108" s="217"/>
      <c r="AO108" s="217"/>
      <c r="AP108" s="217"/>
      <c r="AQ108" s="7"/>
      <c r="AR108" s="230"/>
      <c r="AS108" s="146"/>
      <c r="AT108" s="146"/>
      <c r="AU108" s="247"/>
      <c r="AV108" s="247"/>
      <c r="AW108" s="247" t="s">
        <v>254</v>
      </c>
      <c r="AX108" s="247"/>
      <c r="AY108" s="247"/>
      <c r="AZ108" s="146" t="s">
        <v>255</v>
      </c>
      <c r="BA108" s="247"/>
      <c r="BB108" s="146"/>
      <c r="BC108" s="146" t="s">
        <v>256</v>
      </c>
      <c r="BD108" s="251"/>
      <c r="BE108" s="237"/>
      <c r="BF108" s="251"/>
      <c r="BG108" s="247"/>
    </row>
    <row r="109" spans="1:59" ht="25.5" hidden="1" customHeight="1" x14ac:dyDescent="0.15">
      <c r="A109" s="238"/>
      <c r="B109" s="1029" t="s">
        <v>326</v>
      </c>
      <c r="C109" s="1091"/>
      <c r="D109" s="1091"/>
      <c r="E109" s="1092"/>
      <c r="F109" s="1122" t="s">
        <v>4</v>
      </c>
      <c r="G109" s="1122"/>
      <c r="H109" s="1195"/>
      <c r="I109" s="1195"/>
      <c r="J109" s="1110" t="s">
        <v>5</v>
      </c>
      <c r="K109" s="1110"/>
      <c r="L109" s="1195"/>
      <c r="M109" s="1195"/>
      <c r="N109" s="1110" t="s">
        <v>6</v>
      </c>
      <c r="O109" s="1112"/>
      <c r="P109" s="1123" t="s">
        <v>7</v>
      </c>
      <c r="Q109" s="1112"/>
      <c r="R109" s="1114" t="s">
        <v>8</v>
      </c>
      <c r="S109" s="1114"/>
      <c r="T109" s="1194"/>
      <c r="U109" s="1195"/>
      <c r="V109" s="1110" t="s">
        <v>5</v>
      </c>
      <c r="W109" s="1110"/>
      <c r="X109" s="1195"/>
      <c r="Y109" s="1195"/>
      <c r="Z109" s="1110" t="s">
        <v>6</v>
      </c>
      <c r="AA109" s="1112"/>
      <c r="AB109" s="230"/>
      <c r="AC109" s="230"/>
      <c r="AD109" s="230"/>
      <c r="AE109" s="1120" t="s">
        <v>327</v>
      </c>
      <c r="AF109" s="1110"/>
      <c r="AG109" s="1110"/>
      <c r="AH109" s="1110"/>
      <c r="AI109" s="1112"/>
      <c r="AJ109" s="1106">
        <f>ROUNDDOWN(AW114/60,0)</f>
        <v>0</v>
      </c>
      <c r="AK109" s="1107"/>
      <c r="AL109" s="1110" t="s">
        <v>5</v>
      </c>
      <c r="AM109" s="1110"/>
      <c r="AN109" s="1107">
        <f>AW114-AJ109*60</f>
        <v>0</v>
      </c>
      <c r="AO109" s="1107"/>
      <c r="AP109" s="1110" t="s">
        <v>6</v>
      </c>
      <c r="AQ109" s="1112"/>
      <c r="AR109" s="230"/>
      <c r="AS109" s="252"/>
      <c r="AT109" s="252"/>
      <c r="AU109" s="146"/>
      <c r="AV109" s="1102" t="s">
        <v>181</v>
      </c>
      <c r="AW109" s="1105">
        <f>IF(AZ109&lt;=BC109,BC109,AW104)</f>
        <v>1260</v>
      </c>
      <c r="AX109" s="882"/>
      <c r="AY109" s="1102" t="s">
        <v>258</v>
      </c>
      <c r="AZ109" s="1105">
        <f>T109*60+X109</f>
        <v>0</v>
      </c>
      <c r="BA109" s="882"/>
      <c r="BB109" s="1102" t="s">
        <v>259</v>
      </c>
      <c r="BC109" s="1105">
        <f>IF(C118="☑",21*60,20*60)</f>
        <v>1260</v>
      </c>
      <c r="BD109" s="237"/>
      <c r="BE109" s="237"/>
      <c r="BF109" s="237"/>
      <c r="BG109" s="146"/>
    </row>
    <row r="110" spans="1:59" ht="35.25" hidden="1" customHeight="1" x14ac:dyDescent="0.15">
      <c r="A110" s="238"/>
      <c r="B110" s="1093"/>
      <c r="C110" s="1094"/>
      <c r="D110" s="1094"/>
      <c r="E110" s="1095"/>
      <c r="F110" s="1122"/>
      <c r="G110" s="1122"/>
      <c r="H110" s="1197"/>
      <c r="I110" s="1197"/>
      <c r="J110" s="1111"/>
      <c r="K110" s="1111"/>
      <c r="L110" s="1197"/>
      <c r="M110" s="1197"/>
      <c r="N110" s="1111"/>
      <c r="O110" s="1113"/>
      <c r="P110" s="1121"/>
      <c r="Q110" s="1113"/>
      <c r="R110" s="1115"/>
      <c r="S110" s="1115"/>
      <c r="T110" s="1196"/>
      <c r="U110" s="1197"/>
      <c r="V110" s="1111"/>
      <c r="W110" s="1111"/>
      <c r="X110" s="1197"/>
      <c r="Y110" s="1197"/>
      <c r="Z110" s="1111"/>
      <c r="AA110" s="1113"/>
      <c r="AB110" s="146"/>
      <c r="AC110" s="146"/>
      <c r="AD110" s="146"/>
      <c r="AE110" s="1121"/>
      <c r="AF110" s="1111"/>
      <c r="AG110" s="1111"/>
      <c r="AH110" s="1111"/>
      <c r="AI110" s="1113"/>
      <c r="AJ110" s="1108"/>
      <c r="AK110" s="1109"/>
      <c r="AL110" s="1111"/>
      <c r="AM110" s="1111"/>
      <c r="AN110" s="1109"/>
      <c r="AO110" s="1109"/>
      <c r="AP110" s="1111"/>
      <c r="AQ110" s="1113"/>
      <c r="AR110" s="230"/>
      <c r="AS110" s="252"/>
      <c r="AT110" s="252"/>
      <c r="AU110" s="146"/>
      <c r="AV110" s="1102"/>
      <c r="AW110" s="1105"/>
      <c r="AX110" s="882"/>
      <c r="AY110" s="1102"/>
      <c r="AZ110" s="1105"/>
      <c r="BA110" s="882"/>
      <c r="BB110" s="1102"/>
      <c r="BC110" s="1105"/>
      <c r="BD110" s="237"/>
      <c r="BE110" s="237"/>
      <c r="BF110" s="237"/>
      <c r="BG110" s="146"/>
    </row>
    <row r="111" spans="1:59" ht="17.25" hidden="1" customHeight="1" x14ac:dyDescent="0.15">
      <c r="A111" s="253"/>
      <c r="B111" s="243"/>
      <c r="C111" s="243"/>
      <c r="D111" s="243"/>
      <c r="E111" s="243"/>
      <c r="F111" s="146"/>
      <c r="G111" s="243"/>
      <c r="H111" s="245"/>
      <c r="I111" s="243"/>
      <c r="J111" s="243"/>
      <c r="K111" s="243"/>
      <c r="L111" s="243"/>
      <c r="M111" s="243"/>
      <c r="N111" s="243"/>
      <c r="O111" s="243"/>
      <c r="P111" s="254"/>
      <c r="Q111" s="243"/>
      <c r="R111" s="243"/>
      <c r="S111" s="243"/>
      <c r="T111" s="243"/>
      <c r="U111" s="243"/>
      <c r="V111" s="243"/>
      <c r="W111" s="243"/>
      <c r="X111" s="230"/>
      <c r="Y111" s="230"/>
      <c r="Z111" s="241"/>
      <c r="AA111" s="146"/>
      <c r="AB111" s="146"/>
      <c r="AC111" s="146"/>
      <c r="AD111" s="146"/>
      <c r="AE111" s="7"/>
      <c r="AF111" s="7"/>
      <c r="AG111" s="7"/>
      <c r="AH111" s="7"/>
      <c r="AI111" s="7"/>
      <c r="AJ111" s="246" t="s">
        <v>249</v>
      </c>
      <c r="AK111" s="7"/>
      <c r="AL111" s="7"/>
      <c r="AM111" s="7"/>
      <c r="AN111" s="7"/>
      <c r="AO111" s="7"/>
      <c r="AP111" s="7"/>
      <c r="AQ111" s="7"/>
      <c r="AR111" s="146"/>
      <c r="AS111" s="146"/>
      <c r="AT111" s="146"/>
      <c r="AU111" s="146"/>
      <c r="AV111" s="146"/>
      <c r="AW111" s="146"/>
      <c r="AX111" s="146"/>
      <c r="AY111" s="146"/>
      <c r="AZ111" s="6" t="s">
        <v>260</v>
      </c>
      <c r="BA111" s="146"/>
      <c r="BB111" s="146"/>
      <c r="BC111" s="146"/>
      <c r="BD111" s="237"/>
      <c r="BE111" s="237"/>
      <c r="BF111" s="237"/>
      <c r="BG111" s="146"/>
    </row>
    <row r="112" spans="1:59" ht="25.5" hidden="1" customHeight="1" x14ac:dyDescent="0.2">
      <c r="A112" s="253"/>
      <c r="B112" s="146"/>
      <c r="C112" s="1085" t="s">
        <v>322</v>
      </c>
      <c r="D112" s="1086"/>
      <c r="E112" s="1086"/>
      <c r="F112" s="1086"/>
      <c r="G112" s="1086"/>
      <c r="H112" s="1086"/>
      <c r="I112" s="1086"/>
      <c r="J112" s="1086"/>
      <c r="K112" s="1086"/>
      <c r="L112" s="1086"/>
      <c r="M112" s="1086"/>
      <c r="N112" s="1086"/>
      <c r="O112" s="1086"/>
      <c r="P112" s="1086"/>
      <c r="Q112" s="1086"/>
      <c r="R112" s="1086"/>
      <c r="S112" s="1086"/>
      <c r="T112" s="1086"/>
      <c r="U112" s="1086"/>
      <c r="V112" s="1086"/>
      <c r="W112" s="1086"/>
      <c r="X112" s="1086"/>
      <c r="Y112" s="1086"/>
      <c r="Z112" s="1086"/>
      <c r="AA112" s="1086"/>
      <c r="AB112" s="1087"/>
      <c r="AC112" s="146"/>
      <c r="AD112" s="146"/>
      <c r="AE112" s="7"/>
      <c r="AF112" s="7"/>
      <c r="AG112" s="7"/>
      <c r="AH112" s="7"/>
      <c r="AI112" s="7"/>
      <c r="AJ112" s="7"/>
      <c r="AK112" s="7"/>
      <c r="AL112" s="7"/>
      <c r="AM112" s="7"/>
      <c r="AN112" s="7"/>
      <c r="AO112" s="7"/>
      <c r="AP112" s="7"/>
      <c r="AQ112" s="7"/>
      <c r="AR112" s="146"/>
      <c r="AS112" s="146"/>
      <c r="AT112" s="146"/>
      <c r="AU112" s="146"/>
      <c r="AV112" s="146"/>
      <c r="AW112" s="146"/>
      <c r="AX112" s="146"/>
      <c r="AY112" s="146"/>
      <c r="AZ112" s="256" t="s">
        <v>262</v>
      </c>
      <c r="BA112" s="146"/>
      <c r="BB112" s="146"/>
      <c r="BC112" s="146"/>
      <c r="BD112" s="237"/>
      <c r="BE112" s="237"/>
      <c r="BF112" s="237"/>
      <c r="BG112" s="146"/>
    </row>
    <row r="113" spans="1:59" ht="25.5" hidden="1" customHeight="1" x14ac:dyDescent="0.15">
      <c r="A113" s="253"/>
      <c r="B113" s="146"/>
      <c r="C113" s="1088"/>
      <c r="D113" s="1089"/>
      <c r="E113" s="1089"/>
      <c r="F113" s="1089"/>
      <c r="G113" s="1089"/>
      <c r="H113" s="1089"/>
      <c r="I113" s="1089"/>
      <c r="J113" s="1089"/>
      <c r="K113" s="1089"/>
      <c r="L113" s="1089"/>
      <c r="M113" s="1089"/>
      <c r="N113" s="1089"/>
      <c r="O113" s="1089"/>
      <c r="P113" s="1089"/>
      <c r="Q113" s="1089"/>
      <c r="R113" s="1089"/>
      <c r="S113" s="1089"/>
      <c r="T113" s="1089"/>
      <c r="U113" s="1089"/>
      <c r="V113" s="1089"/>
      <c r="W113" s="1089"/>
      <c r="X113" s="1089"/>
      <c r="Y113" s="1089"/>
      <c r="Z113" s="1089"/>
      <c r="AA113" s="1089"/>
      <c r="AB113" s="1090"/>
      <c r="AC113" s="146"/>
      <c r="AD113" s="146"/>
      <c r="AE113" s="223" t="s">
        <v>263</v>
      </c>
      <c r="AF113" s="7"/>
      <c r="AG113" s="7"/>
      <c r="AH113" s="7"/>
      <c r="AI113" s="7"/>
      <c r="AJ113" s="7"/>
      <c r="AK113" s="7"/>
      <c r="AL113" s="7"/>
      <c r="AM113" s="7"/>
      <c r="AN113" s="7"/>
      <c r="AO113" s="7"/>
      <c r="AP113" s="7"/>
      <c r="AQ113" s="7"/>
      <c r="AR113" s="146"/>
      <c r="AS113" s="146"/>
      <c r="AT113" s="146"/>
      <c r="AU113" s="146"/>
      <c r="AV113" s="146"/>
      <c r="AW113" s="146" t="s">
        <v>264</v>
      </c>
      <c r="AX113" s="146"/>
      <c r="AY113" s="146"/>
      <c r="AZ113" s="146" t="s">
        <v>265</v>
      </c>
      <c r="BA113" s="257"/>
      <c r="BB113" s="146"/>
      <c r="BC113" s="146"/>
      <c r="BD113" s="237"/>
      <c r="BE113" s="237"/>
      <c r="BF113" s="237"/>
      <c r="BG113" s="146"/>
    </row>
    <row r="114" spans="1:59" s="122" customFormat="1" ht="25.5" hidden="1" customHeight="1" x14ac:dyDescent="0.15">
      <c r="A114" s="253"/>
      <c r="B114" s="146"/>
      <c r="C114" s="1088"/>
      <c r="D114" s="1089"/>
      <c r="E114" s="1089"/>
      <c r="F114" s="1089"/>
      <c r="G114" s="1089"/>
      <c r="H114" s="1089"/>
      <c r="I114" s="1089"/>
      <c r="J114" s="1089"/>
      <c r="K114" s="1089"/>
      <c r="L114" s="1089"/>
      <c r="M114" s="1089"/>
      <c r="N114" s="1089"/>
      <c r="O114" s="1089"/>
      <c r="P114" s="1089"/>
      <c r="Q114" s="1089"/>
      <c r="R114" s="1089"/>
      <c r="S114" s="1089"/>
      <c r="T114" s="1089"/>
      <c r="U114" s="1089"/>
      <c r="V114" s="1089"/>
      <c r="W114" s="1089"/>
      <c r="X114" s="1089"/>
      <c r="Y114" s="1089"/>
      <c r="Z114" s="1089"/>
      <c r="AA114" s="1089"/>
      <c r="AB114" s="1090"/>
      <c r="AC114" s="230"/>
      <c r="AD114" s="230"/>
      <c r="AE114" s="1188" t="s">
        <v>325</v>
      </c>
      <c r="AF114" s="1189"/>
      <c r="AG114" s="1189"/>
      <c r="AH114" s="1189"/>
      <c r="AI114" s="1189"/>
      <c r="AJ114" s="1189"/>
      <c r="AK114" s="1190"/>
      <c r="AL114" s="1096">
        <f>IF(AZ104=0,0,ROUNDUP(AW114/AZ104,3))</f>
        <v>0</v>
      </c>
      <c r="AM114" s="1097"/>
      <c r="AN114" s="1097"/>
      <c r="AO114" s="1097"/>
      <c r="AP114" s="1097"/>
      <c r="AQ114" s="1098"/>
      <c r="AR114" s="146"/>
      <c r="AS114" s="146"/>
      <c r="AT114" s="146"/>
      <c r="AU114" s="247"/>
      <c r="AV114" s="1102" t="s">
        <v>267</v>
      </c>
      <c r="AW114" s="1103">
        <f>IF(AW104-AW109&gt;0,IF(AW104-AW109&gt;AZ104,AZ104,AW104-AW109),0)</f>
        <v>0</v>
      </c>
      <c r="AX114" s="1104" t="s">
        <v>268</v>
      </c>
      <c r="AY114" s="1104"/>
      <c r="AZ114" s="257"/>
      <c r="BA114" s="257"/>
      <c r="BB114" s="247"/>
      <c r="BC114" s="247"/>
      <c r="BD114" s="251"/>
      <c r="BE114" s="251"/>
      <c r="BF114" s="251"/>
      <c r="BG114" s="247"/>
    </row>
    <row r="115" spans="1:59" ht="35.25" hidden="1" customHeight="1" x14ac:dyDescent="0.15">
      <c r="A115" s="296"/>
      <c r="B115" s="146"/>
      <c r="C115" s="1088"/>
      <c r="D115" s="1089"/>
      <c r="E115" s="1089"/>
      <c r="F115" s="1089"/>
      <c r="G115" s="1089"/>
      <c r="H115" s="1089"/>
      <c r="I115" s="1089"/>
      <c r="J115" s="1089"/>
      <c r="K115" s="1089"/>
      <c r="L115" s="1089"/>
      <c r="M115" s="1089"/>
      <c r="N115" s="1089"/>
      <c r="O115" s="1089"/>
      <c r="P115" s="1089"/>
      <c r="Q115" s="1089"/>
      <c r="R115" s="1089"/>
      <c r="S115" s="1089"/>
      <c r="T115" s="1089"/>
      <c r="U115" s="1089"/>
      <c r="V115" s="1089"/>
      <c r="W115" s="1089"/>
      <c r="X115" s="1089"/>
      <c r="Y115" s="1089"/>
      <c r="Z115" s="1089"/>
      <c r="AA115" s="1089"/>
      <c r="AB115" s="1090"/>
      <c r="AC115" s="146"/>
      <c r="AD115" s="146"/>
      <c r="AE115" s="1191"/>
      <c r="AF115" s="1192"/>
      <c r="AG115" s="1192"/>
      <c r="AH115" s="1192"/>
      <c r="AI115" s="1192"/>
      <c r="AJ115" s="1192"/>
      <c r="AK115" s="1193"/>
      <c r="AL115" s="1099"/>
      <c r="AM115" s="1100"/>
      <c r="AN115" s="1100"/>
      <c r="AO115" s="1100"/>
      <c r="AP115" s="1100"/>
      <c r="AQ115" s="1101"/>
      <c r="AR115" s="146"/>
      <c r="AS115" s="146"/>
      <c r="AT115" s="146"/>
      <c r="AU115" s="1102"/>
      <c r="AV115" s="1102"/>
      <c r="AW115" s="1103"/>
      <c r="AX115" s="1104"/>
      <c r="AY115" s="1104"/>
      <c r="AZ115" s="146"/>
      <c r="BA115" s="146"/>
      <c r="BB115" s="146"/>
      <c r="BC115" s="146"/>
      <c r="BD115" s="237"/>
      <c r="BE115" s="237"/>
      <c r="BF115" s="237"/>
      <c r="BG115" s="146"/>
    </row>
    <row r="116" spans="1:59" ht="25.5" hidden="1" customHeight="1" x14ac:dyDescent="0.15">
      <c r="A116" s="296"/>
      <c r="B116" s="146"/>
      <c r="C116" s="1088"/>
      <c r="D116" s="1089"/>
      <c r="E116" s="1089"/>
      <c r="F116" s="1089"/>
      <c r="G116" s="1089"/>
      <c r="H116" s="1089"/>
      <c r="I116" s="1089"/>
      <c r="J116" s="1089"/>
      <c r="K116" s="1089"/>
      <c r="L116" s="1089"/>
      <c r="M116" s="1089"/>
      <c r="N116" s="1089"/>
      <c r="O116" s="1089"/>
      <c r="P116" s="1089"/>
      <c r="Q116" s="1089"/>
      <c r="R116" s="1089"/>
      <c r="S116" s="1089"/>
      <c r="T116" s="1089"/>
      <c r="U116" s="1089"/>
      <c r="V116" s="1089"/>
      <c r="W116" s="1089"/>
      <c r="X116" s="1089"/>
      <c r="Y116" s="1089"/>
      <c r="Z116" s="1089"/>
      <c r="AA116" s="1089"/>
      <c r="AB116" s="1090"/>
      <c r="AC116" s="146"/>
      <c r="AD116" s="146"/>
      <c r="AE116" s="146"/>
      <c r="AF116" s="146"/>
      <c r="AG116" s="146"/>
      <c r="AH116" s="146"/>
      <c r="AI116" s="146"/>
      <c r="AJ116" s="146"/>
      <c r="AK116" s="255" t="s">
        <v>249</v>
      </c>
      <c r="AL116" s="146"/>
      <c r="AM116" s="230"/>
      <c r="AN116" s="230"/>
      <c r="AO116" s="230"/>
      <c r="AP116" s="146"/>
      <c r="AQ116" s="146"/>
      <c r="AR116" s="146"/>
      <c r="AS116" s="146"/>
      <c r="AT116" s="146"/>
      <c r="AU116" s="1102"/>
      <c r="AV116" s="146"/>
      <c r="AW116" s="146"/>
      <c r="AX116" s="146"/>
      <c r="AY116" s="146"/>
      <c r="AZ116" s="146"/>
      <c r="BA116" s="146"/>
      <c r="BB116" s="146"/>
      <c r="BC116" s="146"/>
      <c r="BD116" s="237"/>
      <c r="BE116" s="237"/>
      <c r="BF116" s="237"/>
      <c r="BG116" s="146"/>
    </row>
    <row r="117" spans="1:59" ht="25.5" hidden="1" customHeight="1" x14ac:dyDescent="0.15">
      <c r="A117" s="253"/>
      <c r="B117" s="240"/>
      <c r="C117" s="1088"/>
      <c r="D117" s="1089"/>
      <c r="E117" s="1089"/>
      <c r="F117" s="1089"/>
      <c r="G117" s="1089"/>
      <c r="H117" s="1089"/>
      <c r="I117" s="1089"/>
      <c r="J117" s="1089"/>
      <c r="K117" s="1089"/>
      <c r="L117" s="1089"/>
      <c r="M117" s="1089"/>
      <c r="N117" s="1089"/>
      <c r="O117" s="1089"/>
      <c r="P117" s="1089"/>
      <c r="Q117" s="1089"/>
      <c r="R117" s="1089"/>
      <c r="S117" s="1089"/>
      <c r="T117" s="1089"/>
      <c r="U117" s="1089"/>
      <c r="V117" s="1089"/>
      <c r="W117" s="1089"/>
      <c r="X117" s="1089"/>
      <c r="Y117" s="1089"/>
      <c r="Z117" s="1089"/>
      <c r="AA117" s="1089"/>
      <c r="AB117" s="1090"/>
      <c r="AC117" s="146"/>
      <c r="AD117" s="146"/>
      <c r="AE117" s="146"/>
      <c r="AF117" s="146"/>
      <c r="AG117" s="146"/>
      <c r="AH117" s="146"/>
      <c r="AI117" s="146"/>
      <c r="AJ117" s="146"/>
      <c r="AK117" s="258" t="s">
        <v>270</v>
      </c>
      <c r="AL117" s="146"/>
      <c r="AM117" s="230"/>
      <c r="AN117" s="230"/>
      <c r="AO117" s="230"/>
      <c r="AP117" s="146"/>
      <c r="AQ117" s="146"/>
      <c r="AR117" s="146"/>
      <c r="AS117" s="146"/>
      <c r="AT117" s="146"/>
      <c r="AU117" s="146"/>
      <c r="AV117" s="146"/>
      <c r="AW117" s="146"/>
      <c r="AX117" s="146"/>
      <c r="AY117" s="146"/>
      <c r="AZ117" s="146"/>
      <c r="BA117" s="146"/>
      <c r="BB117" s="146"/>
      <c r="BC117" s="146"/>
      <c r="BD117" s="237"/>
      <c r="BE117" s="237"/>
      <c r="BF117" s="237"/>
    </row>
    <row r="118" spans="1:59" ht="25.5" hidden="1" customHeight="1" x14ac:dyDescent="0.15">
      <c r="A118" s="253"/>
      <c r="B118" s="240"/>
      <c r="C118" s="1186" t="s">
        <v>128</v>
      </c>
      <c r="D118" s="1187"/>
      <c r="E118" s="1065" t="s">
        <v>328</v>
      </c>
      <c r="F118" s="1065"/>
      <c r="G118" s="1065"/>
      <c r="H118" s="1065"/>
      <c r="I118" s="1065"/>
      <c r="J118" s="1065"/>
      <c r="K118" s="1065"/>
      <c r="L118" s="1065"/>
      <c r="M118" s="1065"/>
      <c r="N118" s="1065"/>
      <c r="O118" s="1065"/>
      <c r="P118" s="1065"/>
      <c r="Q118" s="1065"/>
      <c r="R118" s="1065"/>
      <c r="S118" s="1065"/>
      <c r="T118" s="1065"/>
      <c r="U118" s="1065"/>
      <c r="V118" s="1065"/>
      <c r="W118" s="1065"/>
      <c r="X118" s="1065"/>
      <c r="Y118" s="1065"/>
      <c r="Z118" s="1065"/>
      <c r="AA118" s="1065"/>
      <c r="AB118" s="1066"/>
      <c r="AC118" s="146"/>
      <c r="AD118" s="146"/>
      <c r="AE118" s="146"/>
      <c r="AF118" s="146"/>
      <c r="AG118" s="146"/>
      <c r="AH118" s="146"/>
      <c r="AI118" s="146"/>
      <c r="AJ118" s="146"/>
      <c r="AK118" s="258"/>
      <c r="AL118" s="146"/>
      <c r="AM118" s="230"/>
      <c r="AN118" s="230"/>
      <c r="AO118" s="230"/>
      <c r="AP118" s="146"/>
      <c r="AQ118" s="146"/>
      <c r="AR118" s="146"/>
      <c r="AS118" s="146"/>
      <c r="AT118" s="146"/>
      <c r="AU118" s="146"/>
      <c r="AV118" s="146"/>
      <c r="AW118" s="146"/>
      <c r="AX118" s="146"/>
      <c r="AY118" s="146"/>
      <c r="AZ118" s="146"/>
      <c r="BA118" s="146"/>
      <c r="BB118" s="146"/>
      <c r="BC118" s="146"/>
      <c r="BD118" s="237"/>
      <c r="BE118" s="237"/>
      <c r="BF118" s="237"/>
    </row>
    <row r="119" spans="1:59" ht="17.25" hidden="1" customHeight="1" x14ac:dyDescent="0.15">
      <c r="A119" s="259"/>
      <c r="B119" s="260"/>
      <c r="C119" s="260"/>
      <c r="D119" s="260"/>
      <c r="E119" s="260"/>
      <c r="F119" s="261"/>
      <c r="G119" s="260"/>
      <c r="H119" s="260"/>
      <c r="I119" s="260"/>
      <c r="J119" s="260"/>
      <c r="K119" s="262"/>
      <c r="L119" s="262"/>
      <c r="M119" s="262"/>
      <c r="N119" s="262"/>
      <c r="O119" s="262"/>
      <c r="P119" s="262"/>
      <c r="Q119" s="262"/>
      <c r="R119" s="262"/>
      <c r="S119" s="262"/>
      <c r="T119" s="262"/>
      <c r="U119" s="262"/>
      <c r="V119" s="262"/>
      <c r="W119" s="262"/>
      <c r="X119" s="262"/>
      <c r="Y119" s="262"/>
      <c r="Z119" s="262"/>
      <c r="AA119" s="262"/>
      <c r="AB119" s="262"/>
      <c r="AC119" s="262"/>
      <c r="AD119" s="262"/>
      <c r="AE119" s="262"/>
      <c r="AF119" s="262"/>
      <c r="AG119" s="262"/>
      <c r="AH119" s="262"/>
      <c r="AI119" s="262"/>
      <c r="AJ119" s="262"/>
      <c r="AK119" s="263"/>
      <c r="AL119" s="262"/>
      <c r="AM119" s="264"/>
      <c r="AN119" s="264"/>
      <c r="AO119" s="264"/>
      <c r="AP119" s="262"/>
      <c r="AQ119" s="262"/>
      <c r="AR119" s="262"/>
      <c r="AS119" s="262"/>
      <c r="AT119" s="146"/>
      <c r="AU119" s="146"/>
      <c r="AV119" s="146"/>
      <c r="AW119" s="146"/>
      <c r="AX119" s="146"/>
      <c r="AY119" s="146"/>
      <c r="AZ119" s="146"/>
      <c r="BA119" s="146"/>
      <c r="BB119" s="146"/>
      <c r="BC119" s="146"/>
      <c r="BD119" s="237"/>
      <c r="BE119" s="237"/>
      <c r="BF119" s="237"/>
    </row>
    <row r="120" spans="1:59" ht="25.5" hidden="1" customHeight="1" x14ac:dyDescent="0.15">
      <c r="A120" s="1126" t="s">
        <v>277</v>
      </c>
      <c r="B120" s="1127"/>
      <c r="C120" s="1127"/>
      <c r="D120" s="1127"/>
      <c r="E120" s="1127"/>
      <c r="F120" s="1127"/>
      <c r="G120" s="1127"/>
      <c r="H120" s="1127"/>
      <c r="I120" s="1128"/>
      <c r="J120" s="232"/>
      <c r="K120" s="265" t="s">
        <v>274</v>
      </c>
      <c r="L120" s="265"/>
      <c r="M120" s="265"/>
      <c r="N120" s="265"/>
      <c r="O120" s="265"/>
      <c r="P120" s="265"/>
      <c r="Q120" s="265"/>
      <c r="R120" s="265"/>
      <c r="S120" s="265"/>
      <c r="T120" s="265"/>
      <c r="U120" s="265"/>
      <c r="V120" s="265"/>
      <c r="W120" s="265"/>
      <c r="X120" s="265"/>
      <c r="Y120" s="265"/>
      <c r="Z120" s="265"/>
      <c r="AA120" s="265"/>
      <c r="AB120" s="265"/>
      <c r="AC120" s="265"/>
      <c r="AD120" s="265"/>
      <c r="AE120" s="265"/>
      <c r="AF120" s="265"/>
      <c r="AG120" s="265"/>
      <c r="AH120" s="265"/>
      <c r="AI120" s="265"/>
      <c r="AJ120" s="265"/>
      <c r="AK120" s="265"/>
      <c r="AL120" s="265"/>
      <c r="AM120" s="265"/>
      <c r="AN120" s="265"/>
      <c r="AO120" s="232"/>
      <c r="AP120" s="232"/>
      <c r="AQ120" s="232"/>
      <c r="AR120" s="232"/>
      <c r="AS120" s="232"/>
      <c r="AT120" s="232"/>
      <c r="AU120" s="146"/>
      <c r="AV120" s="146" t="s">
        <v>240</v>
      </c>
      <c r="AW120" s="230"/>
      <c r="AX120" s="230"/>
      <c r="AY120" s="230"/>
      <c r="AZ120" s="230"/>
      <c r="BA120" s="146"/>
      <c r="BB120" s="230"/>
      <c r="BC120" s="230"/>
      <c r="BD120" s="231"/>
      <c r="BE120" s="231"/>
      <c r="BF120" s="231"/>
      <c r="BG120" s="220"/>
    </row>
    <row r="121" spans="1:59" ht="17.25" hidden="1" customHeight="1" x14ac:dyDescent="0.15">
      <c r="A121" s="1129"/>
      <c r="B121" s="1130"/>
      <c r="C121" s="1130"/>
      <c r="D121" s="1130"/>
      <c r="E121" s="1130"/>
      <c r="F121" s="1130"/>
      <c r="G121" s="1130"/>
      <c r="H121" s="1130"/>
      <c r="I121" s="1131"/>
      <c r="J121" s="233"/>
      <c r="K121" s="233"/>
      <c r="L121" s="233"/>
      <c r="M121" s="233"/>
      <c r="N121" s="233"/>
      <c r="O121" s="233"/>
      <c r="P121" s="233"/>
      <c r="Q121" s="233"/>
      <c r="R121" s="233"/>
      <c r="S121" s="233"/>
      <c r="T121" s="233"/>
      <c r="U121" s="233"/>
      <c r="V121" s="233"/>
      <c r="W121" s="233"/>
      <c r="X121" s="234"/>
      <c r="Y121" s="234"/>
      <c r="Z121" s="234"/>
      <c r="AA121" s="234"/>
      <c r="AB121" s="234"/>
      <c r="AC121" s="234"/>
      <c r="AD121" s="234"/>
      <c r="AE121" s="235"/>
      <c r="AF121" s="234"/>
      <c r="AG121" s="234"/>
      <c r="AH121" s="234"/>
      <c r="AI121" s="234"/>
      <c r="AJ121" s="234"/>
      <c r="AK121" s="234"/>
      <c r="AL121" s="234"/>
      <c r="AM121" s="234"/>
      <c r="AN121" s="234"/>
      <c r="AO121" s="234"/>
      <c r="AP121" s="236"/>
      <c r="AQ121" s="236"/>
      <c r="AR121" s="236"/>
      <c r="AS121" s="236"/>
      <c r="AT121" s="146"/>
      <c r="AU121" s="146"/>
      <c r="AV121" s="146"/>
      <c r="AW121" s="146"/>
      <c r="AX121" s="146"/>
      <c r="AY121" s="146"/>
      <c r="AZ121" s="146"/>
      <c r="BA121" s="146"/>
      <c r="BB121" s="146"/>
      <c r="BC121" s="146"/>
      <c r="BD121" s="237"/>
      <c r="BE121" s="237"/>
      <c r="BF121" s="237"/>
      <c r="BG121" s="146"/>
    </row>
    <row r="122" spans="1:59" ht="28.5" hidden="1" customHeight="1" x14ac:dyDescent="0.15">
      <c r="A122" s="238"/>
      <c r="B122" s="239" t="s">
        <v>2</v>
      </c>
      <c r="C122" s="240"/>
      <c r="D122" s="240"/>
      <c r="E122" s="240"/>
      <c r="F122" s="146"/>
      <c r="G122" s="241"/>
      <c r="H122" s="146"/>
      <c r="I122" s="241"/>
      <c r="J122" s="241"/>
      <c r="K122" s="241"/>
      <c r="L122" s="241"/>
      <c r="M122" s="241"/>
      <c r="N122" s="241"/>
      <c r="O122" s="241"/>
      <c r="P122" s="241"/>
      <c r="Q122" s="241"/>
      <c r="R122" s="241"/>
      <c r="S122" s="241"/>
      <c r="T122" s="241"/>
      <c r="U122" s="241"/>
      <c r="V122" s="241"/>
      <c r="W122" s="241"/>
      <c r="X122" s="241"/>
      <c r="Y122" s="241"/>
      <c r="Z122" s="241"/>
      <c r="AA122" s="242"/>
      <c r="AB122" s="230"/>
      <c r="AC122" s="230"/>
      <c r="AD122" s="230"/>
      <c r="AE122" s="239" t="s">
        <v>241</v>
      </c>
      <c r="AF122" s="230"/>
      <c r="AG122" s="230"/>
      <c r="AH122" s="230"/>
      <c r="AI122" s="230"/>
      <c r="AJ122" s="230"/>
      <c r="AK122" s="230"/>
      <c r="AL122" s="230"/>
      <c r="AM122" s="230"/>
      <c r="AN122" s="230"/>
      <c r="AO122" s="230"/>
      <c r="AP122" s="230"/>
      <c r="AQ122" s="230"/>
      <c r="AR122" s="230"/>
      <c r="AS122" s="230"/>
      <c r="AT122" s="230"/>
      <c r="AU122" s="146"/>
      <c r="AV122" s="146"/>
      <c r="AW122" s="146" t="s">
        <v>242</v>
      </c>
      <c r="AX122" s="146"/>
      <c r="AY122" s="146"/>
      <c r="AZ122" s="146" t="s">
        <v>243</v>
      </c>
      <c r="BA122" s="146"/>
      <c r="BB122" s="146"/>
      <c r="BC122" s="146"/>
      <c r="BD122" s="237"/>
      <c r="BE122" s="237"/>
      <c r="BF122" s="237"/>
      <c r="BG122" s="146"/>
    </row>
    <row r="123" spans="1:59" ht="25.5" hidden="1" customHeight="1" x14ac:dyDescent="0.15">
      <c r="A123" s="238"/>
      <c r="B123" s="1029" t="s">
        <v>3</v>
      </c>
      <c r="C123" s="1091"/>
      <c r="D123" s="1091"/>
      <c r="E123" s="1092"/>
      <c r="F123" s="1122" t="s">
        <v>4</v>
      </c>
      <c r="G123" s="1122"/>
      <c r="H123" s="1195"/>
      <c r="I123" s="1195"/>
      <c r="J123" s="1110" t="s">
        <v>5</v>
      </c>
      <c r="K123" s="1110"/>
      <c r="L123" s="1195"/>
      <c r="M123" s="1195"/>
      <c r="N123" s="1110" t="s">
        <v>6</v>
      </c>
      <c r="O123" s="1112"/>
      <c r="P123" s="1123" t="s">
        <v>7</v>
      </c>
      <c r="Q123" s="1112"/>
      <c r="R123" s="1114" t="s">
        <v>8</v>
      </c>
      <c r="S123" s="1114"/>
      <c r="T123" s="1195"/>
      <c r="U123" s="1195"/>
      <c r="V123" s="1110" t="s">
        <v>5</v>
      </c>
      <c r="W123" s="1110"/>
      <c r="X123" s="1195"/>
      <c r="Y123" s="1195"/>
      <c r="Z123" s="1110" t="s">
        <v>6</v>
      </c>
      <c r="AA123" s="1112"/>
      <c r="AB123" s="146"/>
      <c r="AC123" s="146"/>
      <c r="AD123" s="146"/>
      <c r="AE123" s="1188" t="s">
        <v>323</v>
      </c>
      <c r="AF123" s="1124"/>
      <c r="AG123" s="1124"/>
      <c r="AH123" s="1124"/>
      <c r="AI123" s="1198"/>
      <c r="AJ123" s="1107">
        <f>ROUNDDOWN(AZ123/60,0)</f>
        <v>0</v>
      </c>
      <c r="AK123" s="1107"/>
      <c r="AL123" s="1124" t="s">
        <v>246</v>
      </c>
      <c r="AM123" s="1124"/>
      <c r="AN123" s="1107">
        <f>AZ123-AJ123*60</f>
        <v>0</v>
      </c>
      <c r="AO123" s="1107"/>
      <c r="AP123" s="1110" t="s">
        <v>6</v>
      </c>
      <c r="AQ123" s="1112"/>
      <c r="AR123" s="230"/>
      <c r="AS123" s="146"/>
      <c r="AT123" s="146"/>
      <c r="AU123" s="1102"/>
      <c r="AV123" s="1102" t="s">
        <v>247</v>
      </c>
      <c r="AW123" s="1105">
        <f>T123*60+X123</f>
        <v>0</v>
      </c>
      <c r="AX123" s="146"/>
      <c r="AY123" s="1102" t="s">
        <v>248</v>
      </c>
      <c r="AZ123" s="1105">
        <f>(T123*60+X123)-(H123*60+L123)</f>
        <v>0</v>
      </c>
      <c r="BA123" s="146"/>
      <c r="BB123" s="146"/>
      <c r="BC123" s="146"/>
      <c r="BD123" s="237"/>
      <c r="BE123" s="237"/>
      <c r="BF123" s="237"/>
      <c r="BG123" s="146"/>
    </row>
    <row r="124" spans="1:59" ht="35.25" hidden="1" customHeight="1" x14ac:dyDescent="0.15">
      <c r="A124" s="238"/>
      <c r="B124" s="1093"/>
      <c r="C124" s="1094"/>
      <c r="D124" s="1094"/>
      <c r="E124" s="1095"/>
      <c r="F124" s="1122"/>
      <c r="G124" s="1122"/>
      <c r="H124" s="1197"/>
      <c r="I124" s="1197"/>
      <c r="J124" s="1111"/>
      <c r="K124" s="1111"/>
      <c r="L124" s="1197"/>
      <c r="M124" s="1197"/>
      <c r="N124" s="1111"/>
      <c r="O124" s="1113"/>
      <c r="P124" s="1121"/>
      <c r="Q124" s="1113"/>
      <c r="R124" s="1115"/>
      <c r="S124" s="1115"/>
      <c r="T124" s="1197"/>
      <c r="U124" s="1197"/>
      <c r="V124" s="1111"/>
      <c r="W124" s="1111"/>
      <c r="X124" s="1197"/>
      <c r="Y124" s="1197"/>
      <c r="Z124" s="1111"/>
      <c r="AA124" s="1113"/>
      <c r="AB124" s="146"/>
      <c r="AC124" s="146"/>
      <c r="AD124" s="146"/>
      <c r="AE124" s="1199"/>
      <c r="AF124" s="1125"/>
      <c r="AG124" s="1125"/>
      <c r="AH124" s="1125"/>
      <c r="AI124" s="1200"/>
      <c r="AJ124" s="1109"/>
      <c r="AK124" s="1109"/>
      <c r="AL124" s="1125"/>
      <c r="AM124" s="1125"/>
      <c r="AN124" s="1109"/>
      <c r="AO124" s="1109"/>
      <c r="AP124" s="1111"/>
      <c r="AQ124" s="1113"/>
      <c r="AR124" s="230"/>
      <c r="AS124" s="146"/>
      <c r="AT124" s="146"/>
      <c r="AU124" s="1102"/>
      <c r="AV124" s="1102"/>
      <c r="AW124" s="1105"/>
      <c r="AX124" s="146"/>
      <c r="AY124" s="1102"/>
      <c r="AZ124" s="1105"/>
      <c r="BA124" s="146"/>
      <c r="BB124" s="146"/>
      <c r="BC124" s="146"/>
      <c r="BD124" s="237"/>
      <c r="BE124" s="237"/>
      <c r="BF124" s="237"/>
      <c r="BG124" s="146"/>
    </row>
    <row r="125" spans="1:59" ht="17.25" hidden="1" customHeight="1" x14ac:dyDescent="0.15">
      <c r="A125" s="238"/>
      <c r="B125" s="243"/>
      <c r="C125" s="243"/>
      <c r="D125" s="243"/>
      <c r="E125" s="243"/>
      <c r="F125" s="244"/>
      <c r="G125" s="244"/>
      <c r="H125" s="245"/>
      <c r="I125" s="244"/>
      <c r="J125" s="244"/>
      <c r="K125" s="244"/>
      <c r="L125" s="244"/>
      <c r="M125" s="244"/>
      <c r="N125" s="244"/>
      <c r="O125" s="244"/>
      <c r="P125" s="244"/>
      <c r="Q125" s="244"/>
      <c r="R125" s="244"/>
      <c r="S125" s="244"/>
      <c r="T125" s="244"/>
      <c r="U125" s="244"/>
      <c r="V125" s="244"/>
      <c r="W125" s="244"/>
      <c r="X125" s="230"/>
      <c r="Y125" s="230"/>
      <c r="Z125" s="241"/>
      <c r="AA125" s="242"/>
      <c r="AB125" s="230"/>
      <c r="AC125" s="230"/>
      <c r="AD125" s="230"/>
      <c r="AE125" s="217"/>
      <c r="AF125" s="217"/>
      <c r="AG125" s="217"/>
      <c r="AH125" s="217"/>
      <c r="AI125" s="217"/>
      <c r="AJ125" s="246" t="s">
        <v>249</v>
      </c>
      <c r="AK125" s="217"/>
      <c r="AL125" s="217"/>
      <c r="AM125" s="217"/>
      <c r="AN125" s="217"/>
      <c r="AO125" s="217"/>
      <c r="AP125" s="217"/>
      <c r="AQ125" s="217"/>
      <c r="AR125" s="230"/>
      <c r="AS125" s="146"/>
      <c r="AT125" s="146"/>
      <c r="AU125" s="146"/>
      <c r="AV125" s="146"/>
      <c r="AW125" s="146"/>
      <c r="AX125" s="146"/>
      <c r="AY125" s="146"/>
      <c r="AZ125" s="146"/>
      <c r="BA125" s="146"/>
      <c r="BB125" s="146"/>
      <c r="BC125" s="146"/>
      <c r="BD125" s="237"/>
      <c r="BE125" s="237"/>
      <c r="BF125" s="237"/>
      <c r="BG125" s="146"/>
    </row>
    <row r="126" spans="1:59" s="146" customFormat="1" ht="25.5" hidden="1" customHeight="1" x14ac:dyDescent="0.15">
      <c r="A126" s="238"/>
      <c r="B126" s="239"/>
      <c r="C126" s="240"/>
      <c r="D126" s="240"/>
      <c r="E126" s="240"/>
      <c r="F126" s="241"/>
      <c r="G126" s="241"/>
      <c r="H126" s="241"/>
      <c r="I126" s="241"/>
      <c r="J126" s="241"/>
      <c r="K126" s="241"/>
      <c r="L126" s="241"/>
      <c r="M126" s="241"/>
      <c r="N126" s="241"/>
      <c r="O126" s="241"/>
      <c r="P126" s="241"/>
      <c r="Q126" s="241"/>
      <c r="R126" s="241"/>
      <c r="S126" s="241"/>
      <c r="T126" s="241"/>
      <c r="U126" s="241"/>
      <c r="V126" s="241"/>
      <c r="W126" s="242"/>
      <c r="X126" s="230"/>
      <c r="Y126" s="230"/>
      <c r="Z126" s="241"/>
      <c r="AA126" s="242"/>
      <c r="AB126" s="230"/>
      <c r="AC126" s="230"/>
      <c r="AD126" s="230"/>
      <c r="AE126" s="217"/>
      <c r="AF126" s="217"/>
      <c r="AG126" s="217"/>
      <c r="AH126" s="217"/>
      <c r="AI126" s="217"/>
      <c r="AJ126" s="217"/>
      <c r="AK126" s="217"/>
      <c r="AL126" s="217"/>
      <c r="AM126" s="217"/>
      <c r="AN126" s="217"/>
      <c r="AO126" s="217"/>
      <c r="AP126" s="217"/>
      <c r="AQ126" s="217"/>
      <c r="AR126" s="230"/>
      <c r="AW126" s="247" t="s">
        <v>250</v>
      </c>
      <c r="AZ126" s="146" t="s">
        <v>251</v>
      </c>
      <c r="BC126" s="146" t="s">
        <v>252</v>
      </c>
      <c r="BD126" s="237"/>
      <c r="BE126" s="237"/>
      <c r="BF126" s="237"/>
    </row>
    <row r="127" spans="1:59" s="122" customFormat="1" ht="25.5" hidden="1" customHeight="1" x14ac:dyDescent="0.15">
      <c r="A127" s="248"/>
      <c r="B127" s="249" t="s">
        <v>180</v>
      </c>
      <c r="C127" s="249"/>
      <c r="D127" s="249"/>
      <c r="E127" s="249"/>
      <c r="F127" s="249"/>
      <c r="G127" s="249"/>
      <c r="H127" s="249"/>
      <c r="I127" s="249"/>
      <c r="J127" s="249"/>
      <c r="K127" s="249"/>
      <c r="L127" s="249"/>
      <c r="M127" s="249"/>
      <c r="N127" s="249"/>
      <c r="O127" s="247"/>
      <c r="P127" s="249"/>
      <c r="Q127" s="249"/>
      <c r="R127" s="249"/>
      <c r="S127" s="249"/>
      <c r="T127" s="249"/>
      <c r="U127" s="222"/>
      <c r="V127" s="249"/>
      <c r="W127" s="249"/>
      <c r="X127" s="230"/>
      <c r="Y127" s="230"/>
      <c r="Z127" s="241"/>
      <c r="AA127" s="242"/>
      <c r="AB127" s="230"/>
      <c r="AC127" s="230"/>
      <c r="AD127" s="230"/>
      <c r="AE127" s="223" t="s">
        <v>253</v>
      </c>
      <c r="AF127" s="295"/>
      <c r="AG127" s="250"/>
      <c r="AH127" s="250"/>
      <c r="AI127" s="250"/>
      <c r="AJ127" s="250"/>
      <c r="AK127" s="250"/>
      <c r="AL127" s="250"/>
      <c r="AM127" s="250"/>
      <c r="AN127" s="217"/>
      <c r="AO127" s="217"/>
      <c r="AP127" s="217"/>
      <c r="AQ127" s="7"/>
      <c r="AR127" s="230"/>
      <c r="AS127" s="146"/>
      <c r="AT127" s="146"/>
      <c r="AU127" s="247"/>
      <c r="AV127" s="247"/>
      <c r="AW127" s="247" t="s">
        <v>254</v>
      </c>
      <c r="AX127" s="247"/>
      <c r="AY127" s="247"/>
      <c r="AZ127" s="146" t="s">
        <v>255</v>
      </c>
      <c r="BA127" s="247"/>
      <c r="BB127" s="146"/>
      <c r="BC127" s="146" t="s">
        <v>256</v>
      </c>
      <c r="BD127" s="251"/>
      <c r="BE127" s="237"/>
      <c r="BF127" s="251"/>
      <c r="BG127" s="247"/>
    </row>
    <row r="128" spans="1:59" ht="25.5" hidden="1" customHeight="1" x14ac:dyDescent="0.15">
      <c r="A128" s="238"/>
      <c r="B128" s="1029" t="s">
        <v>326</v>
      </c>
      <c r="C128" s="1091"/>
      <c r="D128" s="1091"/>
      <c r="E128" s="1092"/>
      <c r="F128" s="1122" t="s">
        <v>4</v>
      </c>
      <c r="G128" s="1122"/>
      <c r="H128" s="1195"/>
      <c r="I128" s="1195"/>
      <c r="J128" s="1110" t="s">
        <v>5</v>
      </c>
      <c r="K128" s="1110"/>
      <c r="L128" s="1195"/>
      <c r="M128" s="1195"/>
      <c r="N128" s="1110" t="s">
        <v>6</v>
      </c>
      <c r="O128" s="1112"/>
      <c r="P128" s="1123" t="s">
        <v>7</v>
      </c>
      <c r="Q128" s="1112"/>
      <c r="R128" s="1114" t="s">
        <v>8</v>
      </c>
      <c r="S128" s="1114"/>
      <c r="T128" s="1194"/>
      <c r="U128" s="1195"/>
      <c r="V128" s="1110" t="s">
        <v>5</v>
      </c>
      <c r="W128" s="1110"/>
      <c r="X128" s="1195"/>
      <c r="Y128" s="1195"/>
      <c r="Z128" s="1110" t="s">
        <v>6</v>
      </c>
      <c r="AA128" s="1112"/>
      <c r="AB128" s="230"/>
      <c r="AC128" s="230"/>
      <c r="AD128" s="230"/>
      <c r="AE128" s="1120" t="s">
        <v>327</v>
      </c>
      <c r="AF128" s="1110"/>
      <c r="AG128" s="1110"/>
      <c r="AH128" s="1110"/>
      <c r="AI128" s="1112"/>
      <c r="AJ128" s="1106">
        <f>ROUNDDOWN(AW133/60,0)</f>
        <v>0</v>
      </c>
      <c r="AK128" s="1107"/>
      <c r="AL128" s="1110" t="s">
        <v>5</v>
      </c>
      <c r="AM128" s="1110"/>
      <c r="AN128" s="1107">
        <f>AW133-AJ128*60</f>
        <v>0</v>
      </c>
      <c r="AO128" s="1107"/>
      <c r="AP128" s="1110" t="s">
        <v>6</v>
      </c>
      <c r="AQ128" s="1112"/>
      <c r="AR128" s="230"/>
      <c r="AS128" s="252"/>
      <c r="AT128" s="252"/>
      <c r="AU128" s="146"/>
      <c r="AV128" s="1102" t="s">
        <v>181</v>
      </c>
      <c r="AW128" s="1105">
        <f>IF(AZ128&lt;=BC128,BC128,AW123)</f>
        <v>1260</v>
      </c>
      <c r="AX128" s="882"/>
      <c r="AY128" s="1102" t="s">
        <v>258</v>
      </c>
      <c r="AZ128" s="1105">
        <f>T128*60+X128</f>
        <v>0</v>
      </c>
      <c r="BA128" s="882"/>
      <c r="BB128" s="1102" t="s">
        <v>259</v>
      </c>
      <c r="BC128" s="1105">
        <f>IF(C137="☑",21*60,20*60)</f>
        <v>1260</v>
      </c>
      <c r="BD128" s="237"/>
      <c r="BE128" s="237"/>
      <c r="BF128" s="237"/>
      <c r="BG128" s="146"/>
    </row>
    <row r="129" spans="1:59" ht="35.25" hidden="1" customHeight="1" x14ac:dyDescent="0.15">
      <c r="A129" s="238"/>
      <c r="B129" s="1093"/>
      <c r="C129" s="1094"/>
      <c r="D129" s="1094"/>
      <c r="E129" s="1095"/>
      <c r="F129" s="1122"/>
      <c r="G129" s="1122"/>
      <c r="H129" s="1197"/>
      <c r="I129" s="1197"/>
      <c r="J129" s="1111"/>
      <c r="K129" s="1111"/>
      <c r="L129" s="1197"/>
      <c r="M129" s="1197"/>
      <c r="N129" s="1111"/>
      <c r="O129" s="1113"/>
      <c r="P129" s="1121"/>
      <c r="Q129" s="1113"/>
      <c r="R129" s="1115"/>
      <c r="S129" s="1115"/>
      <c r="T129" s="1196"/>
      <c r="U129" s="1197"/>
      <c r="V129" s="1111"/>
      <c r="W129" s="1111"/>
      <c r="X129" s="1197"/>
      <c r="Y129" s="1197"/>
      <c r="Z129" s="1111"/>
      <c r="AA129" s="1113"/>
      <c r="AB129" s="146"/>
      <c r="AC129" s="146"/>
      <c r="AD129" s="146"/>
      <c r="AE129" s="1121"/>
      <c r="AF129" s="1111"/>
      <c r="AG129" s="1111"/>
      <c r="AH129" s="1111"/>
      <c r="AI129" s="1113"/>
      <c r="AJ129" s="1108"/>
      <c r="AK129" s="1109"/>
      <c r="AL129" s="1111"/>
      <c r="AM129" s="1111"/>
      <c r="AN129" s="1109"/>
      <c r="AO129" s="1109"/>
      <c r="AP129" s="1111"/>
      <c r="AQ129" s="1113"/>
      <c r="AR129" s="230"/>
      <c r="AS129" s="252"/>
      <c r="AT129" s="252"/>
      <c r="AU129" s="146"/>
      <c r="AV129" s="1102"/>
      <c r="AW129" s="1105"/>
      <c r="AX129" s="882"/>
      <c r="AY129" s="1102"/>
      <c r="AZ129" s="1105"/>
      <c r="BA129" s="882"/>
      <c r="BB129" s="1102"/>
      <c r="BC129" s="1105"/>
      <c r="BD129" s="237"/>
      <c r="BE129" s="237"/>
      <c r="BF129" s="237"/>
      <c r="BG129" s="146"/>
    </row>
    <row r="130" spans="1:59" ht="17.25" hidden="1" customHeight="1" x14ac:dyDescent="0.15">
      <c r="A130" s="253"/>
      <c r="B130" s="243"/>
      <c r="C130" s="243"/>
      <c r="D130" s="243"/>
      <c r="E130" s="243"/>
      <c r="F130" s="146"/>
      <c r="G130" s="243"/>
      <c r="H130" s="245"/>
      <c r="I130" s="243"/>
      <c r="J130" s="243"/>
      <c r="K130" s="243"/>
      <c r="L130" s="243"/>
      <c r="M130" s="243"/>
      <c r="N130" s="243"/>
      <c r="O130" s="243"/>
      <c r="P130" s="254"/>
      <c r="Q130" s="243"/>
      <c r="R130" s="243"/>
      <c r="S130" s="243"/>
      <c r="T130" s="243"/>
      <c r="U130" s="243"/>
      <c r="V130" s="243"/>
      <c r="W130" s="243"/>
      <c r="X130" s="230"/>
      <c r="Y130" s="230"/>
      <c r="Z130" s="241"/>
      <c r="AA130" s="146"/>
      <c r="AB130" s="146"/>
      <c r="AC130" s="146"/>
      <c r="AD130" s="146"/>
      <c r="AE130" s="7"/>
      <c r="AF130" s="7"/>
      <c r="AG130" s="7"/>
      <c r="AH130" s="7"/>
      <c r="AI130" s="7"/>
      <c r="AJ130" s="246" t="s">
        <v>249</v>
      </c>
      <c r="AK130" s="7"/>
      <c r="AL130" s="7"/>
      <c r="AM130" s="7"/>
      <c r="AN130" s="7"/>
      <c r="AO130" s="7"/>
      <c r="AP130" s="7"/>
      <c r="AQ130" s="7"/>
      <c r="AR130" s="146"/>
      <c r="AS130" s="146"/>
      <c r="AT130" s="146"/>
      <c r="AU130" s="146"/>
      <c r="AV130" s="146"/>
      <c r="AW130" s="146"/>
      <c r="AX130" s="146"/>
      <c r="AY130" s="146"/>
      <c r="AZ130" s="6" t="s">
        <v>260</v>
      </c>
      <c r="BA130" s="146"/>
      <c r="BB130" s="146"/>
      <c r="BC130" s="146"/>
      <c r="BD130" s="237"/>
      <c r="BE130" s="237"/>
      <c r="BF130" s="237"/>
      <c r="BG130" s="146"/>
    </row>
    <row r="131" spans="1:59" ht="25.5" hidden="1" customHeight="1" x14ac:dyDescent="0.2">
      <c r="A131" s="253"/>
      <c r="B131" s="146"/>
      <c r="C131" s="1085" t="s">
        <v>322</v>
      </c>
      <c r="D131" s="1086"/>
      <c r="E131" s="1086"/>
      <c r="F131" s="1086"/>
      <c r="G131" s="1086"/>
      <c r="H131" s="1086"/>
      <c r="I131" s="1086"/>
      <c r="J131" s="1086"/>
      <c r="K131" s="1086"/>
      <c r="L131" s="1086"/>
      <c r="M131" s="1086"/>
      <c r="N131" s="1086"/>
      <c r="O131" s="1086"/>
      <c r="P131" s="1086"/>
      <c r="Q131" s="1086"/>
      <c r="R131" s="1086"/>
      <c r="S131" s="1086"/>
      <c r="T131" s="1086"/>
      <c r="U131" s="1086"/>
      <c r="V131" s="1086"/>
      <c r="W131" s="1086"/>
      <c r="X131" s="1086"/>
      <c r="Y131" s="1086"/>
      <c r="Z131" s="1086"/>
      <c r="AA131" s="1086"/>
      <c r="AB131" s="1087"/>
      <c r="AC131" s="146"/>
      <c r="AD131" s="146"/>
      <c r="AE131" s="7"/>
      <c r="AF131" s="7"/>
      <c r="AG131" s="7"/>
      <c r="AH131" s="7"/>
      <c r="AI131" s="7"/>
      <c r="AJ131" s="7"/>
      <c r="AK131" s="7"/>
      <c r="AL131" s="7"/>
      <c r="AM131" s="7"/>
      <c r="AN131" s="7"/>
      <c r="AO131" s="7"/>
      <c r="AP131" s="7"/>
      <c r="AQ131" s="7"/>
      <c r="AR131" s="146"/>
      <c r="AS131" s="146"/>
      <c r="AT131" s="146"/>
      <c r="AU131" s="146"/>
      <c r="AV131" s="146"/>
      <c r="AW131" s="146"/>
      <c r="AX131" s="146"/>
      <c r="AY131" s="146"/>
      <c r="AZ131" s="256" t="s">
        <v>262</v>
      </c>
      <c r="BA131" s="146"/>
      <c r="BB131" s="146"/>
      <c r="BC131" s="146"/>
      <c r="BD131" s="237"/>
      <c r="BE131" s="237"/>
      <c r="BF131" s="237"/>
      <c r="BG131" s="146"/>
    </row>
    <row r="132" spans="1:59" ht="25.5" hidden="1" customHeight="1" x14ac:dyDescent="0.15">
      <c r="A132" s="253"/>
      <c r="B132" s="146"/>
      <c r="C132" s="1088"/>
      <c r="D132" s="1089"/>
      <c r="E132" s="1089"/>
      <c r="F132" s="1089"/>
      <c r="G132" s="1089"/>
      <c r="H132" s="1089"/>
      <c r="I132" s="1089"/>
      <c r="J132" s="1089"/>
      <c r="K132" s="1089"/>
      <c r="L132" s="1089"/>
      <c r="M132" s="1089"/>
      <c r="N132" s="1089"/>
      <c r="O132" s="1089"/>
      <c r="P132" s="1089"/>
      <c r="Q132" s="1089"/>
      <c r="R132" s="1089"/>
      <c r="S132" s="1089"/>
      <c r="T132" s="1089"/>
      <c r="U132" s="1089"/>
      <c r="V132" s="1089"/>
      <c r="W132" s="1089"/>
      <c r="X132" s="1089"/>
      <c r="Y132" s="1089"/>
      <c r="Z132" s="1089"/>
      <c r="AA132" s="1089"/>
      <c r="AB132" s="1090"/>
      <c r="AC132" s="146"/>
      <c r="AD132" s="146"/>
      <c r="AE132" s="223" t="s">
        <v>263</v>
      </c>
      <c r="AF132" s="7"/>
      <c r="AG132" s="7"/>
      <c r="AH132" s="7"/>
      <c r="AI132" s="7"/>
      <c r="AJ132" s="7"/>
      <c r="AK132" s="7"/>
      <c r="AL132" s="7"/>
      <c r="AM132" s="7"/>
      <c r="AN132" s="7"/>
      <c r="AO132" s="7"/>
      <c r="AP132" s="7"/>
      <c r="AQ132" s="7"/>
      <c r="AR132" s="146"/>
      <c r="AS132" s="146"/>
      <c r="AT132" s="146"/>
      <c r="AU132" s="146"/>
      <c r="AV132" s="146"/>
      <c r="AW132" s="146" t="s">
        <v>264</v>
      </c>
      <c r="AX132" s="146"/>
      <c r="AY132" s="146"/>
      <c r="AZ132" s="146" t="s">
        <v>265</v>
      </c>
      <c r="BA132" s="257"/>
      <c r="BB132" s="146"/>
      <c r="BC132" s="146"/>
      <c r="BD132" s="237"/>
      <c r="BE132" s="237"/>
      <c r="BF132" s="237"/>
      <c r="BG132" s="146"/>
    </row>
    <row r="133" spans="1:59" s="122" customFormat="1" ht="25.5" hidden="1" customHeight="1" x14ac:dyDescent="0.15">
      <c r="A133" s="253"/>
      <c r="B133" s="146"/>
      <c r="C133" s="1088"/>
      <c r="D133" s="1089"/>
      <c r="E133" s="1089"/>
      <c r="F133" s="1089"/>
      <c r="G133" s="1089"/>
      <c r="H133" s="1089"/>
      <c r="I133" s="1089"/>
      <c r="J133" s="1089"/>
      <c r="K133" s="1089"/>
      <c r="L133" s="1089"/>
      <c r="M133" s="1089"/>
      <c r="N133" s="1089"/>
      <c r="O133" s="1089"/>
      <c r="P133" s="1089"/>
      <c r="Q133" s="1089"/>
      <c r="R133" s="1089"/>
      <c r="S133" s="1089"/>
      <c r="T133" s="1089"/>
      <c r="U133" s="1089"/>
      <c r="V133" s="1089"/>
      <c r="W133" s="1089"/>
      <c r="X133" s="1089"/>
      <c r="Y133" s="1089"/>
      <c r="Z133" s="1089"/>
      <c r="AA133" s="1089"/>
      <c r="AB133" s="1090"/>
      <c r="AC133" s="230"/>
      <c r="AD133" s="230"/>
      <c r="AE133" s="1188" t="s">
        <v>325</v>
      </c>
      <c r="AF133" s="1189"/>
      <c r="AG133" s="1189"/>
      <c r="AH133" s="1189"/>
      <c r="AI133" s="1189"/>
      <c r="AJ133" s="1189"/>
      <c r="AK133" s="1190"/>
      <c r="AL133" s="1096">
        <f>IF(AZ123=0,0,ROUNDUP(AW133/AZ123,3))</f>
        <v>0</v>
      </c>
      <c r="AM133" s="1097"/>
      <c r="AN133" s="1097"/>
      <c r="AO133" s="1097"/>
      <c r="AP133" s="1097"/>
      <c r="AQ133" s="1098"/>
      <c r="AR133" s="146"/>
      <c r="AS133" s="146"/>
      <c r="AT133" s="146"/>
      <c r="AU133" s="247"/>
      <c r="AV133" s="1102" t="s">
        <v>267</v>
      </c>
      <c r="AW133" s="1103">
        <f>IF(AW123-AW128&gt;0,IF(AW123-AW128&gt;AZ123,AZ123,AW123-AW128),0)</f>
        <v>0</v>
      </c>
      <c r="AX133" s="1104" t="s">
        <v>268</v>
      </c>
      <c r="AY133" s="1104"/>
      <c r="AZ133" s="257"/>
      <c r="BA133" s="257"/>
      <c r="BB133" s="247"/>
      <c r="BC133" s="247"/>
      <c r="BD133" s="251"/>
      <c r="BE133" s="251"/>
      <c r="BF133" s="251"/>
      <c r="BG133" s="247"/>
    </row>
    <row r="134" spans="1:59" ht="35.25" hidden="1" customHeight="1" x14ac:dyDescent="0.15">
      <c r="A134" s="296"/>
      <c r="B134" s="146"/>
      <c r="C134" s="1088"/>
      <c r="D134" s="1089"/>
      <c r="E134" s="1089"/>
      <c r="F134" s="1089"/>
      <c r="G134" s="1089"/>
      <c r="H134" s="1089"/>
      <c r="I134" s="1089"/>
      <c r="J134" s="1089"/>
      <c r="K134" s="1089"/>
      <c r="L134" s="1089"/>
      <c r="M134" s="1089"/>
      <c r="N134" s="1089"/>
      <c r="O134" s="1089"/>
      <c r="P134" s="1089"/>
      <c r="Q134" s="1089"/>
      <c r="R134" s="1089"/>
      <c r="S134" s="1089"/>
      <c r="T134" s="1089"/>
      <c r="U134" s="1089"/>
      <c r="V134" s="1089"/>
      <c r="W134" s="1089"/>
      <c r="X134" s="1089"/>
      <c r="Y134" s="1089"/>
      <c r="Z134" s="1089"/>
      <c r="AA134" s="1089"/>
      <c r="AB134" s="1090"/>
      <c r="AC134" s="146"/>
      <c r="AD134" s="146"/>
      <c r="AE134" s="1191"/>
      <c r="AF134" s="1192"/>
      <c r="AG134" s="1192"/>
      <c r="AH134" s="1192"/>
      <c r="AI134" s="1192"/>
      <c r="AJ134" s="1192"/>
      <c r="AK134" s="1193"/>
      <c r="AL134" s="1099"/>
      <c r="AM134" s="1100"/>
      <c r="AN134" s="1100"/>
      <c r="AO134" s="1100"/>
      <c r="AP134" s="1100"/>
      <c r="AQ134" s="1101"/>
      <c r="AR134" s="146"/>
      <c r="AS134" s="146"/>
      <c r="AT134" s="146"/>
      <c r="AU134" s="1102"/>
      <c r="AV134" s="1102"/>
      <c r="AW134" s="1103"/>
      <c r="AX134" s="1104"/>
      <c r="AY134" s="1104"/>
      <c r="AZ134" s="146"/>
      <c r="BA134" s="146"/>
      <c r="BB134" s="146"/>
      <c r="BC134" s="146"/>
      <c r="BD134" s="237"/>
      <c r="BE134" s="237"/>
      <c r="BF134" s="237"/>
      <c r="BG134" s="146"/>
    </row>
    <row r="135" spans="1:59" ht="25.5" hidden="1" customHeight="1" x14ac:dyDescent="0.15">
      <c r="A135" s="296"/>
      <c r="B135" s="146"/>
      <c r="C135" s="1088"/>
      <c r="D135" s="1089"/>
      <c r="E135" s="1089"/>
      <c r="F135" s="1089"/>
      <c r="G135" s="1089"/>
      <c r="H135" s="1089"/>
      <c r="I135" s="1089"/>
      <c r="J135" s="1089"/>
      <c r="K135" s="1089"/>
      <c r="L135" s="1089"/>
      <c r="M135" s="1089"/>
      <c r="N135" s="1089"/>
      <c r="O135" s="1089"/>
      <c r="P135" s="1089"/>
      <c r="Q135" s="1089"/>
      <c r="R135" s="1089"/>
      <c r="S135" s="1089"/>
      <c r="T135" s="1089"/>
      <c r="U135" s="1089"/>
      <c r="V135" s="1089"/>
      <c r="W135" s="1089"/>
      <c r="X135" s="1089"/>
      <c r="Y135" s="1089"/>
      <c r="Z135" s="1089"/>
      <c r="AA135" s="1089"/>
      <c r="AB135" s="1090"/>
      <c r="AC135" s="146"/>
      <c r="AD135" s="146"/>
      <c r="AE135" s="146"/>
      <c r="AF135" s="146"/>
      <c r="AG135" s="146"/>
      <c r="AH135" s="146"/>
      <c r="AI135" s="146"/>
      <c r="AJ135" s="146"/>
      <c r="AK135" s="255" t="s">
        <v>249</v>
      </c>
      <c r="AL135" s="146"/>
      <c r="AM135" s="230"/>
      <c r="AN135" s="230"/>
      <c r="AO135" s="230"/>
      <c r="AP135" s="146"/>
      <c r="AQ135" s="146"/>
      <c r="AR135" s="146"/>
      <c r="AS135" s="146"/>
      <c r="AT135" s="146"/>
      <c r="AU135" s="1102"/>
      <c r="AV135" s="146"/>
      <c r="AW135" s="146"/>
      <c r="AX135" s="146"/>
      <c r="AY135" s="146"/>
      <c r="AZ135" s="146"/>
      <c r="BA135" s="146"/>
      <c r="BB135" s="146"/>
      <c r="BC135" s="146"/>
      <c r="BD135" s="237"/>
      <c r="BE135" s="237"/>
      <c r="BF135" s="237"/>
      <c r="BG135" s="146"/>
    </row>
    <row r="136" spans="1:59" ht="25.5" hidden="1" customHeight="1" x14ac:dyDescent="0.15">
      <c r="A136" s="253"/>
      <c r="B136" s="240"/>
      <c r="C136" s="1088"/>
      <c r="D136" s="1089"/>
      <c r="E136" s="1089"/>
      <c r="F136" s="1089"/>
      <c r="G136" s="1089"/>
      <c r="H136" s="1089"/>
      <c r="I136" s="1089"/>
      <c r="J136" s="1089"/>
      <c r="K136" s="1089"/>
      <c r="L136" s="1089"/>
      <c r="M136" s="1089"/>
      <c r="N136" s="1089"/>
      <c r="O136" s="1089"/>
      <c r="P136" s="1089"/>
      <c r="Q136" s="1089"/>
      <c r="R136" s="1089"/>
      <c r="S136" s="1089"/>
      <c r="T136" s="1089"/>
      <c r="U136" s="1089"/>
      <c r="V136" s="1089"/>
      <c r="W136" s="1089"/>
      <c r="X136" s="1089"/>
      <c r="Y136" s="1089"/>
      <c r="Z136" s="1089"/>
      <c r="AA136" s="1089"/>
      <c r="AB136" s="1090"/>
      <c r="AC136" s="146"/>
      <c r="AD136" s="146"/>
      <c r="AE136" s="146"/>
      <c r="AF136" s="146"/>
      <c r="AG136" s="146"/>
      <c r="AH136" s="146"/>
      <c r="AI136" s="146"/>
      <c r="AJ136" s="146"/>
      <c r="AK136" s="258" t="s">
        <v>270</v>
      </c>
      <c r="AL136" s="146"/>
      <c r="AM136" s="230"/>
      <c r="AN136" s="230"/>
      <c r="AO136" s="230"/>
      <c r="AP136" s="146"/>
      <c r="AQ136" s="146"/>
      <c r="AR136" s="146"/>
      <c r="AS136" s="146"/>
      <c r="AT136" s="146"/>
      <c r="AU136" s="146"/>
      <c r="AV136" s="146"/>
      <c r="AW136" s="146"/>
      <c r="AX136" s="146"/>
      <c r="AY136" s="146"/>
      <c r="AZ136" s="146"/>
      <c r="BA136" s="146"/>
      <c r="BB136" s="146"/>
      <c r="BC136" s="146"/>
      <c r="BD136" s="237"/>
      <c r="BE136" s="237"/>
      <c r="BF136" s="237"/>
    </row>
    <row r="137" spans="1:59" ht="25.5" hidden="1" customHeight="1" x14ac:dyDescent="0.15">
      <c r="A137" s="253"/>
      <c r="B137" s="240"/>
      <c r="C137" s="1186" t="s">
        <v>128</v>
      </c>
      <c r="D137" s="1187"/>
      <c r="E137" s="1065" t="s">
        <v>328</v>
      </c>
      <c r="F137" s="1065"/>
      <c r="G137" s="1065"/>
      <c r="H137" s="1065"/>
      <c r="I137" s="1065"/>
      <c r="J137" s="1065"/>
      <c r="K137" s="1065"/>
      <c r="L137" s="1065"/>
      <c r="M137" s="1065"/>
      <c r="N137" s="1065"/>
      <c r="O137" s="1065"/>
      <c r="P137" s="1065"/>
      <c r="Q137" s="1065"/>
      <c r="R137" s="1065"/>
      <c r="S137" s="1065"/>
      <c r="T137" s="1065"/>
      <c r="U137" s="1065"/>
      <c r="V137" s="1065"/>
      <c r="W137" s="1065"/>
      <c r="X137" s="1065"/>
      <c r="Y137" s="1065"/>
      <c r="Z137" s="1065"/>
      <c r="AA137" s="1065"/>
      <c r="AB137" s="1066"/>
      <c r="AC137" s="146"/>
      <c r="AD137" s="146"/>
      <c r="AE137" s="146"/>
      <c r="AF137" s="146"/>
      <c r="AG137" s="146"/>
      <c r="AH137" s="146"/>
      <c r="AI137" s="146"/>
      <c r="AJ137" s="146"/>
      <c r="AK137" s="258"/>
      <c r="AL137" s="146"/>
      <c r="AM137" s="230"/>
      <c r="AN137" s="230"/>
      <c r="AO137" s="230"/>
      <c r="AP137" s="146"/>
      <c r="AQ137" s="146"/>
      <c r="AR137" s="146"/>
      <c r="AS137" s="146"/>
      <c r="AT137" s="146"/>
      <c r="AU137" s="146"/>
      <c r="AV137" s="146"/>
      <c r="AW137" s="146"/>
      <c r="AX137" s="146"/>
      <c r="AY137" s="146"/>
      <c r="AZ137" s="146"/>
      <c r="BA137" s="146"/>
      <c r="BB137" s="146"/>
      <c r="BC137" s="146"/>
      <c r="BD137" s="237"/>
      <c r="BE137" s="237"/>
      <c r="BF137" s="237"/>
    </row>
    <row r="138" spans="1:59" ht="17.25" hidden="1" customHeight="1" x14ac:dyDescent="0.15">
      <c r="A138" s="259"/>
      <c r="B138" s="260"/>
      <c r="C138" s="260"/>
      <c r="D138" s="260"/>
      <c r="E138" s="260"/>
      <c r="F138" s="261"/>
      <c r="G138" s="260"/>
      <c r="H138" s="260"/>
      <c r="I138" s="260"/>
      <c r="J138" s="260"/>
      <c r="K138" s="262"/>
      <c r="L138" s="262"/>
      <c r="M138" s="262"/>
      <c r="N138" s="262"/>
      <c r="O138" s="262"/>
      <c r="P138" s="262"/>
      <c r="Q138" s="262"/>
      <c r="R138" s="262"/>
      <c r="S138" s="262"/>
      <c r="T138" s="262"/>
      <c r="U138" s="262"/>
      <c r="V138" s="262"/>
      <c r="W138" s="262"/>
      <c r="X138" s="262"/>
      <c r="Y138" s="262"/>
      <c r="Z138" s="262"/>
      <c r="AA138" s="262"/>
      <c r="AB138" s="262"/>
      <c r="AC138" s="262"/>
      <c r="AD138" s="262"/>
      <c r="AE138" s="262"/>
      <c r="AF138" s="262"/>
      <c r="AG138" s="262"/>
      <c r="AH138" s="262"/>
      <c r="AI138" s="262"/>
      <c r="AJ138" s="262"/>
      <c r="AK138" s="263"/>
      <c r="AL138" s="262"/>
      <c r="AM138" s="264"/>
      <c r="AN138" s="264"/>
      <c r="AO138" s="264"/>
      <c r="AP138" s="262"/>
      <c r="AQ138" s="262"/>
      <c r="AR138" s="262"/>
      <c r="AS138" s="262"/>
      <c r="AT138" s="146"/>
      <c r="AU138" s="146"/>
      <c r="AV138" s="146"/>
      <c r="AW138" s="146"/>
      <c r="AX138" s="146"/>
      <c r="AY138" s="146"/>
      <c r="AZ138" s="146"/>
      <c r="BA138" s="146"/>
      <c r="BB138" s="146"/>
      <c r="BC138" s="146"/>
      <c r="BD138" s="237"/>
      <c r="BE138" s="237"/>
      <c r="BF138" s="237"/>
    </row>
    <row r="139" spans="1:59" ht="25.5" hidden="1" customHeight="1" x14ac:dyDescent="0.15">
      <c r="A139" s="1126" t="s">
        <v>278</v>
      </c>
      <c r="B139" s="1127"/>
      <c r="C139" s="1127"/>
      <c r="D139" s="1127"/>
      <c r="E139" s="1127"/>
      <c r="F139" s="1127"/>
      <c r="G139" s="1127"/>
      <c r="H139" s="1127"/>
      <c r="I139" s="1128"/>
      <c r="J139" s="232"/>
      <c r="K139" s="265" t="s">
        <v>274</v>
      </c>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265"/>
      <c r="AI139" s="265"/>
      <c r="AJ139" s="265"/>
      <c r="AK139" s="265"/>
      <c r="AL139" s="265"/>
      <c r="AM139" s="265"/>
      <c r="AN139" s="265"/>
      <c r="AO139" s="232"/>
      <c r="AP139" s="232"/>
      <c r="AQ139" s="232"/>
      <c r="AR139" s="232"/>
      <c r="AS139" s="232"/>
      <c r="AT139" s="232"/>
      <c r="AU139" s="146"/>
      <c r="AV139" s="146" t="s">
        <v>240</v>
      </c>
      <c r="AW139" s="230"/>
      <c r="AX139" s="230"/>
      <c r="AY139" s="230"/>
      <c r="AZ139" s="230"/>
      <c r="BA139" s="146"/>
      <c r="BB139" s="230"/>
      <c r="BC139" s="230"/>
      <c r="BD139" s="231"/>
      <c r="BE139" s="231"/>
      <c r="BF139" s="231"/>
      <c r="BG139" s="220"/>
    </row>
    <row r="140" spans="1:59" ht="17.25" hidden="1" customHeight="1" x14ac:dyDescent="0.15">
      <c r="A140" s="1129"/>
      <c r="B140" s="1130"/>
      <c r="C140" s="1130"/>
      <c r="D140" s="1130"/>
      <c r="E140" s="1130"/>
      <c r="F140" s="1130"/>
      <c r="G140" s="1130"/>
      <c r="H140" s="1130"/>
      <c r="I140" s="1131"/>
      <c r="J140" s="233"/>
      <c r="K140" s="233"/>
      <c r="L140" s="233"/>
      <c r="M140" s="233"/>
      <c r="N140" s="233"/>
      <c r="O140" s="233"/>
      <c r="P140" s="233"/>
      <c r="Q140" s="233"/>
      <c r="R140" s="233"/>
      <c r="S140" s="233"/>
      <c r="T140" s="233"/>
      <c r="U140" s="233"/>
      <c r="V140" s="233"/>
      <c r="W140" s="233"/>
      <c r="X140" s="234"/>
      <c r="Y140" s="234"/>
      <c r="Z140" s="234"/>
      <c r="AA140" s="234"/>
      <c r="AB140" s="234"/>
      <c r="AC140" s="234"/>
      <c r="AD140" s="234"/>
      <c r="AE140" s="235"/>
      <c r="AF140" s="234"/>
      <c r="AG140" s="234"/>
      <c r="AH140" s="234"/>
      <c r="AI140" s="234"/>
      <c r="AJ140" s="234"/>
      <c r="AK140" s="234"/>
      <c r="AL140" s="234"/>
      <c r="AM140" s="234"/>
      <c r="AN140" s="234"/>
      <c r="AO140" s="234"/>
      <c r="AP140" s="236"/>
      <c r="AQ140" s="236"/>
      <c r="AR140" s="236"/>
      <c r="AS140" s="236"/>
      <c r="AT140" s="146"/>
      <c r="AU140" s="146"/>
      <c r="AV140" s="146"/>
      <c r="AW140" s="146"/>
      <c r="AX140" s="146"/>
      <c r="AY140" s="146"/>
      <c r="AZ140" s="146"/>
      <c r="BA140" s="146"/>
      <c r="BB140" s="146"/>
      <c r="BC140" s="146"/>
      <c r="BD140" s="237"/>
      <c r="BE140" s="237"/>
      <c r="BF140" s="237"/>
      <c r="BG140" s="146"/>
    </row>
    <row r="141" spans="1:59" ht="28.5" hidden="1" customHeight="1" x14ac:dyDescent="0.15">
      <c r="A141" s="238"/>
      <c r="B141" s="239" t="s">
        <v>2</v>
      </c>
      <c r="C141" s="240"/>
      <c r="D141" s="240"/>
      <c r="E141" s="240"/>
      <c r="F141" s="146"/>
      <c r="G141" s="241"/>
      <c r="H141" s="146"/>
      <c r="I141" s="241"/>
      <c r="J141" s="241"/>
      <c r="K141" s="241"/>
      <c r="L141" s="241"/>
      <c r="M141" s="241"/>
      <c r="N141" s="241"/>
      <c r="O141" s="241"/>
      <c r="P141" s="241"/>
      <c r="Q141" s="241"/>
      <c r="R141" s="241"/>
      <c r="S141" s="241"/>
      <c r="T141" s="241"/>
      <c r="U141" s="241"/>
      <c r="V141" s="241"/>
      <c r="W141" s="241"/>
      <c r="X141" s="241"/>
      <c r="Y141" s="241"/>
      <c r="Z141" s="241"/>
      <c r="AA141" s="242"/>
      <c r="AB141" s="230"/>
      <c r="AC141" s="230"/>
      <c r="AD141" s="230"/>
      <c r="AE141" s="239" t="s">
        <v>241</v>
      </c>
      <c r="AF141" s="230"/>
      <c r="AG141" s="230"/>
      <c r="AH141" s="230"/>
      <c r="AI141" s="230"/>
      <c r="AJ141" s="230"/>
      <c r="AK141" s="230"/>
      <c r="AL141" s="230"/>
      <c r="AM141" s="230"/>
      <c r="AN141" s="230"/>
      <c r="AO141" s="230"/>
      <c r="AP141" s="230"/>
      <c r="AQ141" s="230"/>
      <c r="AR141" s="230"/>
      <c r="AS141" s="230"/>
      <c r="AT141" s="230"/>
      <c r="AU141" s="146"/>
      <c r="AV141" s="146"/>
      <c r="AW141" s="146" t="s">
        <v>242</v>
      </c>
      <c r="AX141" s="146"/>
      <c r="AY141" s="146"/>
      <c r="AZ141" s="146" t="s">
        <v>243</v>
      </c>
      <c r="BA141" s="146"/>
      <c r="BB141" s="146"/>
      <c r="BC141" s="146"/>
      <c r="BD141" s="237"/>
      <c r="BE141" s="237"/>
      <c r="BF141" s="237"/>
      <c r="BG141" s="146"/>
    </row>
    <row r="142" spans="1:59" ht="25.5" hidden="1" customHeight="1" x14ac:dyDescent="0.15">
      <c r="A142" s="238"/>
      <c r="B142" s="1029" t="s">
        <v>3</v>
      </c>
      <c r="C142" s="1091"/>
      <c r="D142" s="1091"/>
      <c r="E142" s="1092"/>
      <c r="F142" s="1122" t="s">
        <v>4</v>
      </c>
      <c r="G142" s="1122"/>
      <c r="H142" s="1195"/>
      <c r="I142" s="1195"/>
      <c r="J142" s="1110" t="s">
        <v>5</v>
      </c>
      <c r="K142" s="1110"/>
      <c r="L142" s="1195"/>
      <c r="M142" s="1195"/>
      <c r="N142" s="1110" t="s">
        <v>6</v>
      </c>
      <c r="O142" s="1112"/>
      <c r="P142" s="1123" t="s">
        <v>7</v>
      </c>
      <c r="Q142" s="1112"/>
      <c r="R142" s="1114" t="s">
        <v>8</v>
      </c>
      <c r="S142" s="1114"/>
      <c r="T142" s="1195"/>
      <c r="U142" s="1195"/>
      <c r="V142" s="1110" t="s">
        <v>5</v>
      </c>
      <c r="W142" s="1110"/>
      <c r="X142" s="1195"/>
      <c r="Y142" s="1195"/>
      <c r="Z142" s="1110" t="s">
        <v>6</v>
      </c>
      <c r="AA142" s="1112"/>
      <c r="AB142" s="146"/>
      <c r="AC142" s="146"/>
      <c r="AD142" s="146"/>
      <c r="AE142" s="1188" t="s">
        <v>323</v>
      </c>
      <c r="AF142" s="1124"/>
      <c r="AG142" s="1124"/>
      <c r="AH142" s="1124"/>
      <c r="AI142" s="1198"/>
      <c r="AJ142" s="1107">
        <f>ROUNDDOWN(AZ142/60,0)</f>
        <v>0</v>
      </c>
      <c r="AK142" s="1107"/>
      <c r="AL142" s="1124" t="s">
        <v>246</v>
      </c>
      <c r="AM142" s="1124"/>
      <c r="AN142" s="1107">
        <f>AZ142-AJ142*60</f>
        <v>0</v>
      </c>
      <c r="AO142" s="1107"/>
      <c r="AP142" s="1110" t="s">
        <v>6</v>
      </c>
      <c r="AQ142" s="1112"/>
      <c r="AR142" s="230"/>
      <c r="AS142" s="146"/>
      <c r="AT142" s="146"/>
      <c r="AU142" s="1102"/>
      <c r="AV142" s="1102" t="s">
        <v>247</v>
      </c>
      <c r="AW142" s="1105">
        <f>T142*60+X142</f>
        <v>0</v>
      </c>
      <c r="AX142" s="146"/>
      <c r="AY142" s="1102" t="s">
        <v>248</v>
      </c>
      <c r="AZ142" s="1105">
        <f>(T142*60+X142)-(H142*60+L142)</f>
        <v>0</v>
      </c>
      <c r="BA142" s="146"/>
      <c r="BB142" s="146"/>
      <c r="BC142" s="146"/>
      <c r="BD142" s="237"/>
      <c r="BE142" s="237"/>
      <c r="BF142" s="237"/>
      <c r="BG142" s="146"/>
    </row>
    <row r="143" spans="1:59" ht="35.25" hidden="1" customHeight="1" x14ac:dyDescent="0.15">
      <c r="A143" s="238"/>
      <c r="B143" s="1093"/>
      <c r="C143" s="1094"/>
      <c r="D143" s="1094"/>
      <c r="E143" s="1095"/>
      <c r="F143" s="1122"/>
      <c r="G143" s="1122"/>
      <c r="H143" s="1197"/>
      <c r="I143" s="1197"/>
      <c r="J143" s="1111"/>
      <c r="K143" s="1111"/>
      <c r="L143" s="1197"/>
      <c r="M143" s="1197"/>
      <c r="N143" s="1111"/>
      <c r="O143" s="1113"/>
      <c r="P143" s="1121"/>
      <c r="Q143" s="1113"/>
      <c r="R143" s="1115"/>
      <c r="S143" s="1115"/>
      <c r="T143" s="1197"/>
      <c r="U143" s="1197"/>
      <c r="V143" s="1111"/>
      <c r="W143" s="1111"/>
      <c r="X143" s="1197"/>
      <c r="Y143" s="1197"/>
      <c r="Z143" s="1111"/>
      <c r="AA143" s="1113"/>
      <c r="AB143" s="146"/>
      <c r="AC143" s="146"/>
      <c r="AD143" s="146"/>
      <c r="AE143" s="1199"/>
      <c r="AF143" s="1125"/>
      <c r="AG143" s="1125"/>
      <c r="AH143" s="1125"/>
      <c r="AI143" s="1200"/>
      <c r="AJ143" s="1109"/>
      <c r="AK143" s="1109"/>
      <c r="AL143" s="1125"/>
      <c r="AM143" s="1125"/>
      <c r="AN143" s="1109"/>
      <c r="AO143" s="1109"/>
      <c r="AP143" s="1111"/>
      <c r="AQ143" s="1113"/>
      <c r="AR143" s="230"/>
      <c r="AS143" s="146"/>
      <c r="AT143" s="146"/>
      <c r="AU143" s="1102"/>
      <c r="AV143" s="1102"/>
      <c r="AW143" s="1105"/>
      <c r="AX143" s="146"/>
      <c r="AY143" s="1102"/>
      <c r="AZ143" s="1105"/>
      <c r="BA143" s="146"/>
      <c r="BB143" s="146"/>
      <c r="BC143" s="146"/>
      <c r="BD143" s="237"/>
      <c r="BE143" s="237"/>
      <c r="BF143" s="237"/>
      <c r="BG143" s="146"/>
    </row>
    <row r="144" spans="1:59" ht="17.25" hidden="1" customHeight="1" x14ac:dyDescent="0.15">
      <c r="A144" s="238"/>
      <c r="B144" s="243"/>
      <c r="C144" s="243"/>
      <c r="D144" s="243"/>
      <c r="E144" s="243"/>
      <c r="F144" s="244"/>
      <c r="G144" s="244"/>
      <c r="H144" s="245"/>
      <c r="I144" s="244"/>
      <c r="J144" s="244"/>
      <c r="K144" s="244"/>
      <c r="L144" s="244"/>
      <c r="M144" s="244"/>
      <c r="N144" s="244"/>
      <c r="O144" s="244"/>
      <c r="P144" s="244"/>
      <c r="Q144" s="244"/>
      <c r="R144" s="244"/>
      <c r="S144" s="244"/>
      <c r="T144" s="244"/>
      <c r="U144" s="244"/>
      <c r="V144" s="244"/>
      <c r="W144" s="244"/>
      <c r="X144" s="230"/>
      <c r="Y144" s="230"/>
      <c r="Z144" s="241"/>
      <c r="AA144" s="242"/>
      <c r="AB144" s="230"/>
      <c r="AC144" s="230"/>
      <c r="AD144" s="230"/>
      <c r="AE144" s="217"/>
      <c r="AF144" s="217"/>
      <c r="AG144" s="217"/>
      <c r="AH144" s="217"/>
      <c r="AI144" s="217"/>
      <c r="AJ144" s="246" t="s">
        <v>249</v>
      </c>
      <c r="AK144" s="217"/>
      <c r="AL144" s="217"/>
      <c r="AM144" s="217"/>
      <c r="AN144" s="217"/>
      <c r="AO144" s="217"/>
      <c r="AP144" s="217"/>
      <c r="AQ144" s="217"/>
      <c r="AR144" s="230"/>
      <c r="AS144" s="146"/>
      <c r="AT144" s="146"/>
      <c r="AU144" s="146"/>
      <c r="AV144" s="146"/>
      <c r="AW144" s="146"/>
      <c r="AX144" s="146"/>
      <c r="AY144" s="146"/>
      <c r="AZ144" s="146"/>
      <c r="BA144" s="146"/>
      <c r="BB144" s="146"/>
      <c r="BC144" s="146"/>
      <c r="BD144" s="237"/>
      <c r="BE144" s="237"/>
      <c r="BF144" s="237"/>
      <c r="BG144" s="146"/>
    </row>
    <row r="145" spans="1:59" s="146" customFormat="1" ht="25.5" hidden="1" customHeight="1" x14ac:dyDescent="0.15">
      <c r="A145" s="238"/>
      <c r="B145" s="239"/>
      <c r="C145" s="240"/>
      <c r="D145" s="240"/>
      <c r="E145" s="240"/>
      <c r="F145" s="241"/>
      <c r="G145" s="241"/>
      <c r="H145" s="241"/>
      <c r="I145" s="241"/>
      <c r="J145" s="241"/>
      <c r="K145" s="241"/>
      <c r="L145" s="241"/>
      <c r="M145" s="241"/>
      <c r="N145" s="241"/>
      <c r="O145" s="241"/>
      <c r="P145" s="241"/>
      <c r="Q145" s="241"/>
      <c r="R145" s="241"/>
      <c r="S145" s="241"/>
      <c r="T145" s="241"/>
      <c r="U145" s="241"/>
      <c r="V145" s="241"/>
      <c r="W145" s="242"/>
      <c r="X145" s="230"/>
      <c r="Y145" s="230"/>
      <c r="Z145" s="241"/>
      <c r="AA145" s="242"/>
      <c r="AB145" s="230"/>
      <c r="AC145" s="230"/>
      <c r="AD145" s="230"/>
      <c r="AE145" s="217"/>
      <c r="AF145" s="217"/>
      <c r="AG145" s="217"/>
      <c r="AH145" s="217"/>
      <c r="AI145" s="217"/>
      <c r="AJ145" s="217"/>
      <c r="AK145" s="217"/>
      <c r="AL145" s="217"/>
      <c r="AM145" s="217"/>
      <c r="AN145" s="217"/>
      <c r="AO145" s="217"/>
      <c r="AP145" s="217"/>
      <c r="AQ145" s="217"/>
      <c r="AR145" s="230"/>
      <c r="AW145" s="247" t="s">
        <v>250</v>
      </c>
      <c r="AZ145" s="146" t="s">
        <v>251</v>
      </c>
      <c r="BC145" s="146" t="s">
        <v>252</v>
      </c>
      <c r="BD145" s="237"/>
      <c r="BE145" s="237"/>
      <c r="BF145" s="237"/>
    </row>
    <row r="146" spans="1:59" s="122" customFormat="1" ht="25.5" hidden="1" customHeight="1" x14ac:dyDescent="0.15">
      <c r="A146" s="248"/>
      <c r="B146" s="249" t="s">
        <v>180</v>
      </c>
      <c r="C146" s="249"/>
      <c r="D146" s="249"/>
      <c r="E146" s="249"/>
      <c r="F146" s="249"/>
      <c r="G146" s="249"/>
      <c r="H146" s="249"/>
      <c r="I146" s="249"/>
      <c r="J146" s="249"/>
      <c r="K146" s="249"/>
      <c r="L146" s="249"/>
      <c r="M146" s="249"/>
      <c r="N146" s="249"/>
      <c r="O146" s="247"/>
      <c r="P146" s="249"/>
      <c r="Q146" s="249"/>
      <c r="R146" s="249"/>
      <c r="S146" s="249"/>
      <c r="T146" s="249"/>
      <c r="U146" s="222"/>
      <c r="V146" s="249"/>
      <c r="W146" s="249"/>
      <c r="X146" s="230"/>
      <c r="Y146" s="230"/>
      <c r="Z146" s="241"/>
      <c r="AA146" s="242"/>
      <c r="AB146" s="230"/>
      <c r="AC146" s="230"/>
      <c r="AD146" s="230"/>
      <c r="AE146" s="223" t="s">
        <v>253</v>
      </c>
      <c r="AF146" s="295"/>
      <c r="AG146" s="250"/>
      <c r="AH146" s="250"/>
      <c r="AI146" s="250"/>
      <c r="AJ146" s="250"/>
      <c r="AK146" s="250"/>
      <c r="AL146" s="250"/>
      <c r="AM146" s="250"/>
      <c r="AN146" s="217"/>
      <c r="AO146" s="217"/>
      <c r="AP146" s="217"/>
      <c r="AQ146" s="7"/>
      <c r="AR146" s="230"/>
      <c r="AS146" s="146"/>
      <c r="AT146" s="146"/>
      <c r="AU146" s="247"/>
      <c r="AV146" s="247"/>
      <c r="AW146" s="247" t="s">
        <v>254</v>
      </c>
      <c r="AX146" s="247"/>
      <c r="AY146" s="247"/>
      <c r="AZ146" s="146" t="s">
        <v>255</v>
      </c>
      <c r="BA146" s="247"/>
      <c r="BB146" s="146"/>
      <c r="BC146" s="146" t="s">
        <v>256</v>
      </c>
      <c r="BD146" s="251"/>
      <c r="BE146" s="237"/>
      <c r="BF146" s="251"/>
      <c r="BG146" s="247"/>
    </row>
    <row r="147" spans="1:59" ht="25.5" hidden="1" customHeight="1" x14ac:dyDescent="0.15">
      <c r="A147" s="238"/>
      <c r="B147" s="1029" t="s">
        <v>326</v>
      </c>
      <c r="C147" s="1091"/>
      <c r="D147" s="1091"/>
      <c r="E147" s="1092"/>
      <c r="F147" s="1122" t="s">
        <v>4</v>
      </c>
      <c r="G147" s="1122"/>
      <c r="H147" s="1195"/>
      <c r="I147" s="1195"/>
      <c r="J147" s="1110" t="s">
        <v>5</v>
      </c>
      <c r="K147" s="1110"/>
      <c r="L147" s="1195"/>
      <c r="M147" s="1195"/>
      <c r="N147" s="1110" t="s">
        <v>6</v>
      </c>
      <c r="O147" s="1112"/>
      <c r="P147" s="1123" t="s">
        <v>7</v>
      </c>
      <c r="Q147" s="1112"/>
      <c r="R147" s="1114" t="s">
        <v>8</v>
      </c>
      <c r="S147" s="1114"/>
      <c r="T147" s="1194"/>
      <c r="U147" s="1195"/>
      <c r="V147" s="1110" t="s">
        <v>5</v>
      </c>
      <c r="W147" s="1110"/>
      <c r="X147" s="1195"/>
      <c r="Y147" s="1195"/>
      <c r="Z147" s="1110" t="s">
        <v>6</v>
      </c>
      <c r="AA147" s="1112"/>
      <c r="AB147" s="230"/>
      <c r="AC147" s="230"/>
      <c r="AD147" s="230"/>
      <c r="AE147" s="1120" t="s">
        <v>327</v>
      </c>
      <c r="AF147" s="1110"/>
      <c r="AG147" s="1110"/>
      <c r="AH147" s="1110"/>
      <c r="AI147" s="1112"/>
      <c r="AJ147" s="1106">
        <f>ROUNDDOWN(AW152/60,0)</f>
        <v>0</v>
      </c>
      <c r="AK147" s="1107"/>
      <c r="AL147" s="1110" t="s">
        <v>5</v>
      </c>
      <c r="AM147" s="1110"/>
      <c r="AN147" s="1107">
        <f>AW152-AJ147*60</f>
        <v>0</v>
      </c>
      <c r="AO147" s="1107"/>
      <c r="AP147" s="1110" t="s">
        <v>6</v>
      </c>
      <c r="AQ147" s="1112"/>
      <c r="AR147" s="230"/>
      <c r="AS147" s="252"/>
      <c r="AT147" s="252"/>
      <c r="AU147" s="146"/>
      <c r="AV147" s="1102" t="s">
        <v>181</v>
      </c>
      <c r="AW147" s="1105">
        <f>IF(AZ147&lt;=BC147,BC147,AW142)</f>
        <v>1260</v>
      </c>
      <c r="AX147" s="882"/>
      <c r="AY147" s="1102" t="s">
        <v>258</v>
      </c>
      <c r="AZ147" s="1105">
        <f>T147*60+X147</f>
        <v>0</v>
      </c>
      <c r="BA147" s="882"/>
      <c r="BB147" s="1102" t="s">
        <v>259</v>
      </c>
      <c r="BC147" s="1105">
        <f>IF(C156="☑",21*60,20*60)</f>
        <v>1260</v>
      </c>
      <c r="BD147" s="237"/>
      <c r="BE147" s="237"/>
      <c r="BF147" s="237"/>
      <c r="BG147" s="146"/>
    </row>
    <row r="148" spans="1:59" ht="35.25" hidden="1" customHeight="1" x14ac:dyDescent="0.15">
      <c r="A148" s="238"/>
      <c r="B148" s="1093"/>
      <c r="C148" s="1094"/>
      <c r="D148" s="1094"/>
      <c r="E148" s="1095"/>
      <c r="F148" s="1122"/>
      <c r="G148" s="1122"/>
      <c r="H148" s="1197"/>
      <c r="I148" s="1197"/>
      <c r="J148" s="1111"/>
      <c r="K148" s="1111"/>
      <c r="L148" s="1197"/>
      <c r="M148" s="1197"/>
      <c r="N148" s="1111"/>
      <c r="O148" s="1113"/>
      <c r="P148" s="1121"/>
      <c r="Q148" s="1113"/>
      <c r="R148" s="1115"/>
      <c r="S148" s="1115"/>
      <c r="T148" s="1196"/>
      <c r="U148" s="1197"/>
      <c r="V148" s="1111"/>
      <c r="W148" s="1111"/>
      <c r="X148" s="1197"/>
      <c r="Y148" s="1197"/>
      <c r="Z148" s="1111"/>
      <c r="AA148" s="1113"/>
      <c r="AB148" s="146"/>
      <c r="AC148" s="146"/>
      <c r="AD148" s="146"/>
      <c r="AE148" s="1121"/>
      <c r="AF148" s="1111"/>
      <c r="AG148" s="1111"/>
      <c r="AH148" s="1111"/>
      <c r="AI148" s="1113"/>
      <c r="AJ148" s="1108"/>
      <c r="AK148" s="1109"/>
      <c r="AL148" s="1111"/>
      <c r="AM148" s="1111"/>
      <c r="AN148" s="1109"/>
      <c r="AO148" s="1109"/>
      <c r="AP148" s="1111"/>
      <c r="AQ148" s="1113"/>
      <c r="AR148" s="230"/>
      <c r="AS148" s="252"/>
      <c r="AT148" s="252"/>
      <c r="AU148" s="146"/>
      <c r="AV148" s="1102"/>
      <c r="AW148" s="1105"/>
      <c r="AX148" s="882"/>
      <c r="AY148" s="1102"/>
      <c r="AZ148" s="1105"/>
      <c r="BA148" s="882"/>
      <c r="BB148" s="1102"/>
      <c r="BC148" s="1105"/>
      <c r="BD148" s="237"/>
      <c r="BE148" s="237"/>
      <c r="BF148" s="237"/>
      <c r="BG148" s="146"/>
    </row>
    <row r="149" spans="1:59" ht="17.25" hidden="1" customHeight="1" x14ac:dyDescent="0.15">
      <c r="A149" s="253"/>
      <c r="B149" s="243"/>
      <c r="C149" s="243"/>
      <c r="D149" s="243"/>
      <c r="E149" s="243"/>
      <c r="F149" s="146"/>
      <c r="G149" s="243"/>
      <c r="H149" s="245"/>
      <c r="I149" s="243"/>
      <c r="J149" s="243"/>
      <c r="K149" s="243"/>
      <c r="L149" s="243"/>
      <c r="M149" s="243"/>
      <c r="N149" s="243"/>
      <c r="O149" s="243"/>
      <c r="P149" s="254"/>
      <c r="Q149" s="243"/>
      <c r="R149" s="243"/>
      <c r="S149" s="243"/>
      <c r="T149" s="243"/>
      <c r="U149" s="243"/>
      <c r="V149" s="243"/>
      <c r="W149" s="243"/>
      <c r="X149" s="230"/>
      <c r="Y149" s="230"/>
      <c r="Z149" s="241"/>
      <c r="AA149" s="146"/>
      <c r="AB149" s="146"/>
      <c r="AC149" s="146"/>
      <c r="AD149" s="146"/>
      <c r="AE149" s="7"/>
      <c r="AF149" s="7"/>
      <c r="AG149" s="7"/>
      <c r="AH149" s="7"/>
      <c r="AI149" s="7"/>
      <c r="AJ149" s="246" t="s">
        <v>249</v>
      </c>
      <c r="AK149" s="7"/>
      <c r="AL149" s="7"/>
      <c r="AM149" s="7"/>
      <c r="AN149" s="7"/>
      <c r="AO149" s="7"/>
      <c r="AP149" s="7"/>
      <c r="AQ149" s="7"/>
      <c r="AR149" s="146"/>
      <c r="AS149" s="146"/>
      <c r="AT149" s="146"/>
      <c r="AU149" s="146"/>
      <c r="AV149" s="146"/>
      <c r="AW149" s="146"/>
      <c r="AX149" s="146"/>
      <c r="AY149" s="146"/>
      <c r="AZ149" s="6" t="s">
        <v>260</v>
      </c>
      <c r="BA149" s="146"/>
      <c r="BB149" s="146"/>
      <c r="BC149" s="146"/>
      <c r="BD149" s="237"/>
      <c r="BE149" s="237"/>
      <c r="BF149" s="237"/>
      <c r="BG149" s="146"/>
    </row>
    <row r="150" spans="1:59" ht="25.5" hidden="1" customHeight="1" x14ac:dyDescent="0.2">
      <c r="A150" s="253"/>
      <c r="B150" s="146"/>
      <c r="C150" s="1085" t="s">
        <v>322</v>
      </c>
      <c r="D150" s="1086"/>
      <c r="E150" s="1086"/>
      <c r="F150" s="1086"/>
      <c r="G150" s="1086"/>
      <c r="H150" s="1086"/>
      <c r="I150" s="1086"/>
      <c r="J150" s="1086"/>
      <c r="K150" s="1086"/>
      <c r="L150" s="1086"/>
      <c r="M150" s="1086"/>
      <c r="N150" s="1086"/>
      <c r="O150" s="1086"/>
      <c r="P150" s="1086"/>
      <c r="Q150" s="1086"/>
      <c r="R150" s="1086"/>
      <c r="S150" s="1086"/>
      <c r="T150" s="1086"/>
      <c r="U150" s="1086"/>
      <c r="V150" s="1086"/>
      <c r="W150" s="1086"/>
      <c r="X150" s="1086"/>
      <c r="Y150" s="1086"/>
      <c r="Z150" s="1086"/>
      <c r="AA150" s="1086"/>
      <c r="AB150" s="1087"/>
      <c r="AC150" s="146"/>
      <c r="AD150" s="146"/>
      <c r="AE150" s="7"/>
      <c r="AF150" s="7"/>
      <c r="AG150" s="7"/>
      <c r="AH150" s="7"/>
      <c r="AI150" s="7"/>
      <c r="AJ150" s="7"/>
      <c r="AK150" s="7"/>
      <c r="AL150" s="7"/>
      <c r="AM150" s="7"/>
      <c r="AN150" s="7"/>
      <c r="AO150" s="7"/>
      <c r="AP150" s="7"/>
      <c r="AQ150" s="7"/>
      <c r="AR150" s="146"/>
      <c r="AS150" s="146"/>
      <c r="AT150" s="146"/>
      <c r="AU150" s="146"/>
      <c r="AV150" s="146"/>
      <c r="AW150" s="146"/>
      <c r="AX150" s="146"/>
      <c r="AY150" s="146"/>
      <c r="AZ150" s="256" t="s">
        <v>262</v>
      </c>
      <c r="BA150" s="146"/>
      <c r="BB150" s="146"/>
      <c r="BC150" s="146"/>
      <c r="BD150" s="237"/>
      <c r="BE150" s="237"/>
      <c r="BF150" s="237"/>
      <c r="BG150" s="146"/>
    </row>
    <row r="151" spans="1:59" ht="25.5" hidden="1" customHeight="1" x14ac:dyDescent="0.15">
      <c r="A151" s="253"/>
      <c r="B151" s="146"/>
      <c r="C151" s="1088"/>
      <c r="D151" s="1089"/>
      <c r="E151" s="1089"/>
      <c r="F151" s="1089"/>
      <c r="G151" s="1089"/>
      <c r="H151" s="1089"/>
      <c r="I151" s="1089"/>
      <c r="J151" s="1089"/>
      <c r="K151" s="1089"/>
      <c r="L151" s="1089"/>
      <c r="M151" s="1089"/>
      <c r="N151" s="1089"/>
      <c r="O151" s="1089"/>
      <c r="P151" s="1089"/>
      <c r="Q151" s="1089"/>
      <c r="R151" s="1089"/>
      <c r="S151" s="1089"/>
      <c r="T151" s="1089"/>
      <c r="U151" s="1089"/>
      <c r="V151" s="1089"/>
      <c r="W151" s="1089"/>
      <c r="X151" s="1089"/>
      <c r="Y151" s="1089"/>
      <c r="Z151" s="1089"/>
      <c r="AA151" s="1089"/>
      <c r="AB151" s="1090"/>
      <c r="AC151" s="146"/>
      <c r="AD151" s="146"/>
      <c r="AE151" s="223" t="s">
        <v>263</v>
      </c>
      <c r="AF151" s="7"/>
      <c r="AG151" s="7"/>
      <c r="AH151" s="7"/>
      <c r="AI151" s="7"/>
      <c r="AJ151" s="7"/>
      <c r="AK151" s="7"/>
      <c r="AL151" s="7"/>
      <c r="AM151" s="7"/>
      <c r="AN151" s="7"/>
      <c r="AO151" s="7"/>
      <c r="AP151" s="7"/>
      <c r="AQ151" s="7"/>
      <c r="AR151" s="146"/>
      <c r="AS151" s="146"/>
      <c r="AT151" s="146"/>
      <c r="AU151" s="146"/>
      <c r="AV151" s="146"/>
      <c r="AW151" s="146" t="s">
        <v>264</v>
      </c>
      <c r="AX151" s="146"/>
      <c r="AY151" s="146"/>
      <c r="AZ151" s="146" t="s">
        <v>265</v>
      </c>
      <c r="BA151" s="257"/>
      <c r="BB151" s="146"/>
      <c r="BC151" s="146"/>
      <c r="BD151" s="237"/>
      <c r="BE151" s="237"/>
      <c r="BF151" s="237"/>
      <c r="BG151" s="146"/>
    </row>
    <row r="152" spans="1:59" s="122" customFormat="1" ht="25.5" hidden="1" customHeight="1" x14ac:dyDescent="0.15">
      <c r="A152" s="253"/>
      <c r="B152" s="146"/>
      <c r="C152" s="1088"/>
      <c r="D152" s="1089"/>
      <c r="E152" s="1089"/>
      <c r="F152" s="1089"/>
      <c r="G152" s="1089"/>
      <c r="H152" s="1089"/>
      <c r="I152" s="1089"/>
      <c r="J152" s="1089"/>
      <c r="K152" s="1089"/>
      <c r="L152" s="1089"/>
      <c r="M152" s="1089"/>
      <c r="N152" s="1089"/>
      <c r="O152" s="1089"/>
      <c r="P152" s="1089"/>
      <c r="Q152" s="1089"/>
      <c r="R152" s="1089"/>
      <c r="S152" s="1089"/>
      <c r="T152" s="1089"/>
      <c r="U152" s="1089"/>
      <c r="V152" s="1089"/>
      <c r="W152" s="1089"/>
      <c r="X152" s="1089"/>
      <c r="Y152" s="1089"/>
      <c r="Z152" s="1089"/>
      <c r="AA152" s="1089"/>
      <c r="AB152" s="1090"/>
      <c r="AC152" s="230"/>
      <c r="AD152" s="230"/>
      <c r="AE152" s="1188" t="s">
        <v>325</v>
      </c>
      <c r="AF152" s="1189"/>
      <c r="AG152" s="1189"/>
      <c r="AH152" s="1189"/>
      <c r="AI152" s="1189"/>
      <c r="AJ152" s="1189"/>
      <c r="AK152" s="1190"/>
      <c r="AL152" s="1096">
        <f>IF(AZ142=0,0,ROUNDUP(AW152/AZ142,3))</f>
        <v>0</v>
      </c>
      <c r="AM152" s="1097"/>
      <c r="AN152" s="1097"/>
      <c r="AO152" s="1097"/>
      <c r="AP152" s="1097"/>
      <c r="AQ152" s="1098"/>
      <c r="AR152" s="146"/>
      <c r="AS152" s="146"/>
      <c r="AT152" s="146"/>
      <c r="AU152" s="247"/>
      <c r="AV152" s="1102" t="s">
        <v>267</v>
      </c>
      <c r="AW152" s="1103">
        <f>IF(AW142-AW147&gt;0,IF(AW142-AW147&gt;AZ142,AZ142,AW142-AW147),0)</f>
        <v>0</v>
      </c>
      <c r="AX152" s="1104" t="s">
        <v>268</v>
      </c>
      <c r="AY152" s="1104"/>
      <c r="AZ152" s="257"/>
      <c r="BA152" s="257"/>
      <c r="BB152" s="247"/>
      <c r="BC152" s="247"/>
      <c r="BD152" s="251"/>
      <c r="BE152" s="251"/>
      <c r="BF152" s="251"/>
      <c r="BG152" s="247"/>
    </row>
    <row r="153" spans="1:59" ht="35.25" hidden="1" customHeight="1" x14ac:dyDescent="0.15">
      <c r="A153" s="296"/>
      <c r="B153" s="146"/>
      <c r="C153" s="1088"/>
      <c r="D153" s="1089"/>
      <c r="E153" s="1089"/>
      <c r="F153" s="1089"/>
      <c r="G153" s="1089"/>
      <c r="H153" s="1089"/>
      <c r="I153" s="1089"/>
      <c r="J153" s="1089"/>
      <c r="K153" s="1089"/>
      <c r="L153" s="1089"/>
      <c r="M153" s="1089"/>
      <c r="N153" s="1089"/>
      <c r="O153" s="1089"/>
      <c r="P153" s="1089"/>
      <c r="Q153" s="1089"/>
      <c r="R153" s="1089"/>
      <c r="S153" s="1089"/>
      <c r="T153" s="1089"/>
      <c r="U153" s="1089"/>
      <c r="V153" s="1089"/>
      <c r="W153" s="1089"/>
      <c r="X153" s="1089"/>
      <c r="Y153" s="1089"/>
      <c r="Z153" s="1089"/>
      <c r="AA153" s="1089"/>
      <c r="AB153" s="1090"/>
      <c r="AC153" s="146"/>
      <c r="AD153" s="146"/>
      <c r="AE153" s="1191"/>
      <c r="AF153" s="1192"/>
      <c r="AG153" s="1192"/>
      <c r="AH153" s="1192"/>
      <c r="AI153" s="1192"/>
      <c r="AJ153" s="1192"/>
      <c r="AK153" s="1193"/>
      <c r="AL153" s="1099"/>
      <c r="AM153" s="1100"/>
      <c r="AN153" s="1100"/>
      <c r="AO153" s="1100"/>
      <c r="AP153" s="1100"/>
      <c r="AQ153" s="1101"/>
      <c r="AR153" s="146"/>
      <c r="AS153" s="146"/>
      <c r="AT153" s="146"/>
      <c r="AU153" s="1102"/>
      <c r="AV153" s="1102"/>
      <c r="AW153" s="1103"/>
      <c r="AX153" s="1104"/>
      <c r="AY153" s="1104"/>
      <c r="AZ153" s="146"/>
      <c r="BA153" s="146"/>
      <c r="BB153" s="146"/>
      <c r="BC153" s="146"/>
      <c r="BD153" s="237"/>
      <c r="BE153" s="237"/>
      <c r="BF153" s="237"/>
      <c r="BG153" s="146"/>
    </row>
    <row r="154" spans="1:59" ht="25.5" hidden="1" customHeight="1" x14ac:dyDescent="0.15">
      <c r="A154" s="296"/>
      <c r="B154" s="146"/>
      <c r="C154" s="1088"/>
      <c r="D154" s="1089"/>
      <c r="E154" s="1089"/>
      <c r="F154" s="1089"/>
      <c r="G154" s="1089"/>
      <c r="H154" s="1089"/>
      <c r="I154" s="1089"/>
      <c r="J154" s="1089"/>
      <c r="K154" s="1089"/>
      <c r="L154" s="1089"/>
      <c r="M154" s="1089"/>
      <c r="N154" s="1089"/>
      <c r="O154" s="1089"/>
      <c r="P154" s="1089"/>
      <c r="Q154" s="1089"/>
      <c r="R154" s="1089"/>
      <c r="S154" s="1089"/>
      <c r="T154" s="1089"/>
      <c r="U154" s="1089"/>
      <c r="V154" s="1089"/>
      <c r="W154" s="1089"/>
      <c r="X154" s="1089"/>
      <c r="Y154" s="1089"/>
      <c r="Z154" s="1089"/>
      <c r="AA154" s="1089"/>
      <c r="AB154" s="1090"/>
      <c r="AC154" s="146"/>
      <c r="AD154" s="146"/>
      <c r="AE154" s="146"/>
      <c r="AF154" s="146"/>
      <c r="AG154" s="146"/>
      <c r="AH154" s="146"/>
      <c r="AI154" s="146"/>
      <c r="AJ154" s="146"/>
      <c r="AK154" s="255" t="s">
        <v>249</v>
      </c>
      <c r="AL154" s="146"/>
      <c r="AM154" s="230"/>
      <c r="AN154" s="230"/>
      <c r="AO154" s="230"/>
      <c r="AP154" s="146"/>
      <c r="AQ154" s="146"/>
      <c r="AR154" s="146"/>
      <c r="AS154" s="146"/>
      <c r="AT154" s="146"/>
      <c r="AU154" s="1102"/>
      <c r="AV154" s="146"/>
      <c r="AW154" s="146"/>
      <c r="AX154" s="146"/>
      <c r="AY154" s="146"/>
      <c r="AZ154" s="146"/>
      <c r="BA154" s="146"/>
      <c r="BB154" s="146"/>
      <c r="BC154" s="146"/>
      <c r="BD154" s="237"/>
      <c r="BE154" s="237"/>
      <c r="BF154" s="237"/>
      <c r="BG154" s="146"/>
    </row>
    <row r="155" spans="1:59" ht="25.5" hidden="1" customHeight="1" x14ac:dyDescent="0.15">
      <c r="A155" s="253"/>
      <c r="B155" s="240"/>
      <c r="C155" s="1088"/>
      <c r="D155" s="1089"/>
      <c r="E155" s="1089"/>
      <c r="F155" s="1089"/>
      <c r="G155" s="1089"/>
      <c r="H155" s="1089"/>
      <c r="I155" s="1089"/>
      <c r="J155" s="1089"/>
      <c r="K155" s="1089"/>
      <c r="L155" s="1089"/>
      <c r="M155" s="1089"/>
      <c r="N155" s="1089"/>
      <c r="O155" s="1089"/>
      <c r="P155" s="1089"/>
      <c r="Q155" s="1089"/>
      <c r="R155" s="1089"/>
      <c r="S155" s="1089"/>
      <c r="T155" s="1089"/>
      <c r="U155" s="1089"/>
      <c r="V155" s="1089"/>
      <c r="W155" s="1089"/>
      <c r="X155" s="1089"/>
      <c r="Y155" s="1089"/>
      <c r="Z155" s="1089"/>
      <c r="AA155" s="1089"/>
      <c r="AB155" s="1090"/>
      <c r="AC155" s="146"/>
      <c r="AD155" s="146"/>
      <c r="AE155" s="146"/>
      <c r="AF155" s="146"/>
      <c r="AG155" s="146"/>
      <c r="AH155" s="146"/>
      <c r="AI155" s="146"/>
      <c r="AJ155" s="146"/>
      <c r="AK155" s="258" t="s">
        <v>270</v>
      </c>
      <c r="AL155" s="146"/>
      <c r="AM155" s="230"/>
      <c r="AN155" s="230"/>
      <c r="AO155" s="230"/>
      <c r="AP155" s="146"/>
      <c r="AQ155" s="146"/>
      <c r="AR155" s="146"/>
      <c r="AS155" s="146"/>
      <c r="AT155" s="146"/>
      <c r="AU155" s="146"/>
      <c r="AV155" s="146"/>
      <c r="AW155" s="146"/>
      <c r="AX155" s="146"/>
      <c r="AY155" s="146"/>
      <c r="AZ155" s="146"/>
      <c r="BA155" s="146"/>
      <c r="BB155" s="146"/>
      <c r="BC155" s="146"/>
      <c r="BD155" s="237"/>
      <c r="BE155" s="237"/>
      <c r="BF155" s="237"/>
    </row>
    <row r="156" spans="1:59" ht="25.5" hidden="1" customHeight="1" x14ac:dyDescent="0.15">
      <c r="A156" s="253"/>
      <c r="B156" s="240"/>
      <c r="C156" s="1186" t="s">
        <v>128</v>
      </c>
      <c r="D156" s="1187"/>
      <c r="E156" s="1065" t="s">
        <v>328</v>
      </c>
      <c r="F156" s="1065"/>
      <c r="G156" s="1065"/>
      <c r="H156" s="1065"/>
      <c r="I156" s="1065"/>
      <c r="J156" s="1065"/>
      <c r="K156" s="1065"/>
      <c r="L156" s="1065"/>
      <c r="M156" s="1065"/>
      <c r="N156" s="1065"/>
      <c r="O156" s="1065"/>
      <c r="P156" s="1065"/>
      <c r="Q156" s="1065"/>
      <c r="R156" s="1065"/>
      <c r="S156" s="1065"/>
      <c r="T156" s="1065"/>
      <c r="U156" s="1065"/>
      <c r="V156" s="1065"/>
      <c r="W156" s="1065"/>
      <c r="X156" s="1065"/>
      <c r="Y156" s="1065"/>
      <c r="Z156" s="1065"/>
      <c r="AA156" s="1065"/>
      <c r="AB156" s="1066"/>
      <c r="AC156" s="146"/>
      <c r="AD156" s="146"/>
      <c r="AE156" s="146"/>
      <c r="AF156" s="146"/>
      <c r="AG156" s="146"/>
      <c r="AH156" s="146"/>
      <c r="AI156" s="146"/>
      <c r="AJ156" s="146"/>
      <c r="AK156" s="258"/>
      <c r="AL156" s="146"/>
      <c r="AM156" s="230"/>
      <c r="AN156" s="230"/>
      <c r="AO156" s="230"/>
      <c r="AP156" s="146"/>
      <c r="AQ156" s="146"/>
      <c r="AR156" s="146"/>
      <c r="AS156" s="146"/>
      <c r="AT156" s="146"/>
      <c r="AU156" s="146"/>
      <c r="AV156" s="146"/>
      <c r="AW156" s="146"/>
      <c r="AX156" s="146"/>
      <c r="AY156" s="146"/>
      <c r="AZ156" s="146"/>
      <c r="BA156" s="146"/>
      <c r="BB156" s="146"/>
      <c r="BC156" s="146"/>
      <c r="BD156" s="237"/>
      <c r="BE156" s="237"/>
      <c r="BF156" s="237"/>
    </row>
    <row r="157" spans="1:59" ht="17.25" hidden="1" customHeight="1" x14ac:dyDescent="0.15">
      <c r="A157" s="259"/>
      <c r="B157" s="260"/>
      <c r="C157" s="260"/>
      <c r="D157" s="260"/>
      <c r="E157" s="260"/>
      <c r="F157" s="261"/>
      <c r="G157" s="260"/>
      <c r="H157" s="260"/>
      <c r="I157" s="260"/>
      <c r="J157" s="260"/>
      <c r="K157" s="262"/>
      <c r="L157" s="262"/>
      <c r="M157" s="262"/>
      <c r="N157" s="262"/>
      <c r="O157" s="262"/>
      <c r="P157" s="262"/>
      <c r="Q157" s="262"/>
      <c r="R157" s="262"/>
      <c r="S157" s="262"/>
      <c r="T157" s="262"/>
      <c r="U157" s="262"/>
      <c r="V157" s="262"/>
      <c r="W157" s="262"/>
      <c r="X157" s="262"/>
      <c r="Y157" s="262"/>
      <c r="Z157" s="262"/>
      <c r="AA157" s="262"/>
      <c r="AB157" s="262"/>
      <c r="AC157" s="262"/>
      <c r="AD157" s="262"/>
      <c r="AE157" s="262"/>
      <c r="AF157" s="262"/>
      <c r="AG157" s="262"/>
      <c r="AH157" s="262"/>
      <c r="AI157" s="262"/>
      <c r="AJ157" s="262"/>
      <c r="AK157" s="263"/>
      <c r="AL157" s="262"/>
      <c r="AM157" s="264"/>
      <c r="AN157" s="264"/>
      <c r="AO157" s="264"/>
      <c r="AP157" s="262"/>
      <c r="AQ157" s="262"/>
      <c r="AR157" s="262"/>
      <c r="AS157" s="262"/>
      <c r="AT157" s="146"/>
      <c r="AU157" s="146"/>
      <c r="AV157" s="146"/>
      <c r="AW157" s="146"/>
      <c r="AX157" s="146"/>
      <c r="AY157" s="146"/>
      <c r="AZ157" s="146"/>
      <c r="BA157" s="146"/>
      <c r="BB157" s="146"/>
      <c r="BC157" s="146"/>
      <c r="BD157" s="237"/>
      <c r="BE157" s="237"/>
      <c r="BF157" s="237"/>
    </row>
    <row r="158" spans="1:59" ht="25.5" hidden="1" customHeight="1" x14ac:dyDescent="0.15">
      <c r="A158" s="1126" t="s">
        <v>279</v>
      </c>
      <c r="B158" s="1127"/>
      <c r="C158" s="1127"/>
      <c r="D158" s="1127"/>
      <c r="E158" s="1127"/>
      <c r="F158" s="1127"/>
      <c r="G158" s="1127"/>
      <c r="H158" s="1127"/>
      <c r="I158" s="1128"/>
      <c r="J158" s="232"/>
      <c r="K158" s="265" t="s">
        <v>274</v>
      </c>
      <c r="L158" s="265"/>
      <c r="M158" s="265"/>
      <c r="N158" s="265"/>
      <c r="O158" s="265"/>
      <c r="P158" s="265"/>
      <c r="Q158" s="265"/>
      <c r="R158" s="265"/>
      <c r="S158" s="265"/>
      <c r="T158" s="265"/>
      <c r="U158" s="265"/>
      <c r="V158" s="265"/>
      <c r="W158" s="265"/>
      <c r="X158" s="265"/>
      <c r="Y158" s="265"/>
      <c r="Z158" s="265"/>
      <c r="AA158" s="265"/>
      <c r="AB158" s="265"/>
      <c r="AC158" s="265"/>
      <c r="AD158" s="265"/>
      <c r="AE158" s="265"/>
      <c r="AF158" s="265"/>
      <c r="AG158" s="265"/>
      <c r="AH158" s="265"/>
      <c r="AI158" s="265"/>
      <c r="AJ158" s="265"/>
      <c r="AK158" s="265"/>
      <c r="AL158" s="265"/>
      <c r="AM158" s="265"/>
      <c r="AN158" s="265"/>
      <c r="AO158" s="232"/>
      <c r="AP158" s="232"/>
      <c r="AQ158" s="232"/>
      <c r="AR158" s="232"/>
      <c r="AS158" s="232"/>
      <c r="AT158" s="232"/>
      <c r="AU158" s="146"/>
      <c r="AV158" s="146" t="s">
        <v>240</v>
      </c>
      <c r="AW158" s="230"/>
      <c r="AX158" s="230"/>
      <c r="AY158" s="230"/>
      <c r="AZ158" s="230"/>
      <c r="BA158" s="146"/>
      <c r="BB158" s="230"/>
      <c r="BC158" s="230"/>
      <c r="BD158" s="231"/>
      <c r="BE158" s="231"/>
      <c r="BF158" s="231"/>
      <c r="BG158" s="220"/>
    </row>
    <row r="159" spans="1:59" ht="17.25" hidden="1" customHeight="1" x14ac:dyDescent="0.15">
      <c r="A159" s="1129"/>
      <c r="B159" s="1130"/>
      <c r="C159" s="1130"/>
      <c r="D159" s="1130"/>
      <c r="E159" s="1130"/>
      <c r="F159" s="1130"/>
      <c r="G159" s="1130"/>
      <c r="H159" s="1130"/>
      <c r="I159" s="1131"/>
      <c r="J159" s="233"/>
      <c r="K159" s="233"/>
      <c r="L159" s="233"/>
      <c r="M159" s="233"/>
      <c r="N159" s="233"/>
      <c r="O159" s="233"/>
      <c r="P159" s="233"/>
      <c r="Q159" s="233"/>
      <c r="R159" s="233"/>
      <c r="S159" s="233"/>
      <c r="T159" s="233"/>
      <c r="U159" s="233"/>
      <c r="V159" s="233"/>
      <c r="W159" s="233"/>
      <c r="X159" s="234"/>
      <c r="Y159" s="234"/>
      <c r="Z159" s="234"/>
      <c r="AA159" s="234"/>
      <c r="AB159" s="234"/>
      <c r="AC159" s="234"/>
      <c r="AD159" s="234"/>
      <c r="AE159" s="235"/>
      <c r="AF159" s="234"/>
      <c r="AG159" s="234"/>
      <c r="AH159" s="234"/>
      <c r="AI159" s="234"/>
      <c r="AJ159" s="234"/>
      <c r="AK159" s="234"/>
      <c r="AL159" s="234"/>
      <c r="AM159" s="234"/>
      <c r="AN159" s="234"/>
      <c r="AO159" s="234"/>
      <c r="AP159" s="236"/>
      <c r="AQ159" s="236"/>
      <c r="AR159" s="236"/>
      <c r="AS159" s="236"/>
      <c r="AT159" s="146"/>
      <c r="AU159" s="146"/>
      <c r="AV159" s="146"/>
      <c r="AW159" s="146"/>
      <c r="AX159" s="146"/>
      <c r="AY159" s="146"/>
      <c r="AZ159" s="146"/>
      <c r="BA159" s="146"/>
      <c r="BB159" s="146"/>
      <c r="BC159" s="146"/>
      <c r="BD159" s="237"/>
      <c r="BE159" s="237"/>
      <c r="BF159" s="237"/>
      <c r="BG159" s="146"/>
    </row>
    <row r="160" spans="1:59" ht="28.5" hidden="1" customHeight="1" x14ac:dyDescent="0.15">
      <c r="A160" s="238"/>
      <c r="B160" s="239" t="s">
        <v>2</v>
      </c>
      <c r="C160" s="240"/>
      <c r="D160" s="240"/>
      <c r="E160" s="240"/>
      <c r="F160" s="146"/>
      <c r="G160" s="241"/>
      <c r="H160" s="146"/>
      <c r="I160" s="241"/>
      <c r="J160" s="241"/>
      <c r="K160" s="241"/>
      <c r="L160" s="241"/>
      <c r="M160" s="241"/>
      <c r="N160" s="241"/>
      <c r="O160" s="241"/>
      <c r="P160" s="241"/>
      <c r="Q160" s="241"/>
      <c r="R160" s="241"/>
      <c r="S160" s="241"/>
      <c r="T160" s="241"/>
      <c r="U160" s="241"/>
      <c r="V160" s="241"/>
      <c r="W160" s="241"/>
      <c r="X160" s="241"/>
      <c r="Y160" s="241"/>
      <c r="Z160" s="241"/>
      <c r="AA160" s="242"/>
      <c r="AB160" s="230"/>
      <c r="AC160" s="230"/>
      <c r="AD160" s="230"/>
      <c r="AE160" s="239" t="s">
        <v>241</v>
      </c>
      <c r="AF160" s="230"/>
      <c r="AG160" s="230"/>
      <c r="AH160" s="230"/>
      <c r="AI160" s="230"/>
      <c r="AJ160" s="230"/>
      <c r="AK160" s="230"/>
      <c r="AL160" s="230"/>
      <c r="AM160" s="230"/>
      <c r="AN160" s="230"/>
      <c r="AO160" s="230"/>
      <c r="AP160" s="230"/>
      <c r="AQ160" s="230"/>
      <c r="AR160" s="230"/>
      <c r="AS160" s="230"/>
      <c r="AT160" s="230"/>
      <c r="AU160" s="146"/>
      <c r="AV160" s="146"/>
      <c r="AW160" s="146" t="s">
        <v>242</v>
      </c>
      <c r="AX160" s="146"/>
      <c r="AY160" s="146"/>
      <c r="AZ160" s="146" t="s">
        <v>243</v>
      </c>
      <c r="BA160" s="146"/>
      <c r="BB160" s="146"/>
      <c r="BC160" s="146"/>
      <c r="BD160" s="237"/>
      <c r="BE160" s="237"/>
      <c r="BF160" s="237"/>
      <c r="BG160" s="146"/>
    </row>
    <row r="161" spans="1:59" ht="25.5" hidden="1" customHeight="1" x14ac:dyDescent="0.15">
      <c r="A161" s="238"/>
      <c r="B161" s="1029" t="s">
        <v>3</v>
      </c>
      <c r="C161" s="1091"/>
      <c r="D161" s="1091"/>
      <c r="E161" s="1092"/>
      <c r="F161" s="1122" t="s">
        <v>4</v>
      </c>
      <c r="G161" s="1122"/>
      <c r="H161" s="1195"/>
      <c r="I161" s="1195"/>
      <c r="J161" s="1110" t="s">
        <v>5</v>
      </c>
      <c r="K161" s="1110"/>
      <c r="L161" s="1195"/>
      <c r="M161" s="1195"/>
      <c r="N161" s="1110" t="s">
        <v>6</v>
      </c>
      <c r="O161" s="1112"/>
      <c r="P161" s="1123" t="s">
        <v>7</v>
      </c>
      <c r="Q161" s="1112"/>
      <c r="R161" s="1114" t="s">
        <v>8</v>
      </c>
      <c r="S161" s="1114"/>
      <c r="T161" s="1195"/>
      <c r="U161" s="1195"/>
      <c r="V161" s="1110" t="s">
        <v>5</v>
      </c>
      <c r="W161" s="1110"/>
      <c r="X161" s="1195"/>
      <c r="Y161" s="1195"/>
      <c r="Z161" s="1110" t="s">
        <v>6</v>
      </c>
      <c r="AA161" s="1112"/>
      <c r="AB161" s="146"/>
      <c r="AC161" s="146"/>
      <c r="AD161" s="146"/>
      <c r="AE161" s="1188" t="s">
        <v>323</v>
      </c>
      <c r="AF161" s="1124"/>
      <c r="AG161" s="1124"/>
      <c r="AH161" s="1124"/>
      <c r="AI161" s="1198"/>
      <c r="AJ161" s="1107">
        <f>ROUNDDOWN(AZ161/60,0)</f>
        <v>0</v>
      </c>
      <c r="AK161" s="1107"/>
      <c r="AL161" s="1124" t="s">
        <v>246</v>
      </c>
      <c r="AM161" s="1124"/>
      <c r="AN161" s="1107">
        <f>AZ161-AJ161*60</f>
        <v>0</v>
      </c>
      <c r="AO161" s="1107"/>
      <c r="AP161" s="1110" t="s">
        <v>6</v>
      </c>
      <c r="AQ161" s="1112"/>
      <c r="AR161" s="230"/>
      <c r="AS161" s="146"/>
      <c r="AT161" s="146"/>
      <c r="AU161" s="1102"/>
      <c r="AV161" s="1102" t="s">
        <v>247</v>
      </c>
      <c r="AW161" s="1105">
        <f>T161*60+X161</f>
        <v>0</v>
      </c>
      <c r="AX161" s="146"/>
      <c r="AY161" s="1102" t="s">
        <v>248</v>
      </c>
      <c r="AZ161" s="1105">
        <f>(T161*60+X161)-(H161*60+L161)</f>
        <v>0</v>
      </c>
      <c r="BA161" s="146"/>
      <c r="BB161" s="146"/>
      <c r="BC161" s="146"/>
      <c r="BD161" s="237"/>
      <c r="BE161" s="237"/>
      <c r="BF161" s="237"/>
      <c r="BG161" s="146"/>
    </row>
    <row r="162" spans="1:59" ht="35.25" hidden="1" customHeight="1" x14ac:dyDescent="0.15">
      <c r="A162" s="238"/>
      <c r="B162" s="1093"/>
      <c r="C162" s="1094"/>
      <c r="D162" s="1094"/>
      <c r="E162" s="1095"/>
      <c r="F162" s="1122"/>
      <c r="G162" s="1122"/>
      <c r="H162" s="1197"/>
      <c r="I162" s="1197"/>
      <c r="J162" s="1111"/>
      <c r="K162" s="1111"/>
      <c r="L162" s="1197"/>
      <c r="M162" s="1197"/>
      <c r="N162" s="1111"/>
      <c r="O162" s="1113"/>
      <c r="P162" s="1121"/>
      <c r="Q162" s="1113"/>
      <c r="R162" s="1115"/>
      <c r="S162" s="1115"/>
      <c r="T162" s="1197"/>
      <c r="U162" s="1197"/>
      <c r="V162" s="1111"/>
      <c r="W162" s="1111"/>
      <c r="X162" s="1197"/>
      <c r="Y162" s="1197"/>
      <c r="Z162" s="1111"/>
      <c r="AA162" s="1113"/>
      <c r="AB162" s="146"/>
      <c r="AC162" s="146"/>
      <c r="AD162" s="146"/>
      <c r="AE162" s="1199"/>
      <c r="AF162" s="1125"/>
      <c r="AG162" s="1125"/>
      <c r="AH162" s="1125"/>
      <c r="AI162" s="1200"/>
      <c r="AJ162" s="1109"/>
      <c r="AK162" s="1109"/>
      <c r="AL162" s="1125"/>
      <c r="AM162" s="1125"/>
      <c r="AN162" s="1109"/>
      <c r="AO162" s="1109"/>
      <c r="AP162" s="1111"/>
      <c r="AQ162" s="1113"/>
      <c r="AR162" s="230"/>
      <c r="AS162" s="146"/>
      <c r="AT162" s="146"/>
      <c r="AU162" s="1102"/>
      <c r="AV162" s="1102"/>
      <c r="AW162" s="1105"/>
      <c r="AX162" s="146"/>
      <c r="AY162" s="1102"/>
      <c r="AZ162" s="1105"/>
      <c r="BA162" s="146"/>
      <c r="BB162" s="146"/>
      <c r="BC162" s="146"/>
      <c r="BD162" s="237"/>
      <c r="BE162" s="237"/>
      <c r="BF162" s="237"/>
      <c r="BG162" s="146"/>
    </row>
    <row r="163" spans="1:59" ht="17.25" hidden="1" customHeight="1" x14ac:dyDescent="0.15">
      <c r="A163" s="238"/>
      <c r="B163" s="243"/>
      <c r="C163" s="243"/>
      <c r="D163" s="243"/>
      <c r="E163" s="243"/>
      <c r="F163" s="244"/>
      <c r="G163" s="244"/>
      <c r="H163" s="245"/>
      <c r="I163" s="244"/>
      <c r="J163" s="244"/>
      <c r="K163" s="244"/>
      <c r="L163" s="244"/>
      <c r="M163" s="244"/>
      <c r="N163" s="244"/>
      <c r="O163" s="244"/>
      <c r="P163" s="244"/>
      <c r="Q163" s="244"/>
      <c r="R163" s="244"/>
      <c r="S163" s="244"/>
      <c r="T163" s="244"/>
      <c r="U163" s="244"/>
      <c r="V163" s="244"/>
      <c r="W163" s="244"/>
      <c r="X163" s="230"/>
      <c r="Y163" s="230"/>
      <c r="Z163" s="241"/>
      <c r="AA163" s="242"/>
      <c r="AB163" s="230"/>
      <c r="AC163" s="230"/>
      <c r="AD163" s="230"/>
      <c r="AE163" s="217"/>
      <c r="AF163" s="217"/>
      <c r="AG163" s="217"/>
      <c r="AH163" s="217"/>
      <c r="AI163" s="217"/>
      <c r="AJ163" s="246" t="s">
        <v>249</v>
      </c>
      <c r="AK163" s="217"/>
      <c r="AL163" s="217"/>
      <c r="AM163" s="217"/>
      <c r="AN163" s="217"/>
      <c r="AO163" s="217"/>
      <c r="AP163" s="217"/>
      <c r="AQ163" s="217"/>
      <c r="AR163" s="230"/>
      <c r="AS163" s="146"/>
      <c r="AT163" s="146"/>
      <c r="AU163" s="146"/>
      <c r="AV163" s="146"/>
      <c r="AW163" s="146"/>
      <c r="AX163" s="146"/>
      <c r="AY163" s="146"/>
      <c r="AZ163" s="146"/>
      <c r="BA163" s="146"/>
      <c r="BB163" s="146"/>
      <c r="BC163" s="146"/>
      <c r="BD163" s="237"/>
      <c r="BE163" s="237"/>
      <c r="BF163" s="237"/>
      <c r="BG163" s="146"/>
    </row>
    <row r="164" spans="1:59" s="146" customFormat="1" ht="25.5" hidden="1" customHeight="1" x14ac:dyDescent="0.15">
      <c r="A164" s="238"/>
      <c r="B164" s="239"/>
      <c r="C164" s="240"/>
      <c r="D164" s="240"/>
      <c r="E164" s="240"/>
      <c r="F164" s="241"/>
      <c r="G164" s="241"/>
      <c r="H164" s="241"/>
      <c r="I164" s="241"/>
      <c r="J164" s="241"/>
      <c r="K164" s="241"/>
      <c r="L164" s="241"/>
      <c r="M164" s="241"/>
      <c r="N164" s="241"/>
      <c r="O164" s="241"/>
      <c r="P164" s="241"/>
      <c r="Q164" s="241"/>
      <c r="R164" s="241"/>
      <c r="S164" s="241"/>
      <c r="T164" s="241"/>
      <c r="U164" s="241"/>
      <c r="V164" s="241"/>
      <c r="W164" s="242"/>
      <c r="X164" s="230"/>
      <c r="Y164" s="230"/>
      <c r="Z164" s="241"/>
      <c r="AA164" s="242"/>
      <c r="AB164" s="230"/>
      <c r="AC164" s="230"/>
      <c r="AD164" s="230"/>
      <c r="AE164" s="217"/>
      <c r="AF164" s="217"/>
      <c r="AG164" s="217"/>
      <c r="AH164" s="217"/>
      <c r="AI164" s="217"/>
      <c r="AJ164" s="217"/>
      <c r="AK164" s="217"/>
      <c r="AL164" s="217"/>
      <c r="AM164" s="217"/>
      <c r="AN164" s="217"/>
      <c r="AO164" s="217"/>
      <c r="AP164" s="217"/>
      <c r="AQ164" s="217"/>
      <c r="AR164" s="230"/>
      <c r="AW164" s="247" t="s">
        <v>250</v>
      </c>
      <c r="AZ164" s="146" t="s">
        <v>251</v>
      </c>
      <c r="BC164" s="146" t="s">
        <v>252</v>
      </c>
      <c r="BD164" s="237"/>
      <c r="BE164" s="237"/>
      <c r="BF164" s="237"/>
    </row>
    <row r="165" spans="1:59" s="122" customFormat="1" ht="25.5" hidden="1" customHeight="1" x14ac:dyDescent="0.15">
      <c r="A165" s="248"/>
      <c r="B165" s="249" t="s">
        <v>180</v>
      </c>
      <c r="C165" s="249"/>
      <c r="D165" s="249"/>
      <c r="E165" s="249"/>
      <c r="F165" s="249"/>
      <c r="G165" s="249"/>
      <c r="H165" s="249"/>
      <c r="I165" s="249"/>
      <c r="J165" s="249"/>
      <c r="K165" s="249"/>
      <c r="L165" s="249"/>
      <c r="M165" s="249"/>
      <c r="N165" s="249"/>
      <c r="O165" s="247"/>
      <c r="P165" s="249"/>
      <c r="Q165" s="249"/>
      <c r="R165" s="249"/>
      <c r="S165" s="249"/>
      <c r="T165" s="249"/>
      <c r="U165" s="222"/>
      <c r="V165" s="249"/>
      <c r="W165" s="249"/>
      <c r="X165" s="230"/>
      <c r="Y165" s="230"/>
      <c r="Z165" s="241"/>
      <c r="AA165" s="242"/>
      <c r="AB165" s="230"/>
      <c r="AC165" s="230"/>
      <c r="AD165" s="230"/>
      <c r="AE165" s="223" t="s">
        <v>253</v>
      </c>
      <c r="AF165" s="295"/>
      <c r="AG165" s="250"/>
      <c r="AH165" s="250"/>
      <c r="AI165" s="250"/>
      <c r="AJ165" s="250"/>
      <c r="AK165" s="250"/>
      <c r="AL165" s="250"/>
      <c r="AM165" s="250"/>
      <c r="AN165" s="217"/>
      <c r="AO165" s="217"/>
      <c r="AP165" s="217"/>
      <c r="AQ165" s="7"/>
      <c r="AR165" s="230"/>
      <c r="AS165" s="146"/>
      <c r="AT165" s="146"/>
      <c r="AU165" s="247"/>
      <c r="AV165" s="247"/>
      <c r="AW165" s="247" t="s">
        <v>254</v>
      </c>
      <c r="AX165" s="247"/>
      <c r="AY165" s="247"/>
      <c r="AZ165" s="146" t="s">
        <v>255</v>
      </c>
      <c r="BA165" s="247"/>
      <c r="BB165" s="146"/>
      <c r="BC165" s="146" t="s">
        <v>256</v>
      </c>
      <c r="BD165" s="251"/>
      <c r="BE165" s="237"/>
      <c r="BF165" s="251"/>
      <c r="BG165" s="247"/>
    </row>
    <row r="166" spans="1:59" ht="25.5" hidden="1" customHeight="1" x14ac:dyDescent="0.15">
      <c r="A166" s="238"/>
      <c r="B166" s="1029" t="s">
        <v>326</v>
      </c>
      <c r="C166" s="1091"/>
      <c r="D166" s="1091"/>
      <c r="E166" s="1092"/>
      <c r="F166" s="1122" t="s">
        <v>4</v>
      </c>
      <c r="G166" s="1122"/>
      <c r="H166" s="1195"/>
      <c r="I166" s="1195"/>
      <c r="J166" s="1110" t="s">
        <v>5</v>
      </c>
      <c r="K166" s="1110"/>
      <c r="L166" s="1195"/>
      <c r="M166" s="1195"/>
      <c r="N166" s="1110" t="s">
        <v>6</v>
      </c>
      <c r="O166" s="1112"/>
      <c r="P166" s="1123" t="s">
        <v>7</v>
      </c>
      <c r="Q166" s="1112"/>
      <c r="R166" s="1114" t="s">
        <v>8</v>
      </c>
      <c r="S166" s="1114"/>
      <c r="T166" s="1194"/>
      <c r="U166" s="1195"/>
      <c r="V166" s="1110" t="s">
        <v>5</v>
      </c>
      <c r="W166" s="1110"/>
      <c r="X166" s="1195"/>
      <c r="Y166" s="1195"/>
      <c r="Z166" s="1110" t="s">
        <v>6</v>
      </c>
      <c r="AA166" s="1112"/>
      <c r="AB166" s="230"/>
      <c r="AC166" s="230"/>
      <c r="AD166" s="230"/>
      <c r="AE166" s="1120" t="s">
        <v>327</v>
      </c>
      <c r="AF166" s="1110"/>
      <c r="AG166" s="1110"/>
      <c r="AH166" s="1110"/>
      <c r="AI166" s="1112"/>
      <c r="AJ166" s="1106">
        <f>ROUNDDOWN(AW171/60,0)</f>
        <v>0</v>
      </c>
      <c r="AK166" s="1107"/>
      <c r="AL166" s="1110" t="s">
        <v>5</v>
      </c>
      <c r="AM166" s="1110"/>
      <c r="AN166" s="1107">
        <f>AW171-AJ166*60</f>
        <v>0</v>
      </c>
      <c r="AO166" s="1107"/>
      <c r="AP166" s="1110" t="s">
        <v>6</v>
      </c>
      <c r="AQ166" s="1112"/>
      <c r="AR166" s="230"/>
      <c r="AS166" s="252"/>
      <c r="AT166" s="252"/>
      <c r="AU166" s="146"/>
      <c r="AV166" s="1102" t="s">
        <v>181</v>
      </c>
      <c r="AW166" s="1105">
        <f>IF(AZ166&lt;=BC166,BC166,AW161)</f>
        <v>1260</v>
      </c>
      <c r="AX166" s="882"/>
      <c r="AY166" s="1102" t="s">
        <v>258</v>
      </c>
      <c r="AZ166" s="1105">
        <f>T166*60+X166</f>
        <v>0</v>
      </c>
      <c r="BA166" s="882"/>
      <c r="BB166" s="1102" t="s">
        <v>259</v>
      </c>
      <c r="BC166" s="1105">
        <f>IF(C175="☑",21*60,20*60)</f>
        <v>1260</v>
      </c>
      <c r="BD166" s="237"/>
      <c r="BE166" s="237"/>
      <c r="BF166" s="237"/>
      <c r="BG166" s="146"/>
    </row>
    <row r="167" spans="1:59" ht="35.25" hidden="1" customHeight="1" x14ac:dyDescent="0.15">
      <c r="A167" s="238"/>
      <c r="B167" s="1093"/>
      <c r="C167" s="1094"/>
      <c r="D167" s="1094"/>
      <c r="E167" s="1095"/>
      <c r="F167" s="1122"/>
      <c r="G167" s="1122"/>
      <c r="H167" s="1197"/>
      <c r="I167" s="1197"/>
      <c r="J167" s="1111"/>
      <c r="K167" s="1111"/>
      <c r="L167" s="1197"/>
      <c r="M167" s="1197"/>
      <c r="N167" s="1111"/>
      <c r="O167" s="1113"/>
      <c r="P167" s="1121"/>
      <c r="Q167" s="1113"/>
      <c r="R167" s="1115"/>
      <c r="S167" s="1115"/>
      <c r="T167" s="1196"/>
      <c r="U167" s="1197"/>
      <c r="V167" s="1111"/>
      <c r="W167" s="1111"/>
      <c r="X167" s="1197"/>
      <c r="Y167" s="1197"/>
      <c r="Z167" s="1111"/>
      <c r="AA167" s="1113"/>
      <c r="AB167" s="146"/>
      <c r="AC167" s="146"/>
      <c r="AD167" s="146"/>
      <c r="AE167" s="1121"/>
      <c r="AF167" s="1111"/>
      <c r="AG167" s="1111"/>
      <c r="AH167" s="1111"/>
      <c r="AI167" s="1113"/>
      <c r="AJ167" s="1108"/>
      <c r="AK167" s="1109"/>
      <c r="AL167" s="1111"/>
      <c r="AM167" s="1111"/>
      <c r="AN167" s="1109"/>
      <c r="AO167" s="1109"/>
      <c r="AP167" s="1111"/>
      <c r="AQ167" s="1113"/>
      <c r="AR167" s="230"/>
      <c r="AS167" s="252"/>
      <c r="AT167" s="252"/>
      <c r="AU167" s="146"/>
      <c r="AV167" s="1102"/>
      <c r="AW167" s="1105"/>
      <c r="AX167" s="882"/>
      <c r="AY167" s="1102"/>
      <c r="AZ167" s="1105"/>
      <c r="BA167" s="882"/>
      <c r="BB167" s="1102"/>
      <c r="BC167" s="1105"/>
      <c r="BD167" s="237"/>
      <c r="BE167" s="237"/>
      <c r="BF167" s="237"/>
      <c r="BG167" s="146"/>
    </row>
    <row r="168" spans="1:59" ht="17.25" hidden="1" customHeight="1" x14ac:dyDescent="0.15">
      <c r="A168" s="253"/>
      <c r="B168" s="243"/>
      <c r="C168" s="243"/>
      <c r="D168" s="243"/>
      <c r="E168" s="243"/>
      <c r="F168" s="146"/>
      <c r="G168" s="243"/>
      <c r="H168" s="245"/>
      <c r="I168" s="243"/>
      <c r="J168" s="243"/>
      <c r="K168" s="243"/>
      <c r="L168" s="243"/>
      <c r="M168" s="243"/>
      <c r="N168" s="243"/>
      <c r="O168" s="243"/>
      <c r="P168" s="254"/>
      <c r="Q168" s="243"/>
      <c r="R168" s="243"/>
      <c r="S168" s="243"/>
      <c r="T168" s="243"/>
      <c r="U168" s="243"/>
      <c r="V168" s="243"/>
      <c r="W168" s="243"/>
      <c r="X168" s="230"/>
      <c r="Y168" s="230"/>
      <c r="Z168" s="241"/>
      <c r="AA168" s="146"/>
      <c r="AB168" s="146"/>
      <c r="AC168" s="146"/>
      <c r="AD168" s="146"/>
      <c r="AE168" s="7"/>
      <c r="AF168" s="7"/>
      <c r="AG168" s="7"/>
      <c r="AH168" s="7"/>
      <c r="AI168" s="7"/>
      <c r="AJ168" s="246" t="s">
        <v>249</v>
      </c>
      <c r="AK168" s="7"/>
      <c r="AL168" s="7"/>
      <c r="AM168" s="7"/>
      <c r="AN168" s="7"/>
      <c r="AO168" s="7"/>
      <c r="AP168" s="7"/>
      <c r="AQ168" s="7"/>
      <c r="AR168" s="146"/>
      <c r="AS168" s="146"/>
      <c r="AT168" s="146"/>
      <c r="AU168" s="146"/>
      <c r="AV168" s="146"/>
      <c r="AW168" s="146"/>
      <c r="AX168" s="146"/>
      <c r="AY168" s="146"/>
      <c r="AZ168" s="6" t="s">
        <v>260</v>
      </c>
      <c r="BA168" s="146"/>
      <c r="BB168" s="146"/>
      <c r="BC168" s="146"/>
      <c r="BD168" s="237"/>
      <c r="BE168" s="237"/>
      <c r="BF168" s="237"/>
      <c r="BG168" s="146"/>
    </row>
    <row r="169" spans="1:59" ht="25.5" hidden="1" customHeight="1" x14ac:dyDescent="0.2">
      <c r="A169" s="253"/>
      <c r="B169" s="146"/>
      <c r="C169" s="1085" t="s">
        <v>322</v>
      </c>
      <c r="D169" s="1086"/>
      <c r="E169" s="1086"/>
      <c r="F169" s="1086"/>
      <c r="G169" s="1086"/>
      <c r="H169" s="1086"/>
      <c r="I169" s="1086"/>
      <c r="J169" s="1086"/>
      <c r="K169" s="1086"/>
      <c r="L169" s="1086"/>
      <c r="M169" s="1086"/>
      <c r="N169" s="1086"/>
      <c r="O169" s="1086"/>
      <c r="P169" s="1086"/>
      <c r="Q169" s="1086"/>
      <c r="R169" s="1086"/>
      <c r="S169" s="1086"/>
      <c r="T169" s="1086"/>
      <c r="U169" s="1086"/>
      <c r="V169" s="1086"/>
      <c r="W169" s="1086"/>
      <c r="X169" s="1086"/>
      <c r="Y169" s="1086"/>
      <c r="Z169" s="1086"/>
      <c r="AA169" s="1086"/>
      <c r="AB169" s="1087"/>
      <c r="AC169" s="146"/>
      <c r="AD169" s="146"/>
      <c r="AE169" s="7"/>
      <c r="AF169" s="7"/>
      <c r="AG169" s="7"/>
      <c r="AH169" s="7"/>
      <c r="AI169" s="7"/>
      <c r="AJ169" s="7"/>
      <c r="AK169" s="7"/>
      <c r="AL169" s="7"/>
      <c r="AM169" s="7"/>
      <c r="AN169" s="7"/>
      <c r="AO169" s="7"/>
      <c r="AP169" s="7"/>
      <c r="AQ169" s="7"/>
      <c r="AR169" s="146"/>
      <c r="AS169" s="146"/>
      <c r="AT169" s="146"/>
      <c r="AU169" s="146"/>
      <c r="AV169" s="146"/>
      <c r="AW169" s="146"/>
      <c r="AX169" s="146"/>
      <c r="AY169" s="146"/>
      <c r="AZ169" s="256" t="s">
        <v>262</v>
      </c>
      <c r="BA169" s="146"/>
      <c r="BB169" s="146"/>
      <c r="BC169" s="146"/>
      <c r="BD169" s="237"/>
      <c r="BE169" s="237"/>
      <c r="BF169" s="237"/>
      <c r="BG169" s="146"/>
    </row>
    <row r="170" spans="1:59" ht="25.5" hidden="1" customHeight="1" x14ac:dyDescent="0.15">
      <c r="A170" s="253"/>
      <c r="B170" s="146"/>
      <c r="C170" s="1088"/>
      <c r="D170" s="1089"/>
      <c r="E170" s="1089"/>
      <c r="F170" s="1089"/>
      <c r="G170" s="1089"/>
      <c r="H170" s="1089"/>
      <c r="I170" s="1089"/>
      <c r="J170" s="1089"/>
      <c r="K170" s="1089"/>
      <c r="L170" s="1089"/>
      <c r="M170" s="1089"/>
      <c r="N170" s="1089"/>
      <c r="O170" s="1089"/>
      <c r="P170" s="1089"/>
      <c r="Q170" s="1089"/>
      <c r="R170" s="1089"/>
      <c r="S170" s="1089"/>
      <c r="T170" s="1089"/>
      <c r="U170" s="1089"/>
      <c r="V170" s="1089"/>
      <c r="W170" s="1089"/>
      <c r="X170" s="1089"/>
      <c r="Y170" s="1089"/>
      <c r="Z170" s="1089"/>
      <c r="AA170" s="1089"/>
      <c r="AB170" s="1090"/>
      <c r="AC170" s="146"/>
      <c r="AD170" s="146"/>
      <c r="AE170" s="223" t="s">
        <v>263</v>
      </c>
      <c r="AF170" s="7"/>
      <c r="AG170" s="7"/>
      <c r="AH170" s="7"/>
      <c r="AI170" s="7"/>
      <c r="AJ170" s="7"/>
      <c r="AK170" s="7"/>
      <c r="AL170" s="7"/>
      <c r="AM170" s="7"/>
      <c r="AN170" s="7"/>
      <c r="AO170" s="7"/>
      <c r="AP170" s="7"/>
      <c r="AQ170" s="7"/>
      <c r="AR170" s="146"/>
      <c r="AS170" s="146"/>
      <c r="AT170" s="146"/>
      <c r="AU170" s="146"/>
      <c r="AV170" s="146"/>
      <c r="AW170" s="146" t="s">
        <v>264</v>
      </c>
      <c r="AX170" s="146"/>
      <c r="AY170" s="146"/>
      <c r="AZ170" s="146" t="s">
        <v>265</v>
      </c>
      <c r="BA170" s="257"/>
      <c r="BB170" s="146"/>
      <c r="BC170" s="146"/>
      <c r="BD170" s="237"/>
      <c r="BE170" s="237"/>
      <c r="BF170" s="237"/>
      <c r="BG170" s="146"/>
    </row>
    <row r="171" spans="1:59" s="122" customFormat="1" ht="25.5" hidden="1" customHeight="1" x14ac:dyDescent="0.15">
      <c r="A171" s="253"/>
      <c r="B171" s="146"/>
      <c r="C171" s="1088"/>
      <c r="D171" s="1089"/>
      <c r="E171" s="1089"/>
      <c r="F171" s="1089"/>
      <c r="G171" s="1089"/>
      <c r="H171" s="1089"/>
      <c r="I171" s="1089"/>
      <c r="J171" s="1089"/>
      <c r="K171" s="1089"/>
      <c r="L171" s="1089"/>
      <c r="M171" s="1089"/>
      <c r="N171" s="1089"/>
      <c r="O171" s="1089"/>
      <c r="P171" s="1089"/>
      <c r="Q171" s="1089"/>
      <c r="R171" s="1089"/>
      <c r="S171" s="1089"/>
      <c r="T171" s="1089"/>
      <c r="U171" s="1089"/>
      <c r="V171" s="1089"/>
      <c r="W171" s="1089"/>
      <c r="X171" s="1089"/>
      <c r="Y171" s="1089"/>
      <c r="Z171" s="1089"/>
      <c r="AA171" s="1089"/>
      <c r="AB171" s="1090"/>
      <c r="AC171" s="230"/>
      <c r="AD171" s="230"/>
      <c r="AE171" s="1188" t="s">
        <v>325</v>
      </c>
      <c r="AF171" s="1189"/>
      <c r="AG171" s="1189"/>
      <c r="AH171" s="1189"/>
      <c r="AI171" s="1189"/>
      <c r="AJ171" s="1189"/>
      <c r="AK171" s="1190"/>
      <c r="AL171" s="1096">
        <f>IF(AZ161=0,0,ROUNDUP(AW171/AZ161,3))</f>
        <v>0</v>
      </c>
      <c r="AM171" s="1097"/>
      <c r="AN171" s="1097"/>
      <c r="AO171" s="1097"/>
      <c r="AP171" s="1097"/>
      <c r="AQ171" s="1098"/>
      <c r="AR171" s="146"/>
      <c r="AS171" s="146"/>
      <c r="AT171" s="146"/>
      <c r="AU171" s="247"/>
      <c r="AV171" s="1102" t="s">
        <v>267</v>
      </c>
      <c r="AW171" s="1103">
        <f>IF(AW161-AW166&gt;0,IF(AW161-AW166&gt;AZ161,AZ161,AW161-AW166),0)</f>
        <v>0</v>
      </c>
      <c r="AX171" s="1104" t="s">
        <v>268</v>
      </c>
      <c r="AY171" s="1104"/>
      <c r="AZ171" s="257"/>
      <c r="BA171" s="257"/>
      <c r="BB171" s="247"/>
      <c r="BC171" s="247"/>
      <c r="BD171" s="251"/>
      <c r="BE171" s="251"/>
      <c r="BF171" s="251"/>
      <c r="BG171" s="247"/>
    </row>
    <row r="172" spans="1:59" ht="35.25" hidden="1" customHeight="1" x14ac:dyDescent="0.15">
      <c r="A172" s="296"/>
      <c r="B172" s="146"/>
      <c r="C172" s="1088"/>
      <c r="D172" s="1089"/>
      <c r="E172" s="1089"/>
      <c r="F172" s="1089"/>
      <c r="G172" s="1089"/>
      <c r="H172" s="1089"/>
      <c r="I172" s="1089"/>
      <c r="J172" s="1089"/>
      <c r="K172" s="1089"/>
      <c r="L172" s="1089"/>
      <c r="M172" s="1089"/>
      <c r="N172" s="1089"/>
      <c r="O172" s="1089"/>
      <c r="P172" s="1089"/>
      <c r="Q172" s="1089"/>
      <c r="R172" s="1089"/>
      <c r="S172" s="1089"/>
      <c r="T172" s="1089"/>
      <c r="U172" s="1089"/>
      <c r="V172" s="1089"/>
      <c r="W172" s="1089"/>
      <c r="X172" s="1089"/>
      <c r="Y172" s="1089"/>
      <c r="Z172" s="1089"/>
      <c r="AA172" s="1089"/>
      <c r="AB172" s="1090"/>
      <c r="AC172" s="146"/>
      <c r="AD172" s="146"/>
      <c r="AE172" s="1191"/>
      <c r="AF172" s="1192"/>
      <c r="AG172" s="1192"/>
      <c r="AH172" s="1192"/>
      <c r="AI172" s="1192"/>
      <c r="AJ172" s="1192"/>
      <c r="AK172" s="1193"/>
      <c r="AL172" s="1099"/>
      <c r="AM172" s="1100"/>
      <c r="AN172" s="1100"/>
      <c r="AO172" s="1100"/>
      <c r="AP172" s="1100"/>
      <c r="AQ172" s="1101"/>
      <c r="AR172" s="146"/>
      <c r="AS172" s="146"/>
      <c r="AT172" s="146"/>
      <c r="AU172" s="1102"/>
      <c r="AV172" s="1102"/>
      <c r="AW172" s="1103"/>
      <c r="AX172" s="1104"/>
      <c r="AY172" s="1104"/>
      <c r="AZ172" s="146"/>
      <c r="BA172" s="146"/>
      <c r="BB172" s="146"/>
      <c r="BC172" s="146"/>
      <c r="BD172" s="237"/>
      <c r="BE172" s="237"/>
      <c r="BF172" s="237"/>
      <c r="BG172" s="146"/>
    </row>
    <row r="173" spans="1:59" ht="25.5" hidden="1" customHeight="1" x14ac:dyDescent="0.15">
      <c r="A173" s="296"/>
      <c r="B173" s="146"/>
      <c r="C173" s="1088"/>
      <c r="D173" s="1089"/>
      <c r="E173" s="1089"/>
      <c r="F173" s="1089"/>
      <c r="G173" s="1089"/>
      <c r="H173" s="1089"/>
      <c r="I173" s="1089"/>
      <c r="J173" s="1089"/>
      <c r="K173" s="1089"/>
      <c r="L173" s="1089"/>
      <c r="M173" s="1089"/>
      <c r="N173" s="1089"/>
      <c r="O173" s="1089"/>
      <c r="P173" s="1089"/>
      <c r="Q173" s="1089"/>
      <c r="R173" s="1089"/>
      <c r="S173" s="1089"/>
      <c r="T173" s="1089"/>
      <c r="U173" s="1089"/>
      <c r="V173" s="1089"/>
      <c r="W173" s="1089"/>
      <c r="X173" s="1089"/>
      <c r="Y173" s="1089"/>
      <c r="Z173" s="1089"/>
      <c r="AA173" s="1089"/>
      <c r="AB173" s="1090"/>
      <c r="AC173" s="146"/>
      <c r="AD173" s="146"/>
      <c r="AE173" s="146"/>
      <c r="AF173" s="146"/>
      <c r="AG173" s="146"/>
      <c r="AH173" s="146"/>
      <c r="AI173" s="146"/>
      <c r="AJ173" s="146"/>
      <c r="AK173" s="255" t="s">
        <v>249</v>
      </c>
      <c r="AL173" s="146"/>
      <c r="AM173" s="230"/>
      <c r="AN173" s="230"/>
      <c r="AO173" s="230"/>
      <c r="AP173" s="146"/>
      <c r="AQ173" s="146"/>
      <c r="AR173" s="146"/>
      <c r="AS173" s="146"/>
      <c r="AT173" s="146"/>
      <c r="AU173" s="1102"/>
      <c r="AV173" s="146"/>
      <c r="AW173" s="146"/>
      <c r="AX173" s="146"/>
      <c r="AY173" s="146"/>
      <c r="AZ173" s="146"/>
      <c r="BA173" s="146"/>
      <c r="BB173" s="146"/>
      <c r="BC173" s="146"/>
      <c r="BD173" s="237"/>
      <c r="BE173" s="237"/>
      <c r="BF173" s="237"/>
      <c r="BG173" s="146"/>
    </row>
    <row r="174" spans="1:59" ht="25.5" hidden="1" customHeight="1" x14ac:dyDescent="0.15">
      <c r="A174" s="253"/>
      <c r="B174" s="240"/>
      <c r="C174" s="1088"/>
      <c r="D174" s="1089"/>
      <c r="E174" s="1089"/>
      <c r="F174" s="1089"/>
      <c r="G174" s="1089"/>
      <c r="H174" s="1089"/>
      <c r="I174" s="1089"/>
      <c r="J174" s="1089"/>
      <c r="K174" s="1089"/>
      <c r="L174" s="1089"/>
      <c r="M174" s="1089"/>
      <c r="N174" s="1089"/>
      <c r="O174" s="1089"/>
      <c r="P174" s="1089"/>
      <c r="Q174" s="1089"/>
      <c r="R174" s="1089"/>
      <c r="S174" s="1089"/>
      <c r="T174" s="1089"/>
      <c r="U174" s="1089"/>
      <c r="V174" s="1089"/>
      <c r="W174" s="1089"/>
      <c r="X174" s="1089"/>
      <c r="Y174" s="1089"/>
      <c r="Z174" s="1089"/>
      <c r="AA174" s="1089"/>
      <c r="AB174" s="1090"/>
      <c r="AC174" s="146"/>
      <c r="AD174" s="146"/>
      <c r="AE174" s="146"/>
      <c r="AF174" s="146"/>
      <c r="AG174" s="146"/>
      <c r="AH174" s="146"/>
      <c r="AI174" s="146"/>
      <c r="AJ174" s="146"/>
      <c r="AK174" s="258" t="s">
        <v>270</v>
      </c>
      <c r="AL174" s="146"/>
      <c r="AM174" s="230"/>
      <c r="AN174" s="230"/>
      <c r="AO174" s="230"/>
      <c r="AP174" s="146"/>
      <c r="AQ174" s="146"/>
      <c r="AR174" s="146"/>
      <c r="AS174" s="146"/>
      <c r="AT174" s="146"/>
      <c r="AU174" s="146"/>
      <c r="AV174" s="146"/>
      <c r="AW174" s="146"/>
      <c r="AX174" s="146"/>
      <c r="AY174" s="146"/>
      <c r="AZ174" s="146"/>
      <c r="BA174" s="146"/>
      <c r="BB174" s="146"/>
      <c r="BC174" s="146"/>
      <c r="BD174" s="237"/>
      <c r="BE174" s="237"/>
      <c r="BF174" s="237"/>
    </row>
    <row r="175" spans="1:59" ht="25.5" hidden="1" customHeight="1" x14ac:dyDescent="0.15">
      <c r="A175" s="253"/>
      <c r="B175" s="240"/>
      <c r="C175" s="1186" t="s">
        <v>128</v>
      </c>
      <c r="D175" s="1187"/>
      <c r="E175" s="1065" t="s">
        <v>328</v>
      </c>
      <c r="F175" s="1065"/>
      <c r="G175" s="1065"/>
      <c r="H175" s="1065"/>
      <c r="I175" s="1065"/>
      <c r="J175" s="1065"/>
      <c r="K175" s="1065"/>
      <c r="L175" s="1065"/>
      <c r="M175" s="1065"/>
      <c r="N175" s="1065"/>
      <c r="O175" s="1065"/>
      <c r="P175" s="1065"/>
      <c r="Q175" s="1065"/>
      <c r="R175" s="1065"/>
      <c r="S175" s="1065"/>
      <c r="T175" s="1065"/>
      <c r="U175" s="1065"/>
      <c r="V175" s="1065"/>
      <c r="W175" s="1065"/>
      <c r="X175" s="1065"/>
      <c r="Y175" s="1065"/>
      <c r="Z175" s="1065"/>
      <c r="AA175" s="1065"/>
      <c r="AB175" s="1066"/>
      <c r="AC175" s="146"/>
      <c r="AD175" s="146"/>
      <c r="AE175" s="146"/>
      <c r="AF175" s="146"/>
      <c r="AG175" s="146"/>
      <c r="AH175" s="146"/>
      <c r="AI175" s="146"/>
      <c r="AJ175" s="146"/>
      <c r="AK175" s="258"/>
      <c r="AL175" s="146"/>
      <c r="AM175" s="230"/>
      <c r="AN175" s="230"/>
      <c r="AO175" s="230"/>
      <c r="AP175" s="146"/>
      <c r="AQ175" s="146"/>
      <c r="AR175" s="146"/>
      <c r="AS175" s="146"/>
      <c r="AT175" s="146"/>
      <c r="AU175" s="146"/>
      <c r="AV175" s="146"/>
      <c r="AW175" s="146"/>
      <c r="AX175" s="146"/>
      <c r="AY175" s="146"/>
      <c r="AZ175" s="146"/>
      <c r="BA175" s="146"/>
      <c r="BB175" s="146"/>
      <c r="BC175" s="146"/>
      <c r="BD175" s="237"/>
      <c r="BE175" s="237"/>
      <c r="BF175" s="237"/>
    </row>
    <row r="176" spans="1:59" ht="17.25" hidden="1" customHeight="1" x14ac:dyDescent="0.15">
      <c r="A176" s="259"/>
      <c r="B176" s="260"/>
      <c r="C176" s="260"/>
      <c r="D176" s="260"/>
      <c r="E176" s="260"/>
      <c r="F176" s="261"/>
      <c r="G176" s="260"/>
      <c r="H176" s="260"/>
      <c r="I176" s="260"/>
      <c r="J176" s="260"/>
      <c r="K176" s="262"/>
      <c r="L176" s="262"/>
      <c r="M176" s="262"/>
      <c r="N176" s="262"/>
      <c r="O176" s="262"/>
      <c r="P176" s="262"/>
      <c r="Q176" s="262"/>
      <c r="R176" s="262"/>
      <c r="S176" s="262"/>
      <c r="T176" s="262"/>
      <c r="U176" s="262"/>
      <c r="V176" s="262"/>
      <c r="W176" s="262"/>
      <c r="X176" s="262"/>
      <c r="Y176" s="262"/>
      <c r="Z176" s="262"/>
      <c r="AA176" s="262"/>
      <c r="AB176" s="262"/>
      <c r="AC176" s="262"/>
      <c r="AD176" s="262"/>
      <c r="AE176" s="262"/>
      <c r="AF176" s="262"/>
      <c r="AG176" s="262"/>
      <c r="AH176" s="262"/>
      <c r="AI176" s="262"/>
      <c r="AJ176" s="262"/>
      <c r="AK176" s="263"/>
      <c r="AL176" s="262"/>
      <c r="AM176" s="264"/>
      <c r="AN176" s="264"/>
      <c r="AO176" s="264"/>
      <c r="AP176" s="262"/>
      <c r="AQ176" s="262"/>
      <c r="AR176" s="262"/>
      <c r="AS176" s="262"/>
      <c r="AT176" s="146"/>
      <c r="AU176" s="146"/>
      <c r="AV176" s="146"/>
      <c r="AW176" s="146"/>
      <c r="AX176" s="146"/>
      <c r="AY176" s="146"/>
      <c r="AZ176" s="146"/>
      <c r="BA176" s="146"/>
      <c r="BB176" s="146"/>
      <c r="BC176" s="146"/>
      <c r="BD176" s="237"/>
      <c r="BE176" s="237"/>
      <c r="BF176" s="237"/>
    </row>
    <row r="177" spans="1:59" ht="25.5" hidden="1" customHeight="1" x14ac:dyDescent="0.15">
      <c r="A177" s="1126" t="s">
        <v>280</v>
      </c>
      <c r="B177" s="1127"/>
      <c r="C177" s="1127"/>
      <c r="D177" s="1127"/>
      <c r="E177" s="1127"/>
      <c r="F177" s="1127"/>
      <c r="G177" s="1127"/>
      <c r="H177" s="1127"/>
      <c r="I177" s="1128"/>
      <c r="J177" s="232"/>
      <c r="K177" s="265" t="s">
        <v>274</v>
      </c>
      <c r="L177" s="265"/>
      <c r="M177" s="265"/>
      <c r="N177" s="265"/>
      <c r="O177" s="265"/>
      <c r="P177" s="265"/>
      <c r="Q177" s="265"/>
      <c r="R177" s="265"/>
      <c r="S177" s="265"/>
      <c r="T177" s="265"/>
      <c r="U177" s="265"/>
      <c r="V177" s="265"/>
      <c r="W177" s="265"/>
      <c r="X177" s="265"/>
      <c r="Y177" s="265"/>
      <c r="Z177" s="265"/>
      <c r="AA177" s="265"/>
      <c r="AB177" s="265"/>
      <c r="AC177" s="265"/>
      <c r="AD177" s="265"/>
      <c r="AE177" s="265"/>
      <c r="AF177" s="265"/>
      <c r="AG177" s="265"/>
      <c r="AH177" s="265"/>
      <c r="AI177" s="265"/>
      <c r="AJ177" s="265"/>
      <c r="AK177" s="265"/>
      <c r="AL177" s="265"/>
      <c r="AM177" s="265"/>
      <c r="AN177" s="265"/>
      <c r="AO177" s="232"/>
      <c r="AP177" s="232"/>
      <c r="AQ177" s="232"/>
      <c r="AR177" s="232"/>
      <c r="AS177" s="232"/>
      <c r="AT177" s="232"/>
      <c r="AU177" s="146"/>
      <c r="AV177" s="146" t="s">
        <v>240</v>
      </c>
      <c r="AW177" s="230"/>
      <c r="AX177" s="230"/>
      <c r="AY177" s="230"/>
      <c r="AZ177" s="230"/>
      <c r="BA177" s="146"/>
      <c r="BB177" s="230"/>
      <c r="BC177" s="230"/>
      <c r="BD177" s="231"/>
      <c r="BE177" s="231"/>
      <c r="BF177" s="231"/>
      <c r="BG177" s="220"/>
    </row>
    <row r="178" spans="1:59" ht="17.25" hidden="1" customHeight="1" x14ac:dyDescent="0.15">
      <c r="A178" s="1129"/>
      <c r="B178" s="1130"/>
      <c r="C178" s="1130"/>
      <c r="D178" s="1130"/>
      <c r="E178" s="1130"/>
      <c r="F178" s="1130"/>
      <c r="G178" s="1130"/>
      <c r="H178" s="1130"/>
      <c r="I178" s="1131"/>
      <c r="J178" s="233"/>
      <c r="K178" s="233"/>
      <c r="L178" s="233"/>
      <c r="M178" s="233"/>
      <c r="N178" s="233"/>
      <c r="O178" s="233"/>
      <c r="P178" s="233"/>
      <c r="Q178" s="233"/>
      <c r="R178" s="233"/>
      <c r="S178" s="233"/>
      <c r="T178" s="233"/>
      <c r="U178" s="233"/>
      <c r="V178" s="233"/>
      <c r="W178" s="233"/>
      <c r="X178" s="234"/>
      <c r="Y178" s="234"/>
      <c r="Z178" s="234"/>
      <c r="AA178" s="234"/>
      <c r="AB178" s="234"/>
      <c r="AC178" s="234"/>
      <c r="AD178" s="234"/>
      <c r="AE178" s="235"/>
      <c r="AF178" s="234"/>
      <c r="AG178" s="234"/>
      <c r="AH178" s="234"/>
      <c r="AI178" s="234"/>
      <c r="AJ178" s="234"/>
      <c r="AK178" s="234"/>
      <c r="AL178" s="234"/>
      <c r="AM178" s="234"/>
      <c r="AN178" s="234"/>
      <c r="AO178" s="234"/>
      <c r="AP178" s="236"/>
      <c r="AQ178" s="236"/>
      <c r="AR178" s="236"/>
      <c r="AS178" s="236"/>
      <c r="AT178" s="146"/>
      <c r="AU178" s="146"/>
      <c r="AV178" s="146"/>
      <c r="AW178" s="146"/>
      <c r="AX178" s="146"/>
      <c r="AY178" s="146"/>
      <c r="AZ178" s="146"/>
      <c r="BA178" s="146"/>
      <c r="BB178" s="146"/>
      <c r="BC178" s="146"/>
      <c r="BD178" s="237"/>
      <c r="BE178" s="237"/>
      <c r="BF178" s="237"/>
      <c r="BG178" s="146"/>
    </row>
    <row r="179" spans="1:59" ht="28.5" hidden="1" customHeight="1" x14ac:dyDescent="0.15">
      <c r="A179" s="238"/>
      <c r="B179" s="239" t="s">
        <v>2</v>
      </c>
      <c r="C179" s="240"/>
      <c r="D179" s="240"/>
      <c r="E179" s="240"/>
      <c r="F179" s="146"/>
      <c r="G179" s="241"/>
      <c r="H179" s="146"/>
      <c r="I179" s="241"/>
      <c r="J179" s="241"/>
      <c r="K179" s="241"/>
      <c r="L179" s="241"/>
      <c r="M179" s="241"/>
      <c r="N179" s="241"/>
      <c r="O179" s="241"/>
      <c r="P179" s="241"/>
      <c r="Q179" s="241"/>
      <c r="R179" s="241"/>
      <c r="S179" s="241"/>
      <c r="T179" s="241"/>
      <c r="U179" s="241"/>
      <c r="V179" s="241"/>
      <c r="W179" s="241"/>
      <c r="X179" s="241"/>
      <c r="Y179" s="241"/>
      <c r="Z179" s="241"/>
      <c r="AA179" s="242"/>
      <c r="AB179" s="230"/>
      <c r="AC179" s="230"/>
      <c r="AD179" s="230"/>
      <c r="AE179" s="239" t="s">
        <v>241</v>
      </c>
      <c r="AF179" s="230"/>
      <c r="AG179" s="230"/>
      <c r="AH179" s="230"/>
      <c r="AI179" s="230"/>
      <c r="AJ179" s="230"/>
      <c r="AK179" s="230"/>
      <c r="AL179" s="230"/>
      <c r="AM179" s="230"/>
      <c r="AN179" s="230"/>
      <c r="AO179" s="230"/>
      <c r="AP179" s="230"/>
      <c r="AQ179" s="230"/>
      <c r="AR179" s="230"/>
      <c r="AS179" s="230"/>
      <c r="AT179" s="230"/>
      <c r="AU179" s="146"/>
      <c r="AV179" s="146"/>
      <c r="AW179" s="146" t="s">
        <v>242</v>
      </c>
      <c r="AX179" s="146"/>
      <c r="AY179" s="146"/>
      <c r="AZ179" s="146" t="s">
        <v>243</v>
      </c>
      <c r="BA179" s="146"/>
      <c r="BB179" s="146"/>
      <c r="BC179" s="146"/>
      <c r="BD179" s="237"/>
      <c r="BE179" s="237"/>
      <c r="BF179" s="237"/>
      <c r="BG179" s="146"/>
    </row>
    <row r="180" spans="1:59" ht="25.5" hidden="1" customHeight="1" x14ac:dyDescent="0.15">
      <c r="A180" s="238"/>
      <c r="B180" s="1029" t="s">
        <v>3</v>
      </c>
      <c r="C180" s="1091"/>
      <c r="D180" s="1091"/>
      <c r="E180" s="1092"/>
      <c r="F180" s="1122" t="s">
        <v>4</v>
      </c>
      <c r="G180" s="1122"/>
      <c r="H180" s="1195"/>
      <c r="I180" s="1195"/>
      <c r="J180" s="1110" t="s">
        <v>5</v>
      </c>
      <c r="K180" s="1110"/>
      <c r="L180" s="1195"/>
      <c r="M180" s="1195"/>
      <c r="N180" s="1110" t="s">
        <v>6</v>
      </c>
      <c r="O180" s="1112"/>
      <c r="P180" s="1123" t="s">
        <v>7</v>
      </c>
      <c r="Q180" s="1112"/>
      <c r="R180" s="1114" t="s">
        <v>8</v>
      </c>
      <c r="S180" s="1114"/>
      <c r="T180" s="1195"/>
      <c r="U180" s="1195"/>
      <c r="V180" s="1110" t="s">
        <v>5</v>
      </c>
      <c r="W180" s="1110"/>
      <c r="X180" s="1195"/>
      <c r="Y180" s="1195"/>
      <c r="Z180" s="1110" t="s">
        <v>6</v>
      </c>
      <c r="AA180" s="1112"/>
      <c r="AB180" s="146"/>
      <c r="AC180" s="146"/>
      <c r="AD180" s="146"/>
      <c r="AE180" s="1188" t="s">
        <v>323</v>
      </c>
      <c r="AF180" s="1124"/>
      <c r="AG180" s="1124"/>
      <c r="AH180" s="1124"/>
      <c r="AI180" s="1198"/>
      <c r="AJ180" s="1107">
        <f>ROUNDDOWN(AZ180/60,0)</f>
        <v>0</v>
      </c>
      <c r="AK180" s="1107"/>
      <c r="AL180" s="1124" t="s">
        <v>246</v>
      </c>
      <c r="AM180" s="1124"/>
      <c r="AN180" s="1107">
        <f>AZ180-AJ180*60</f>
        <v>0</v>
      </c>
      <c r="AO180" s="1107"/>
      <c r="AP180" s="1110" t="s">
        <v>6</v>
      </c>
      <c r="AQ180" s="1112"/>
      <c r="AR180" s="230"/>
      <c r="AS180" s="146"/>
      <c r="AT180" s="146"/>
      <c r="AU180" s="1102"/>
      <c r="AV180" s="1102" t="s">
        <v>247</v>
      </c>
      <c r="AW180" s="1105">
        <f>T180*60+X180</f>
        <v>0</v>
      </c>
      <c r="AX180" s="146"/>
      <c r="AY180" s="1102" t="s">
        <v>248</v>
      </c>
      <c r="AZ180" s="1105">
        <f>(T180*60+X180)-(H180*60+L180)</f>
        <v>0</v>
      </c>
      <c r="BA180" s="146"/>
      <c r="BB180" s="146"/>
      <c r="BC180" s="146"/>
      <c r="BD180" s="237"/>
      <c r="BE180" s="237"/>
      <c r="BF180" s="237"/>
      <c r="BG180" s="146"/>
    </row>
    <row r="181" spans="1:59" ht="35.25" hidden="1" customHeight="1" x14ac:dyDescent="0.15">
      <c r="A181" s="238"/>
      <c r="B181" s="1093"/>
      <c r="C181" s="1094"/>
      <c r="D181" s="1094"/>
      <c r="E181" s="1095"/>
      <c r="F181" s="1122"/>
      <c r="G181" s="1122"/>
      <c r="H181" s="1197"/>
      <c r="I181" s="1197"/>
      <c r="J181" s="1111"/>
      <c r="K181" s="1111"/>
      <c r="L181" s="1197"/>
      <c r="M181" s="1197"/>
      <c r="N181" s="1111"/>
      <c r="O181" s="1113"/>
      <c r="P181" s="1121"/>
      <c r="Q181" s="1113"/>
      <c r="R181" s="1115"/>
      <c r="S181" s="1115"/>
      <c r="T181" s="1197"/>
      <c r="U181" s="1197"/>
      <c r="V181" s="1111"/>
      <c r="W181" s="1111"/>
      <c r="X181" s="1197"/>
      <c r="Y181" s="1197"/>
      <c r="Z181" s="1111"/>
      <c r="AA181" s="1113"/>
      <c r="AB181" s="146"/>
      <c r="AC181" s="146"/>
      <c r="AD181" s="146"/>
      <c r="AE181" s="1199"/>
      <c r="AF181" s="1125"/>
      <c r="AG181" s="1125"/>
      <c r="AH181" s="1125"/>
      <c r="AI181" s="1200"/>
      <c r="AJ181" s="1109"/>
      <c r="AK181" s="1109"/>
      <c r="AL181" s="1125"/>
      <c r="AM181" s="1125"/>
      <c r="AN181" s="1109"/>
      <c r="AO181" s="1109"/>
      <c r="AP181" s="1111"/>
      <c r="AQ181" s="1113"/>
      <c r="AR181" s="230"/>
      <c r="AS181" s="146"/>
      <c r="AT181" s="146"/>
      <c r="AU181" s="1102"/>
      <c r="AV181" s="1102"/>
      <c r="AW181" s="1105"/>
      <c r="AX181" s="146"/>
      <c r="AY181" s="1102"/>
      <c r="AZ181" s="1105"/>
      <c r="BA181" s="146"/>
      <c r="BB181" s="146"/>
      <c r="BC181" s="146"/>
      <c r="BD181" s="237"/>
      <c r="BE181" s="237"/>
      <c r="BF181" s="237"/>
      <c r="BG181" s="146"/>
    </row>
    <row r="182" spans="1:59" ht="17.25" hidden="1" customHeight="1" x14ac:dyDescent="0.15">
      <c r="A182" s="238"/>
      <c r="B182" s="243"/>
      <c r="C182" s="243"/>
      <c r="D182" s="243"/>
      <c r="E182" s="243"/>
      <c r="F182" s="244"/>
      <c r="G182" s="244"/>
      <c r="H182" s="245"/>
      <c r="I182" s="244"/>
      <c r="J182" s="244"/>
      <c r="K182" s="244"/>
      <c r="L182" s="244"/>
      <c r="M182" s="244"/>
      <c r="N182" s="244"/>
      <c r="O182" s="244"/>
      <c r="P182" s="244"/>
      <c r="Q182" s="244"/>
      <c r="R182" s="244"/>
      <c r="S182" s="244"/>
      <c r="T182" s="244"/>
      <c r="U182" s="244"/>
      <c r="V182" s="244"/>
      <c r="W182" s="244"/>
      <c r="X182" s="230"/>
      <c r="Y182" s="230"/>
      <c r="Z182" s="241"/>
      <c r="AA182" s="242"/>
      <c r="AB182" s="230"/>
      <c r="AC182" s="230"/>
      <c r="AD182" s="230"/>
      <c r="AE182" s="217"/>
      <c r="AF182" s="217"/>
      <c r="AG182" s="217"/>
      <c r="AH182" s="217"/>
      <c r="AI182" s="217"/>
      <c r="AJ182" s="246" t="s">
        <v>249</v>
      </c>
      <c r="AK182" s="217"/>
      <c r="AL182" s="217"/>
      <c r="AM182" s="217"/>
      <c r="AN182" s="217"/>
      <c r="AO182" s="217"/>
      <c r="AP182" s="217"/>
      <c r="AQ182" s="217"/>
      <c r="AR182" s="230"/>
      <c r="AS182" s="146"/>
      <c r="AT182" s="146"/>
      <c r="AU182" s="146"/>
      <c r="AV182" s="146"/>
      <c r="AW182" s="146"/>
      <c r="AX182" s="146"/>
      <c r="AY182" s="146"/>
      <c r="AZ182" s="146"/>
      <c r="BA182" s="146"/>
      <c r="BB182" s="146"/>
      <c r="BC182" s="146"/>
      <c r="BD182" s="237"/>
      <c r="BE182" s="237"/>
      <c r="BF182" s="237"/>
      <c r="BG182" s="146"/>
    </row>
    <row r="183" spans="1:59" s="146" customFormat="1" ht="25.5" hidden="1" customHeight="1" x14ac:dyDescent="0.15">
      <c r="A183" s="238"/>
      <c r="B183" s="239"/>
      <c r="C183" s="240"/>
      <c r="D183" s="240"/>
      <c r="E183" s="240"/>
      <c r="F183" s="241"/>
      <c r="G183" s="241"/>
      <c r="H183" s="241"/>
      <c r="I183" s="241"/>
      <c r="J183" s="241"/>
      <c r="K183" s="241"/>
      <c r="L183" s="241"/>
      <c r="M183" s="241"/>
      <c r="N183" s="241"/>
      <c r="O183" s="241"/>
      <c r="P183" s="241"/>
      <c r="Q183" s="241"/>
      <c r="R183" s="241"/>
      <c r="S183" s="241"/>
      <c r="T183" s="241"/>
      <c r="U183" s="241"/>
      <c r="V183" s="241"/>
      <c r="W183" s="242"/>
      <c r="X183" s="230"/>
      <c r="Y183" s="230"/>
      <c r="Z183" s="241"/>
      <c r="AA183" s="242"/>
      <c r="AB183" s="230"/>
      <c r="AC183" s="230"/>
      <c r="AD183" s="230"/>
      <c r="AE183" s="217"/>
      <c r="AF183" s="217"/>
      <c r="AG183" s="217"/>
      <c r="AH183" s="217"/>
      <c r="AI183" s="217"/>
      <c r="AJ183" s="217"/>
      <c r="AK183" s="217"/>
      <c r="AL183" s="217"/>
      <c r="AM183" s="217"/>
      <c r="AN183" s="217"/>
      <c r="AO183" s="217"/>
      <c r="AP183" s="217"/>
      <c r="AQ183" s="217"/>
      <c r="AR183" s="230"/>
      <c r="AW183" s="247" t="s">
        <v>250</v>
      </c>
      <c r="AZ183" s="146" t="s">
        <v>251</v>
      </c>
      <c r="BC183" s="146" t="s">
        <v>252</v>
      </c>
      <c r="BD183" s="237"/>
      <c r="BE183" s="237"/>
      <c r="BF183" s="237"/>
    </row>
    <row r="184" spans="1:59" s="122" customFormat="1" ht="25.5" hidden="1" customHeight="1" x14ac:dyDescent="0.15">
      <c r="A184" s="248"/>
      <c r="B184" s="249" t="s">
        <v>180</v>
      </c>
      <c r="C184" s="249"/>
      <c r="D184" s="249"/>
      <c r="E184" s="249"/>
      <c r="F184" s="249"/>
      <c r="G184" s="249"/>
      <c r="H184" s="249"/>
      <c r="I184" s="249"/>
      <c r="J184" s="249"/>
      <c r="K184" s="249"/>
      <c r="L184" s="249"/>
      <c r="M184" s="249"/>
      <c r="N184" s="249"/>
      <c r="O184" s="247"/>
      <c r="P184" s="249"/>
      <c r="Q184" s="249"/>
      <c r="R184" s="249"/>
      <c r="S184" s="249"/>
      <c r="T184" s="249"/>
      <c r="U184" s="222"/>
      <c r="V184" s="249"/>
      <c r="W184" s="249"/>
      <c r="X184" s="230"/>
      <c r="Y184" s="230"/>
      <c r="Z184" s="241"/>
      <c r="AA184" s="242"/>
      <c r="AB184" s="230"/>
      <c r="AC184" s="230"/>
      <c r="AD184" s="230"/>
      <c r="AE184" s="223" t="s">
        <v>253</v>
      </c>
      <c r="AF184" s="295"/>
      <c r="AG184" s="250"/>
      <c r="AH184" s="250"/>
      <c r="AI184" s="250"/>
      <c r="AJ184" s="250"/>
      <c r="AK184" s="250"/>
      <c r="AL184" s="250"/>
      <c r="AM184" s="250"/>
      <c r="AN184" s="217"/>
      <c r="AO184" s="217"/>
      <c r="AP184" s="217"/>
      <c r="AQ184" s="7"/>
      <c r="AR184" s="230"/>
      <c r="AS184" s="146"/>
      <c r="AT184" s="146"/>
      <c r="AU184" s="247"/>
      <c r="AV184" s="247"/>
      <c r="AW184" s="247" t="s">
        <v>254</v>
      </c>
      <c r="AX184" s="247"/>
      <c r="AY184" s="247"/>
      <c r="AZ184" s="146" t="s">
        <v>255</v>
      </c>
      <c r="BA184" s="247"/>
      <c r="BB184" s="146"/>
      <c r="BC184" s="146" t="s">
        <v>256</v>
      </c>
      <c r="BD184" s="251"/>
      <c r="BE184" s="237"/>
      <c r="BF184" s="251"/>
      <c r="BG184" s="247"/>
    </row>
    <row r="185" spans="1:59" ht="25.5" hidden="1" customHeight="1" x14ac:dyDescent="0.15">
      <c r="A185" s="238"/>
      <c r="B185" s="1029" t="s">
        <v>326</v>
      </c>
      <c r="C185" s="1091"/>
      <c r="D185" s="1091"/>
      <c r="E185" s="1092"/>
      <c r="F185" s="1122" t="s">
        <v>4</v>
      </c>
      <c r="G185" s="1122"/>
      <c r="H185" s="1195"/>
      <c r="I185" s="1195"/>
      <c r="J185" s="1110" t="s">
        <v>5</v>
      </c>
      <c r="K185" s="1110"/>
      <c r="L185" s="1195"/>
      <c r="M185" s="1195"/>
      <c r="N185" s="1110" t="s">
        <v>6</v>
      </c>
      <c r="O185" s="1112"/>
      <c r="P185" s="1123" t="s">
        <v>7</v>
      </c>
      <c r="Q185" s="1112"/>
      <c r="R185" s="1114" t="s">
        <v>8</v>
      </c>
      <c r="S185" s="1114"/>
      <c r="T185" s="1194"/>
      <c r="U185" s="1195"/>
      <c r="V185" s="1110" t="s">
        <v>5</v>
      </c>
      <c r="W185" s="1110"/>
      <c r="X185" s="1195"/>
      <c r="Y185" s="1195"/>
      <c r="Z185" s="1110" t="s">
        <v>6</v>
      </c>
      <c r="AA185" s="1112"/>
      <c r="AB185" s="230"/>
      <c r="AC185" s="230"/>
      <c r="AD185" s="230"/>
      <c r="AE185" s="1120" t="s">
        <v>327</v>
      </c>
      <c r="AF185" s="1110"/>
      <c r="AG185" s="1110"/>
      <c r="AH185" s="1110"/>
      <c r="AI185" s="1112"/>
      <c r="AJ185" s="1106">
        <f>ROUNDDOWN(AW190/60,0)</f>
        <v>0</v>
      </c>
      <c r="AK185" s="1107"/>
      <c r="AL185" s="1110" t="s">
        <v>5</v>
      </c>
      <c r="AM185" s="1110"/>
      <c r="AN185" s="1107">
        <f>AW190-AJ185*60</f>
        <v>0</v>
      </c>
      <c r="AO185" s="1107"/>
      <c r="AP185" s="1110" t="s">
        <v>6</v>
      </c>
      <c r="AQ185" s="1112"/>
      <c r="AR185" s="230"/>
      <c r="AS185" s="252"/>
      <c r="AT185" s="252"/>
      <c r="AU185" s="146"/>
      <c r="AV185" s="1102" t="s">
        <v>181</v>
      </c>
      <c r="AW185" s="1105">
        <f>IF(AZ185&lt;=BC185,BC185,AW180)</f>
        <v>1260</v>
      </c>
      <c r="AX185" s="882"/>
      <c r="AY185" s="1102" t="s">
        <v>258</v>
      </c>
      <c r="AZ185" s="1105">
        <f>T185*60+X185</f>
        <v>0</v>
      </c>
      <c r="BA185" s="882"/>
      <c r="BB185" s="1102" t="s">
        <v>259</v>
      </c>
      <c r="BC185" s="1105">
        <f>IF(C194="☑",21*60,20*60)</f>
        <v>1260</v>
      </c>
      <c r="BD185" s="237"/>
      <c r="BE185" s="237"/>
      <c r="BF185" s="237"/>
      <c r="BG185" s="146"/>
    </row>
    <row r="186" spans="1:59" ht="35.25" hidden="1" customHeight="1" x14ac:dyDescent="0.15">
      <c r="A186" s="238"/>
      <c r="B186" s="1093"/>
      <c r="C186" s="1094"/>
      <c r="D186" s="1094"/>
      <c r="E186" s="1095"/>
      <c r="F186" s="1122"/>
      <c r="G186" s="1122"/>
      <c r="H186" s="1197"/>
      <c r="I186" s="1197"/>
      <c r="J186" s="1111"/>
      <c r="K186" s="1111"/>
      <c r="L186" s="1197"/>
      <c r="M186" s="1197"/>
      <c r="N186" s="1111"/>
      <c r="O186" s="1113"/>
      <c r="P186" s="1121"/>
      <c r="Q186" s="1113"/>
      <c r="R186" s="1115"/>
      <c r="S186" s="1115"/>
      <c r="T186" s="1196"/>
      <c r="U186" s="1197"/>
      <c r="V186" s="1111"/>
      <c r="W186" s="1111"/>
      <c r="X186" s="1197"/>
      <c r="Y186" s="1197"/>
      <c r="Z186" s="1111"/>
      <c r="AA186" s="1113"/>
      <c r="AB186" s="146"/>
      <c r="AC186" s="146"/>
      <c r="AD186" s="146"/>
      <c r="AE186" s="1121"/>
      <c r="AF186" s="1111"/>
      <c r="AG186" s="1111"/>
      <c r="AH186" s="1111"/>
      <c r="AI186" s="1113"/>
      <c r="AJ186" s="1108"/>
      <c r="AK186" s="1109"/>
      <c r="AL186" s="1111"/>
      <c r="AM186" s="1111"/>
      <c r="AN186" s="1109"/>
      <c r="AO186" s="1109"/>
      <c r="AP186" s="1111"/>
      <c r="AQ186" s="1113"/>
      <c r="AR186" s="230"/>
      <c r="AS186" s="252"/>
      <c r="AT186" s="252"/>
      <c r="AU186" s="146"/>
      <c r="AV186" s="1102"/>
      <c r="AW186" s="1105"/>
      <c r="AX186" s="882"/>
      <c r="AY186" s="1102"/>
      <c r="AZ186" s="1105"/>
      <c r="BA186" s="882"/>
      <c r="BB186" s="1102"/>
      <c r="BC186" s="1105"/>
      <c r="BD186" s="237"/>
      <c r="BE186" s="237"/>
      <c r="BF186" s="237"/>
      <c r="BG186" s="146"/>
    </row>
    <row r="187" spans="1:59" ht="17.25" hidden="1" customHeight="1" x14ac:dyDescent="0.15">
      <c r="A187" s="253"/>
      <c r="B187" s="243"/>
      <c r="C187" s="243"/>
      <c r="D187" s="243"/>
      <c r="E187" s="243"/>
      <c r="F187" s="146"/>
      <c r="G187" s="243"/>
      <c r="H187" s="245"/>
      <c r="I187" s="243"/>
      <c r="J187" s="243"/>
      <c r="K187" s="243"/>
      <c r="L187" s="243"/>
      <c r="M187" s="243"/>
      <c r="N187" s="243"/>
      <c r="O187" s="243"/>
      <c r="P187" s="254"/>
      <c r="Q187" s="243"/>
      <c r="R187" s="243"/>
      <c r="S187" s="243"/>
      <c r="T187" s="243"/>
      <c r="U187" s="243"/>
      <c r="V187" s="243"/>
      <c r="W187" s="243"/>
      <c r="X187" s="230"/>
      <c r="Y187" s="230"/>
      <c r="Z187" s="241"/>
      <c r="AA187" s="146"/>
      <c r="AB187" s="146"/>
      <c r="AC187" s="146"/>
      <c r="AD187" s="146"/>
      <c r="AE187" s="7"/>
      <c r="AF187" s="7"/>
      <c r="AG187" s="7"/>
      <c r="AH187" s="7"/>
      <c r="AI187" s="7"/>
      <c r="AJ187" s="246" t="s">
        <v>249</v>
      </c>
      <c r="AK187" s="7"/>
      <c r="AL187" s="7"/>
      <c r="AM187" s="7"/>
      <c r="AN187" s="7"/>
      <c r="AO187" s="7"/>
      <c r="AP187" s="7"/>
      <c r="AQ187" s="7"/>
      <c r="AR187" s="146"/>
      <c r="AS187" s="146"/>
      <c r="AT187" s="146"/>
      <c r="AU187" s="146"/>
      <c r="AV187" s="146"/>
      <c r="AW187" s="146"/>
      <c r="AX187" s="146"/>
      <c r="AY187" s="146"/>
      <c r="AZ187" s="6" t="s">
        <v>260</v>
      </c>
      <c r="BA187" s="146"/>
      <c r="BB187" s="146"/>
      <c r="BC187" s="146"/>
      <c r="BD187" s="237"/>
      <c r="BE187" s="237"/>
      <c r="BF187" s="237"/>
      <c r="BG187" s="146"/>
    </row>
    <row r="188" spans="1:59" ht="25.5" hidden="1" customHeight="1" x14ac:dyDescent="0.2">
      <c r="A188" s="253"/>
      <c r="B188" s="146"/>
      <c r="C188" s="1085" t="s">
        <v>322</v>
      </c>
      <c r="D188" s="1086"/>
      <c r="E188" s="1086"/>
      <c r="F188" s="1086"/>
      <c r="G188" s="1086"/>
      <c r="H188" s="1086"/>
      <c r="I188" s="1086"/>
      <c r="J188" s="1086"/>
      <c r="K188" s="1086"/>
      <c r="L188" s="1086"/>
      <c r="M188" s="1086"/>
      <c r="N188" s="1086"/>
      <c r="O188" s="1086"/>
      <c r="P188" s="1086"/>
      <c r="Q188" s="1086"/>
      <c r="R188" s="1086"/>
      <c r="S188" s="1086"/>
      <c r="T188" s="1086"/>
      <c r="U188" s="1086"/>
      <c r="V188" s="1086"/>
      <c r="W188" s="1086"/>
      <c r="X188" s="1086"/>
      <c r="Y188" s="1086"/>
      <c r="Z188" s="1086"/>
      <c r="AA188" s="1086"/>
      <c r="AB188" s="1087"/>
      <c r="AC188" s="146"/>
      <c r="AD188" s="146"/>
      <c r="AE188" s="7"/>
      <c r="AF188" s="7"/>
      <c r="AG188" s="7"/>
      <c r="AH188" s="7"/>
      <c r="AI188" s="7"/>
      <c r="AJ188" s="7"/>
      <c r="AK188" s="7"/>
      <c r="AL188" s="7"/>
      <c r="AM188" s="7"/>
      <c r="AN188" s="7"/>
      <c r="AO188" s="7"/>
      <c r="AP188" s="7"/>
      <c r="AQ188" s="7"/>
      <c r="AR188" s="146"/>
      <c r="AS188" s="146"/>
      <c r="AT188" s="146"/>
      <c r="AU188" s="146"/>
      <c r="AV188" s="146"/>
      <c r="AW188" s="146"/>
      <c r="AX188" s="146"/>
      <c r="AY188" s="146"/>
      <c r="AZ188" s="256" t="s">
        <v>262</v>
      </c>
      <c r="BA188" s="146"/>
      <c r="BB188" s="146"/>
      <c r="BC188" s="146"/>
      <c r="BD188" s="237"/>
      <c r="BE188" s="237"/>
      <c r="BF188" s="237"/>
      <c r="BG188" s="146"/>
    </row>
    <row r="189" spans="1:59" ht="25.5" hidden="1" customHeight="1" x14ac:dyDescent="0.15">
      <c r="A189" s="253"/>
      <c r="B189" s="146"/>
      <c r="C189" s="1088"/>
      <c r="D189" s="1089"/>
      <c r="E189" s="1089"/>
      <c r="F189" s="1089"/>
      <c r="G189" s="1089"/>
      <c r="H189" s="1089"/>
      <c r="I189" s="1089"/>
      <c r="J189" s="1089"/>
      <c r="K189" s="1089"/>
      <c r="L189" s="1089"/>
      <c r="M189" s="1089"/>
      <c r="N189" s="1089"/>
      <c r="O189" s="1089"/>
      <c r="P189" s="1089"/>
      <c r="Q189" s="1089"/>
      <c r="R189" s="1089"/>
      <c r="S189" s="1089"/>
      <c r="T189" s="1089"/>
      <c r="U189" s="1089"/>
      <c r="V189" s="1089"/>
      <c r="W189" s="1089"/>
      <c r="X189" s="1089"/>
      <c r="Y189" s="1089"/>
      <c r="Z189" s="1089"/>
      <c r="AA189" s="1089"/>
      <c r="AB189" s="1090"/>
      <c r="AC189" s="146"/>
      <c r="AD189" s="146"/>
      <c r="AE189" s="223" t="s">
        <v>263</v>
      </c>
      <c r="AF189" s="7"/>
      <c r="AG189" s="7"/>
      <c r="AH189" s="7"/>
      <c r="AI189" s="7"/>
      <c r="AJ189" s="7"/>
      <c r="AK189" s="7"/>
      <c r="AL189" s="7"/>
      <c r="AM189" s="7"/>
      <c r="AN189" s="7"/>
      <c r="AO189" s="7"/>
      <c r="AP189" s="7"/>
      <c r="AQ189" s="7"/>
      <c r="AR189" s="146"/>
      <c r="AS189" s="146"/>
      <c r="AT189" s="146"/>
      <c r="AU189" s="146"/>
      <c r="AV189" s="146"/>
      <c r="AW189" s="146" t="s">
        <v>264</v>
      </c>
      <c r="AX189" s="146"/>
      <c r="AY189" s="146"/>
      <c r="AZ189" s="146" t="s">
        <v>265</v>
      </c>
      <c r="BA189" s="257"/>
      <c r="BB189" s="146"/>
      <c r="BC189" s="146"/>
      <c r="BD189" s="237"/>
      <c r="BE189" s="237"/>
      <c r="BF189" s="237"/>
      <c r="BG189" s="146"/>
    </row>
    <row r="190" spans="1:59" s="122" customFormat="1" ht="25.5" hidden="1" customHeight="1" x14ac:dyDescent="0.15">
      <c r="A190" s="253"/>
      <c r="B190" s="146"/>
      <c r="C190" s="1088"/>
      <c r="D190" s="1089"/>
      <c r="E190" s="1089"/>
      <c r="F190" s="1089"/>
      <c r="G190" s="1089"/>
      <c r="H190" s="1089"/>
      <c r="I190" s="1089"/>
      <c r="J190" s="1089"/>
      <c r="K190" s="1089"/>
      <c r="L190" s="1089"/>
      <c r="M190" s="1089"/>
      <c r="N190" s="1089"/>
      <c r="O190" s="1089"/>
      <c r="P190" s="1089"/>
      <c r="Q190" s="1089"/>
      <c r="R190" s="1089"/>
      <c r="S190" s="1089"/>
      <c r="T190" s="1089"/>
      <c r="U190" s="1089"/>
      <c r="V190" s="1089"/>
      <c r="W190" s="1089"/>
      <c r="X190" s="1089"/>
      <c r="Y190" s="1089"/>
      <c r="Z190" s="1089"/>
      <c r="AA190" s="1089"/>
      <c r="AB190" s="1090"/>
      <c r="AC190" s="230"/>
      <c r="AD190" s="230"/>
      <c r="AE190" s="1188" t="s">
        <v>325</v>
      </c>
      <c r="AF190" s="1189"/>
      <c r="AG190" s="1189"/>
      <c r="AH190" s="1189"/>
      <c r="AI190" s="1189"/>
      <c r="AJ190" s="1189"/>
      <c r="AK190" s="1190"/>
      <c r="AL190" s="1096">
        <f>IF(AZ180=0,0,ROUNDUP(AW190/AZ180,3))</f>
        <v>0</v>
      </c>
      <c r="AM190" s="1097"/>
      <c r="AN190" s="1097"/>
      <c r="AO190" s="1097"/>
      <c r="AP190" s="1097"/>
      <c r="AQ190" s="1098"/>
      <c r="AR190" s="146"/>
      <c r="AS190" s="146"/>
      <c r="AT190" s="146"/>
      <c r="AU190" s="247"/>
      <c r="AV190" s="1102" t="s">
        <v>267</v>
      </c>
      <c r="AW190" s="1103">
        <f>IF(AW180-AW185&gt;0,IF(AW180-AW185&gt;AZ180,AZ180,AW180-AW185),0)</f>
        <v>0</v>
      </c>
      <c r="AX190" s="1104" t="s">
        <v>268</v>
      </c>
      <c r="AY190" s="1104"/>
      <c r="AZ190" s="257"/>
      <c r="BA190" s="257"/>
      <c r="BB190" s="247"/>
      <c r="BC190" s="247"/>
      <c r="BD190" s="251"/>
      <c r="BE190" s="251"/>
      <c r="BF190" s="251"/>
      <c r="BG190" s="247"/>
    </row>
    <row r="191" spans="1:59" ht="35.25" hidden="1" customHeight="1" x14ac:dyDescent="0.15">
      <c r="A191" s="296"/>
      <c r="B191" s="146"/>
      <c r="C191" s="1088"/>
      <c r="D191" s="1089"/>
      <c r="E191" s="1089"/>
      <c r="F191" s="1089"/>
      <c r="G191" s="1089"/>
      <c r="H191" s="1089"/>
      <c r="I191" s="1089"/>
      <c r="J191" s="1089"/>
      <c r="K191" s="1089"/>
      <c r="L191" s="1089"/>
      <c r="M191" s="1089"/>
      <c r="N191" s="1089"/>
      <c r="O191" s="1089"/>
      <c r="P191" s="1089"/>
      <c r="Q191" s="1089"/>
      <c r="R191" s="1089"/>
      <c r="S191" s="1089"/>
      <c r="T191" s="1089"/>
      <c r="U191" s="1089"/>
      <c r="V191" s="1089"/>
      <c r="W191" s="1089"/>
      <c r="X191" s="1089"/>
      <c r="Y191" s="1089"/>
      <c r="Z191" s="1089"/>
      <c r="AA191" s="1089"/>
      <c r="AB191" s="1090"/>
      <c r="AC191" s="146"/>
      <c r="AD191" s="146"/>
      <c r="AE191" s="1191"/>
      <c r="AF191" s="1192"/>
      <c r="AG191" s="1192"/>
      <c r="AH191" s="1192"/>
      <c r="AI191" s="1192"/>
      <c r="AJ191" s="1192"/>
      <c r="AK191" s="1193"/>
      <c r="AL191" s="1099"/>
      <c r="AM191" s="1100"/>
      <c r="AN191" s="1100"/>
      <c r="AO191" s="1100"/>
      <c r="AP191" s="1100"/>
      <c r="AQ191" s="1101"/>
      <c r="AR191" s="146"/>
      <c r="AS191" s="146"/>
      <c r="AT191" s="146"/>
      <c r="AU191" s="1102"/>
      <c r="AV191" s="1102"/>
      <c r="AW191" s="1103"/>
      <c r="AX191" s="1104"/>
      <c r="AY191" s="1104"/>
      <c r="AZ191" s="146"/>
      <c r="BA191" s="146"/>
      <c r="BB191" s="146"/>
      <c r="BC191" s="146"/>
      <c r="BD191" s="237"/>
      <c r="BE191" s="237"/>
      <c r="BF191" s="237"/>
      <c r="BG191" s="146"/>
    </row>
    <row r="192" spans="1:59" ht="25.5" hidden="1" customHeight="1" x14ac:dyDescent="0.15">
      <c r="A192" s="296"/>
      <c r="B192" s="146"/>
      <c r="C192" s="1088"/>
      <c r="D192" s="1089"/>
      <c r="E192" s="1089"/>
      <c r="F192" s="1089"/>
      <c r="G192" s="1089"/>
      <c r="H192" s="1089"/>
      <c r="I192" s="1089"/>
      <c r="J192" s="1089"/>
      <c r="K192" s="1089"/>
      <c r="L192" s="1089"/>
      <c r="M192" s="1089"/>
      <c r="N192" s="1089"/>
      <c r="O192" s="1089"/>
      <c r="P192" s="1089"/>
      <c r="Q192" s="1089"/>
      <c r="R192" s="1089"/>
      <c r="S192" s="1089"/>
      <c r="T192" s="1089"/>
      <c r="U192" s="1089"/>
      <c r="V192" s="1089"/>
      <c r="W192" s="1089"/>
      <c r="X192" s="1089"/>
      <c r="Y192" s="1089"/>
      <c r="Z192" s="1089"/>
      <c r="AA192" s="1089"/>
      <c r="AB192" s="1090"/>
      <c r="AC192" s="146"/>
      <c r="AD192" s="146"/>
      <c r="AE192" s="146"/>
      <c r="AF192" s="146"/>
      <c r="AG192" s="146"/>
      <c r="AH192" s="146"/>
      <c r="AI192" s="146"/>
      <c r="AJ192" s="146"/>
      <c r="AK192" s="255" t="s">
        <v>249</v>
      </c>
      <c r="AL192" s="146"/>
      <c r="AM192" s="230"/>
      <c r="AN192" s="230"/>
      <c r="AO192" s="230"/>
      <c r="AP192" s="146"/>
      <c r="AQ192" s="146"/>
      <c r="AR192" s="146"/>
      <c r="AS192" s="146"/>
      <c r="AT192" s="146"/>
      <c r="AU192" s="1102"/>
      <c r="AV192" s="146"/>
      <c r="AW192" s="146"/>
      <c r="AX192" s="146"/>
      <c r="AY192" s="146"/>
      <c r="AZ192" s="146"/>
      <c r="BA192" s="146"/>
      <c r="BB192" s="146"/>
      <c r="BC192" s="146"/>
      <c r="BD192" s="237"/>
      <c r="BE192" s="237"/>
      <c r="BF192" s="237"/>
      <c r="BG192" s="146"/>
    </row>
    <row r="193" spans="1:59" ht="25.5" hidden="1" customHeight="1" x14ac:dyDescent="0.15">
      <c r="A193" s="253"/>
      <c r="B193" s="240"/>
      <c r="C193" s="1088"/>
      <c r="D193" s="1089"/>
      <c r="E193" s="1089"/>
      <c r="F193" s="1089"/>
      <c r="G193" s="1089"/>
      <c r="H193" s="1089"/>
      <c r="I193" s="1089"/>
      <c r="J193" s="1089"/>
      <c r="K193" s="1089"/>
      <c r="L193" s="1089"/>
      <c r="M193" s="1089"/>
      <c r="N193" s="1089"/>
      <c r="O193" s="1089"/>
      <c r="P193" s="1089"/>
      <c r="Q193" s="1089"/>
      <c r="R193" s="1089"/>
      <c r="S193" s="1089"/>
      <c r="T193" s="1089"/>
      <c r="U193" s="1089"/>
      <c r="V193" s="1089"/>
      <c r="W193" s="1089"/>
      <c r="X193" s="1089"/>
      <c r="Y193" s="1089"/>
      <c r="Z193" s="1089"/>
      <c r="AA193" s="1089"/>
      <c r="AB193" s="1090"/>
      <c r="AC193" s="146"/>
      <c r="AD193" s="146"/>
      <c r="AE193" s="146"/>
      <c r="AF193" s="146"/>
      <c r="AG193" s="146"/>
      <c r="AH193" s="146"/>
      <c r="AI193" s="146"/>
      <c r="AJ193" s="146"/>
      <c r="AK193" s="258" t="s">
        <v>270</v>
      </c>
      <c r="AL193" s="146"/>
      <c r="AM193" s="230"/>
      <c r="AN193" s="230"/>
      <c r="AO193" s="230"/>
      <c r="AP193" s="146"/>
      <c r="AQ193" s="146"/>
      <c r="AR193" s="146"/>
      <c r="AS193" s="146"/>
      <c r="AT193" s="146"/>
      <c r="AU193" s="146"/>
      <c r="AV193" s="146"/>
      <c r="AW193" s="146"/>
      <c r="AX193" s="146"/>
      <c r="AY193" s="146"/>
      <c r="AZ193" s="146"/>
      <c r="BA193" s="146"/>
      <c r="BB193" s="146"/>
      <c r="BC193" s="146"/>
      <c r="BD193" s="237"/>
      <c r="BE193" s="237"/>
      <c r="BF193" s="237"/>
    </row>
    <row r="194" spans="1:59" ht="25.5" hidden="1" customHeight="1" x14ac:dyDescent="0.15">
      <c r="A194" s="253"/>
      <c r="B194" s="240"/>
      <c r="C194" s="1186" t="s">
        <v>128</v>
      </c>
      <c r="D194" s="1187"/>
      <c r="E194" s="1065" t="s">
        <v>328</v>
      </c>
      <c r="F194" s="1065"/>
      <c r="G194" s="1065"/>
      <c r="H194" s="1065"/>
      <c r="I194" s="1065"/>
      <c r="J194" s="1065"/>
      <c r="K194" s="1065"/>
      <c r="L194" s="1065"/>
      <c r="M194" s="1065"/>
      <c r="N194" s="1065"/>
      <c r="O194" s="1065"/>
      <c r="P194" s="1065"/>
      <c r="Q194" s="1065"/>
      <c r="R194" s="1065"/>
      <c r="S194" s="1065"/>
      <c r="T194" s="1065"/>
      <c r="U194" s="1065"/>
      <c r="V194" s="1065"/>
      <c r="W194" s="1065"/>
      <c r="X194" s="1065"/>
      <c r="Y194" s="1065"/>
      <c r="Z194" s="1065"/>
      <c r="AA194" s="1065"/>
      <c r="AB194" s="1066"/>
      <c r="AC194" s="146"/>
      <c r="AD194" s="146"/>
      <c r="AE194" s="146"/>
      <c r="AF194" s="146"/>
      <c r="AG194" s="146"/>
      <c r="AH194" s="146"/>
      <c r="AI194" s="146"/>
      <c r="AJ194" s="146"/>
      <c r="AK194" s="258"/>
      <c r="AL194" s="146"/>
      <c r="AM194" s="230"/>
      <c r="AN194" s="230"/>
      <c r="AO194" s="230"/>
      <c r="AP194" s="146"/>
      <c r="AQ194" s="146"/>
      <c r="AR194" s="146"/>
      <c r="AS194" s="146"/>
      <c r="AT194" s="146"/>
      <c r="AU194" s="146"/>
      <c r="AV194" s="146"/>
      <c r="AW194" s="146"/>
      <c r="AX194" s="146"/>
      <c r="AY194" s="146"/>
      <c r="AZ194" s="146"/>
      <c r="BA194" s="146"/>
      <c r="BB194" s="146"/>
      <c r="BC194" s="146"/>
      <c r="BD194" s="237"/>
      <c r="BE194" s="237"/>
      <c r="BF194" s="237"/>
    </row>
    <row r="195" spans="1:59" ht="17.25" hidden="1" customHeight="1" x14ac:dyDescent="0.15">
      <c r="A195" s="259"/>
      <c r="B195" s="260"/>
      <c r="C195" s="260"/>
      <c r="D195" s="260"/>
      <c r="E195" s="260"/>
      <c r="F195" s="261"/>
      <c r="G195" s="260"/>
      <c r="H195" s="260"/>
      <c r="I195" s="260"/>
      <c r="J195" s="260"/>
      <c r="K195" s="262"/>
      <c r="L195" s="262"/>
      <c r="M195" s="262"/>
      <c r="N195" s="262"/>
      <c r="O195" s="262"/>
      <c r="P195" s="262"/>
      <c r="Q195" s="262"/>
      <c r="R195" s="262"/>
      <c r="S195" s="262"/>
      <c r="T195" s="262"/>
      <c r="U195" s="262"/>
      <c r="V195" s="262"/>
      <c r="W195" s="262"/>
      <c r="X195" s="262"/>
      <c r="Y195" s="262"/>
      <c r="Z195" s="262"/>
      <c r="AA195" s="262"/>
      <c r="AB195" s="262"/>
      <c r="AC195" s="262"/>
      <c r="AD195" s="262"/>
      <c r="AE195" s="262"/>
      <c r="AF195" s="262"/>
      <c r="AG195" s="262"/>
      <c r="AH195" s="262"/>
      <c r="AI195" s="262"/>
      <c r="AJ195" s="262"/>
      <c r="AK195" s="263"/>
      <c r="AL195" s="262"/>
      <c r="AM195" s="264"/>
      <c r="AN195" s="264"/>
      <c r="AO195" s="264"/>
      <c r="AP195" s="262"/>
      <c r="AQ195" s="262"/>
      <c r="AR195" s="262"/>
      <c r="AS195" s="262"/>
      <c r="AT195" s="146"/>
      <c r="AU195" s="146"/>
      <c r="AV195" s="146"/>
      <c r="AW195" s="146"/>
      <c r="AX195" s="146"/>
      <c r="AY195" s="146"/>
      <c r="AZ195" s="146"/>
      <c r="BA195" s="146"/>
      <c r="BB195" s="146"/>
      <c r="BC195" s="146"/>
      <c r="BD195" s="237"/>
      <c r="BE195" s="237"/>
      <c r="BF195" s="237"/>
    </row>
    <row r="196" spans="1:59" ht="25.5" hidden="1" customHeight="1" x14ac:dyDescent="0.15">
      <c r="A196" s="1126" t="s">
        <v>281</v>
      </c>
      <c r="B196" s="1127"/>
      <c r="C196" s="1127"/>
      <c r="D196" s="1127"/>
      <c r="E196" s="1127"/>
      <c r="F196" s="1127"/>
      <c r="G196" s="1127"/>
      <c r="H196" s="1127"/>
      <c r="I196" s="1128"/>
      <c r="J196" s="232"/>
      <c r="K196" s="265" t="s">
        <v>274</v>
      </c>
      <c r="L196" s="265"/>
      <c r="M196" s="265"/>
      <c r="N196" s="265"/>
      <c r="O196" s="265"/>
      <c r="P196" s="265"/>
      <c r="Q196" s="265"/>
      <c r="R196" s="265"/>
      <c r="S196" s="265"/>
      <c r="T196" s="265"/>
      <c r="U196" s="265"/>
      <c r="V196" s="265"/>
      <c r="W196" s="265"/>
      <c r="X196" s="265"/>
      <c r="Y196" s="265"/>
      <c r="Z196" s="265"/>
      <c r="AA196" s="265"/>
      <c r="AB196" s="265"/>
      <c r="AC196" s="265"/>
      <c r="AD196" s="265"/>
      <c r="AE196" s="265"/>
      <c r="AF196" s="265"/>
      <c r="AG196" s="265"/>
      <c r="AH196" s="265"/>
      <c r="AI196" s="265"/>
      <c r="AJ196" s="265"/>
      <c r="AK196" s="265"/>
      <c r="AL196" s="265"/>
      <c r="AM196" s="265"/>
      <c r="AN196" s="265"/>
      <c r="AO196" s="232"/>
      <c r="AP196" s="232"/>
      <c r="AQ196" s="232"/>
      <c r="AR196" s="232"/>
      <c r="AS196" s="232"/>
      <c r="AT196" s="232"/>
      <c r="AU196" s="146"/>
      <c r="AV196" s="146" t="s">
        <v>240</v>
      </c>
      <c r="AW196" s="230"/>
      <c r="AX196" s="230"/>
      <c r="AY196" s="230"/>
      <c r="AZ196" s="230"/>
      <c r="BA196" s="146"/>
      <c r="BB196" s="230"/>
      <c r="BC196" s="230"/>
      <c r="BD196" s="231"/>
      <c r="BE196" s="231"/>
      <c r="BF196" s="231"/>
      <c r="BG196" s="220"/>
    </row>
    <row r="197" spans="1:59" ht="17.25" hidden="1" customHeight="1" x14ac:dyDescent="0.15">
      <c r="A197" s="1129"/>
      <c r="B197" s="1130"/>
      <c r="C197" s="1130"/>
      <c r="D197" s="1130"/>
      <c r="E197" s="1130"/>
      <c r="F197" s="1130"/>
      <c r="G197" s="1130"/>
      <c r="H197" s="1130"/>
      <c r="I197" s="1131"/>
      <c r="J197" s="233"/>
      <c r="K197" s="233"/>
      <c r="L197" s="233"/>
      <c r="M197" s="233"/>
      <c r="N197" s="233"/>
      <c r="O197" s="233"/>
      <c r="P197" s="233"/>
      <c r="Q197" s="233"/>
      <c r="R197" s="233"/>
      <c r="S197" s="233"/>
      <c r="T197" s="233"/>
      <c r="U197" s="233"/>
      <c r="V197" s="233"/>
      <c r="W197" s="233"/>
      <c r="X197" s="234"/>
      <c r="Y197" s="234"/>
      <c r="Z197" s="234"/>
      <c r="AA197" s="234"/>
      <c r="AB197" s="234"/>
      <c r="AC197" s="234"/>
      <c r="AD197" s="234"/>
      <c r="AE197" s="235"/>
      <c r="AF197" s="234"/>
      <c r="AG197" s="234"/>
      <c r="AH197" s="234"/>
      <c r="AI197" s="234"/>
      <c r="AJ197" s="234"/>
      <c r="AK197" s="234"/>
      <c r="AL197" s="234"/>
      <c r="AM197" s="234"/>
      <c r="AN197" s="234"/>
      <c r="AO197" s="234"/>
      <c r="AP197" s="236"/>
      <c r="AQ197" s="236"/>
      <c r="AR197" s="236"/>
      <c r="AS197" s="236"/>
      <c r="AT197" s="146"/>
      <c r="AU197" s="146"/>
      <c r="AV197" s="146"/>
      <c r="AW197" s="146"/>
      <c r="AX197" s="146"/>
      <c r="AY197" s="146"/>
      <c r="AZ197" s="146"/>
      <c r="BA197" s="146"/>
      <c r="BB197" s="146"/>
      <c r="BC197" s="146"/>
      <c r="BD197" s="237"/>
      <c r="BE197" s="237"/>
      <c r="BF197" s="237"/>
      <c r="BG197" s="146"/>
    </row>
    <row r="198" spans="1:59" ht="28.5" hidden="1" customHeight="1" x14ac:dyDescent="0.15">
      <c r="A198" s="238"/>
      <c r="B198" s="239" t="s">
        <v>2</v>
      </c>
      <c r="C198" s="240"/>
      <c r="D198" s="240"/>
      <c r="E198" s="240"/>
      <c r="F198" s="146"/>
      <c r="G198" s="241"/>
      <c r="H198" s="146"/>
      <c r="I198" s="241"/>
      <c r="J198" s="241"/>
      <c r="K198" s="241"/>
      <c r="L198" s="241"/>
      <c r="M198" s="241"/>
      <c r="N198" s="241"/>
      <c r="O198" s="241"/>
      <c r="P198" s="241"/>
      <c r="Q198" s="241"/>
      <c r="R198" s="241"/>
      <c r="S198" s="241"/>
      <c r="T198" s="241"/>
      <c r="U198" s="241"/>
      <c r="V198" s="241"/>
      <c r="W198" s="241"/>
      <c r="X198" s="241"/>
      <c r="Y198" s="241"/>
      <c r="Z198" s="241"/>
      <c r="AA198" s="242"/>
      <c r="AB198" s="230"/>
      <c r="AC198" s="230"/>
      <c r="AD198" s="230"/>
      <c r="AE198" s="239" t="s">
        <v>241</v>
      </c>
      <c r="AF198" s="230"/>
      <c r="AG198" s="230"/>
      <c r="AH198" s="230"/>
      <c r="AI198" s="230"/>
      <c r="AJ198" s="230"/>
      <c r="AK198" s="230"/>
      <c r="AL198" s="230"/>
      <c r="AM198" s="230"/>
      <c r="AN198" s="230"/>
      <c r="AO198" s="230"/>
      <c r="AP198" s="230"/>
      <c r="AQ198" s="230"/>
      <c r="AR198" s="230"/>
      <c r="AS198" s="230"/>
      <c r="AT198" s="230"/>
      <c r="AU198" s="146"/>
      <c r="AV198" s="146"/>
      <c r="AW198" s="146" t="s">
        <v>242</v>
      </c>
      <c r="AX198" s="146"/>
      <c r="AY198" s="146"/>
      <c r="AZ198" s="146" t="s">
        <v>243</v>
      </c>
      <c r="BA198" s="146"/>
      <c r="BB198" s="146"/>
      <c r="BC198" s="146"/>
      <c r="BD198" s="237"/>
      <c r="BE198" s="237"/>
      <c r="BF198" s="237"/>
      <c r="BG198" s="146"/>
    </row>
    <row r="199" spans="1:59" ht="25.5" hidden="1" customHeight="1" x14ac:dyDescent="0.15">
      <c r="A199" s="238"/>
      <c r="B199" s="1029" t="s">
        <v>3</v>
      </c>
      <c r="C199" s="1091"/>
      <c r="D199" s="1091"/>
      <c r="E199" s="1092"/>
      <c r="F199" s="1122" t="s">
        <v>4</v>
      </c>
      <c r="G199" s="1122"/>
      <c r="H199" s="1195"/>
      <c r="I199" s="1195"/>
      <c r="J199" s="1110" t="s">
        <v>5</v>
      </c>
      <c r="K199" s="1110"/>
      <c r="L199" s="1195"/>
      <c r="M199" s="1195"/>
      <c r="N199" s="1110" t="s">
        <v>6</v>
      </c>
      <c r="O199" s="1112"/>
      <c r="P199" s="1123" t="s">
        <v>7</v>
      </c>
      <c r="Q199" s="1112"/>
      <c r="R199" s="1114" t="s">
        <v>8</v>
      </c>
      <c r="S199" s="1114"/>
      <c r="T199" s="1195"/>
      <c r="U199" s="1195"/>
      <c r="V199" s="1110" t="s">
        <v>5</v>
      </c>
      <c r="W199" s="1110"/>
      <c r="X199" s="1195"/>
      <c r="Y199" s="1195"/>
      <c r="Z199" s="1110" t="s">
        <v>6</v>
      </c>
      <c r="AA199" s="1112"/>
      <c r="AB199" s="146"/>
      <c r="AC199" s="146"/>
      <c r="AD199" s="146"/>
      <c r="AE199" s="1188" t="s">
        <v>323</v>
      </c>
      <c r="AF199" s="1124"/>
      <c r="AG199" s="1124"/>
      <c r="AH199" s="1124"/>
      <c r="AI199" s="1198"/>
      <c r="AJ199" s="1107">
        <f>ROUNDDOWN(AZ199/60,0)</f>
        <v>0</v>
      </c>
      <c r="AK199" s="1107"/>
      <c r="AL199" s="1124" t="s">
        <v>246</v>
      </c>
      <c r="AM199" s="1124"/>
      <c r="AN199" s="1107">
        <f>AZ199-AJ199*60</f>
        <v>0</v>
      </c>
      <c r="AO199" s="1107"/>
      <c r="AP199" s="1110" t="s">
        <v>6</v>
      </c>
      <c r="AQ199" s="1112"/>
      <c r="AR199" s="230"/>
      <c r="AS199" s="146"/>
      <c r="AT199" s="146"/>
      <c r="AU199" s="1102"/>
      <c r="AV199" s="1102" t="s">
        <v>247</v>
      </c>
      <c r="AW199" s="1105">
        <f>T199*60+X199</f>
        <v>0</v>
      </c>
      <c r="AX199" s="146"/>
      <c r="AY199" s="1102" t="s">
        <v>248</v>
      </c>
      <c r="AZ199" s="1105">
        <f>(T199*60+X199)-(H199*60+L199)</f>
        <v>0</v>
      </c>
      <c r="BA199" s="146"/>
      <c r="BB199" s="146"/>
      <c r="BC199" s="146"/>
      <c r="BD199" s="237"/>
      <c r="BE199" s="237"/>
      <c r="BF199" s="237"/>
      <c r="BG199" s="146"/>
    </row>
    <row r="200" spans="1:59" ht="35.25" hidden="1" customHeight="1" x14ac:dyDescent="0.15">
      <c r="A200" s="238"/>
      <c r="B200" s="1093"/>
      <c r="C200" s="1094"/>
      <c r="D200" s="1094"/>
      <c r="E200" s="1095"/>
      <c r="F200" s="1122"/>
      <c r="G200" s="1122"/>
      <c r="H200" s="1197"/>
      <c r="I200" s="1197"/>
      <c r="J200" s="1111"/>
      <c r="K200" s="1111"/>
      <c r="L200" s="1197"/>
      <c r="M200" s="1197"/>
      <c r="N200" s="1111"/>
      <c r="O200" s="1113"/>
      <c r="P200" s="1121"/>
      <c r="Q200" s="1113"/>
      <c r="R200" s="1115"/>
      <c r="S200" s="1115"/>
      <c r="T200" s="1197"/>
      <c r="U200" s="1197"/>
      <c r="V200" s="1111"/>
      <c r="W200" s="1111"/>
      <c r="X200" s="1197"/>
      <c r="Y200" s="1197"/>
      <c r="Z200" s="1111"/>
      <c r="AA200" s="1113"/>
      <c r="AB200" s="146"/>
      <c r="AC200" s="146"/>
      <c r="AD200" s="146"/>
      <c r="AE200" s="1199"/>
      <c r="AF200" s="1125"/>
      <c r="AG200" s="1125"/>
      <c r="AH200" s="1125"/>
      <c r="AI200" s="1200"/>
      <c r="AJ200" s="1109"/>
      <c r="AK200" s="1109"/>
      <c r="AL200" s="1125"/>
      <c r="AM200" s="1125"/>
      <c r="AN200" s="1109"/>
      <c r="AO200" s="1109"/>
      <c r="AP200" s="1111"/>
      <c r="AQ200" s="1113"/>
      <c r="AR200" s="230"/>
      <c r="AS200" s="146"/>
      <c r="AT200" s="146"/>
      <c r="AU200" s="1102"/>
      <c r="AV200" s="1102"/>
      <c r="AW200" s="1105"/>
      <c r="AX200" s="146"/>
      <c r="AY200" s="1102"/>
      <c r="AZ200" s="1105"/>
      <c r="BA200" s="146"/>
      <c r="BB200" s="146"/>
      <c r="BC200" s="146"/>
      <c r="BD200" s="237"/>
      <c r="BE200" s="237"/>
      <c r="BF200" s="237"/>
      <c r="BG200" s="146"/>
    </row>
    <row r="201" spans="1:59" ht="17.25" hidden="1" customHeight="1" x14ac:dyDescent="0.15">
      <c r="A201" s="238"/>
      <c r="B201" s="243"/>
      <c r="C201" s="243"/>
      <c r="D201" s="243"/>
      <c r="E201" s="243"/>
      <c r="F201" s="244"/>
      <c r="G201" s="244"/>
      <c r="H201" s="245"/>
      <c r="I201" s="244"/>
      <c r="J201" s="244"/>
      <c r="K201" s="244"/>
      <c r="L201" s="244"/>
      <c r="M201" s="244"/>
      <c r="N201" s="244"/>
      <c r="O201" s="244"/>
      <c r="P201" s="244"/>
      <c r="Q201" s="244"/>
      <c r="R201" s="244"/>
      <c r="S201" s="244"/>
      <c r="T201" s="244"/>
      <c r="U201" s="244"/>
      <c r="V201" s="244"/>
      <c r="W201" s="244"/>
      <c r="X201" s="230"/>
      <c r="Y201" s="230"/>
      <c r="Z201" s="241"/>
      <c r="AA201" s="242"/>
      <c r="AB201" s="230"/>
      <c r="AC201" s="230"/>
      <c r="AD201" s="230"/>
      <c r="AE201" s="217"/>
      <c r="AF201" s="217"/>
      <c r="AG201" s="217"/>
      <c r="AH201" s="217"/>
      <c r="AI201" s="217"/>
      <c r="AJ201" s="246" t="s">
        <v>249</v>
      </c>
      <c r="AK201" s="217"/>
      <c r="AL201" s="217"/>
      <c r="AM201" s="217"/>
      <c r="AN201" s="217"/>
      <c r="AO201" s="217"/>
      <c r="AP201" s="217"/>
      <c r="AQ201" s="217"/>
      <c r="AR201" s="230"/>
      <c r="AS201" s="146"/>
      <c r="AT201" s="146"/>
      <c r="AU201" s="146"/>
      <c r="AV201" s="146"/>
      <c r="AW201" s="146"/>
      <c r="AX201" s="146"/>
      <c r="AY201" s="146"/>
      <c r="AZ201" s="146"/>
      <c r="BA201" s="146"/>
      <c r="BB201" s="146"/>
      <c r="BC201" s="146"/>
      <c r="BD201" s="237"/>
      <c r="BE201" s="237"/>
      <c r="BF201" s="237"/>
      <c r="BG201" s="146"/>
    </row>
    <row r="202" spans="1:59" s="146" customFormat="1" ht="25.5" hidden="1" customHeight="1" x14ac:dyDescent="0.15">
      <c r="A202" s="238"/>
      <c r="B202" s="239"/>
      <c r="C202" s="240"/>
      <c r="D202" s="240"/>
      <c r="E202" s="240"/>
      <c r="F202" s="241"/>
      <c r="G202" s="241"/>
      <c r="H202" s="241"/>
      <c r="I202" s="241"/>
      <c r="J202" s="241"/>
      <c r="K202" s="241"/>
      <c r="L202" s="241"/>
      <c r="M202" s="241"/>
      <c r="N202" s="241"/>
      <c r="O202" s="241"/>
      <c r="P202" s="241"/>
      <c r="Q202" s="241"/>
      <c r="R202" s="241"/>
      <c r="S202" s="241"/>
      <c r="T202" s="241"/>
      <c r="U202" s="241"/>
      <c r="V202" s="241"/>
      <c r="W202" s="242"/>
      <c r="X202" s="230"/>
      <c r="Y202" s="230"/>
      <c r="Z202" s="241"/>
      <c r="AA202" s="242"/>
      <c r="AB202" s="230"/>
      <c r="AC202" s="230"/>
      <c r="AD202" s="230"/>
      <c r="AE202" s="217"/>
      <c r="AF202" s="217"/>
      <c r="AG202" s="217"/>
      <c r="AH202" s="217"/>
      <c r="AI202" s="217"/>
      <c r="AJ202" s="217"/>
      <c r="AK202" s="217"/>
      <c r="AL202" s="217"/>
      <c r="AM202" s="217"/>
      <c r="AN202" s="217"/>
      <c r="AO202" s="217"/>
      <c r="AP202" s="217"/>
      <c r="AQ202" s="217"/>
      <c r="AR202" s="230"/>
      <c r="AW202" s="247" t="s">
        <v>250</v>
      </c>
      <c r="AZ202" s="146" t="s">
        <v>251</v>
      </c>
      <c r="BC202" s="146" t="s">
        <v>252</v>
      </c>
      <c r="BD202" s="237"/>
      <c r="BE202" s="237"/>
      <c r="BF202" s="237"/>
    </row>
    <row r="203" spans="1:59" s="122" customFormat="1" ht="25.5" hidden="1" customHeight="1" x14ac:dyDescent="0.15">
      <c r="A203" s="248"/>
      <c r="B203" s="249" t="s">
        <v>180</v>
      </c>
      <c r="C203" s="249"/>
      <c r="D203" s="249"/>
      <c r="E203" s="249"/>
      <c r="F203" s="249"/>
      <c r="G203" s="249"/>
      <c r="H203" s="249"/>
      <c r="I203" s="249"/>
      <c r="J203" s="249"/>
      <c r="K203" s="249"/>
      <c r="L203" s="249"/>
      <c r="M203" s="249"/>
      <c r="N203" s="249"/>
      <c r="O203" s="247"/>
      <c r="P203" s="249"/>
      <c r="Q203" s="249"/>
      <c r="R203" s="249"/>
      <c r="S203" s="249"/>
      <c r="T203" s="249"/>
      <c r="U203" s="222"/>
      <c r="V203" s="249"/>
      <c r="W203" s="249"/>
      <c r="X203" s="230"/>
      <c r="Y203" s="230"/>
      <c r="Z203" s="241"/>
      <c r="AA203" s="242"/>
      <c r="AB203" s="230"/>
      <c r="AC203" s="230"/>
      <c r="AD203" s="230"/>
      <c r="AE203" s="223" t="s">
        <v>253</v>
      </c>
      <c r="AF203" s="295"/>
      <c r="AG203" s="250"/>
      <c r="AH203" s="250"/>
      <c r="AI203" s="250"/>
      <c r="AJ203" s="250"/>
      <c r="AK203" s="250"/>
      <c r="AL203" s="250"/>
      <c r="AM203" s="250"/>
      <c r="AN203" s="217"/>
      <c r="AO203" s="217"/>
      <c r="AP203" s="217"/>
      <c r="AQ203" s="7"/>
      <c r="AR203" s="230"/>
      <c r="AS203" s="146"/>
      <c r="AT203" s="146"/>
      <c r="AU203" s="247"/>
      <c r="AV203" s="247"/>
      <c r="AW203" s="247" t="s">
        <v>254</v>
      </c>
      <c r="AX203" s="247"/>
      <c r="AY203" s="247"/>
      <c r="AZ203" s="146" t="s">
        <v>255</v>
      </c>
      <c r="BA203" s="247"/>
      <c r="BB203" s="146"/>
      <c r="BC203" s="146" t="s">
        <v>256</v>
      </c>
      <c r="BD203" s="251"/>
      <c r="BE203" s="237"/>
      <c r="BF203" s="251"/>
      <c r="BG203" s="247"/>
    </row>
    <row r="204" spans="1:59" ht="25.5" hidden="1" customHeight="1" x14ac:dyDescent="0.15">
      <c r="A204" s="238"/>
      <c r="B204" s="1029" t="s">
        <v>326</v>
      </c>
      <c r="C204" s="1091"/>
      <c r="D204" s="1091"/>
      <c r="E204" s="1092"/>
      <c r="F204" s="1122" t="s">
        <v>4</v>
      </c>
      <c r="G204" s="1122"/>
      <c r="H204" s="1195"/>
      <c r="I204" s="1195"/>
      <c r="J204" s="1110" t="s">
        <v>5</v>
      </c>
      <c r="K204" s="1110"/>
      <c r="L204" s="1195"/>
      <c r="M204" s="1195"/>
      <c r="N204" s="1110" t="s">
        <v>6</v>
      </c>
      <c r="O204" s="1112"/>
      <c r="P204" s="1123" t="s">
        <v>7</v>
      </c>
      <c r="Q204" s="1112"/>
      <c r="R204" s="1114" t="s">
        <v>8</v>
      </c>
      <c r="S204" s="1114"/>
      <c r="T204" s="1194"/>
      <c r="U204" s="1195"/>
      <c r="V204" s="1110" t="s">
        <v>5</v>
      </c>
      <c r="W204" s="1110"/>
      <c r="X204" s="1195"/>
      <c r="Y204" s="1195"/>
      <c r="Z204" s="1110" t="s">
        <v>6</v>
      </c>
      <c r="AA204" s="1112"/>
      <c r="AB204" s="230"/>
      <c r="AC204" s="230"/>
      <c r="AD204" s="230"/>
      <c r="AE204" s="1120" t="s">
        <v>327</v>
      </c>
      <c r="AF204" s="1110"/>
      <c r="AG204" s="1110"/>
      <c r="AH204" s="1110"/>
      <c r="AI204" s="1112"/>
      <c r="AJ204" s="1106">
        <f>ROUNDDOWN(AW209/60,0)</f>
        <v>0</v>
      </c>
      <c r="AK204" s="1107"/>
      <c r="AL204" s="1110" t="s">
        <v>5</v>
      </c>
      <c r="AM204" s="1110"/>
      <c r="AN204" s="1107">
        <f>AW209-AJ204*60</f>
        <v>0</v>
      </c>
      <c r="AO204" s="1107"/>
      <c r="AP204" s="1110" t="s">
        <v>6</v>
      </c>
      <c r="AQ204" s="1112"/>
      <c r="AR204" s="230"/>
      <c r="AS204" s="252"/>
      <c r="AT204" s="252"/>
      <c r="AU204" s="146"/>
      <c r="AV204" s="1102" t="s">
        <v>181</v>
      </c>
      <c r="AW204" s="1105">
        <f>IF(AZ204&lt;=BC204,BC204,AW199)</f>
        <v>1260</v>
      </c>
      <c r="AX204" s="882"/>
      <c r="AY204" s="1102" t="s">
        <v>258</v>
      </c>
      <c r="AZ204" s="1105">
        <f>T204*60+X204</f>
        <v>0</v>
      </c>
      <c r="BA204" s="882"/>
      <c r="BB204" s="1102" t="s">
        <v>259</v>
      </c>
      <c r="BC204" s="1105">
        <f>IF(C213="☑",21*60,20*60)</f>
        <v>1260</v>
      </c>
      <c r="BD204" s="237"/>
      <c r="BE204" s="237"/>
      <c r="BF204" s="237"/>
      <c r="BG204" s="146"/>
    </row>
    <row r="205" spans="1:59" ht="35.25" hidden="1" customHeight="1" x14ac:dyDescent="0.15">
      <c r="A205" s="238"/>
      <c r="B205" s="1093"/>
      <c r="C205" s="1094"/>
      <c r="D205" s="1094"/>
      <c r="E205" s="1095"/>
      <c r="F205" s="1122"/>
      <c r="G205" s="1122"/>
      <c r="H205" s="1197"/>
      <c r="I205" s="1197"/>
      <c r="J205" s="1111"/>
      <c r="K205" s="1111"/>
      <c r="L205" s="1197"/>
      <c r="M205" s="1197"/>
      <c r="N205" s="1111"/>
      <c r="O205" s="1113"/>
      <c r="P205" s="1121"/>
      <c r="Q205" s="1113"/>
      <c r="R205" s="1115"/>
      <c r="S205" s="1115"/>
      <c r="T205" s="1196"/>
      <c r="U205" s="1197"/>
      <c r="V205" s="1111"/>
      <c r="W205" s="1111"/>
      <c r="X205" s="1197"/>
      <c r="Y205" s="1197"/>
      <c r="Z205" s="1111"/>
      <c r="AA205" s="1113"/>
      <c r="AB205" s="146"/>
      <c r="AC205" s="146"/>
      <c r="AD205" s="146"/>
      <c r="AE205" s="1121"/>
      <c r="AF205" s="1111"/>
      <c r="AG205" s="1111"/>
      <c r="AH205" s="1111"/>
      <c r="AI205" s="1113"/>
      <c r="AJ205" s="1108"/>
      <c r="AK205" s="1109"/>
      <c r="AL205" s="1111"/>
      <c r="AM205" s="1111"/>
      <c r="AN205" s="1109"/>
      <c r="AO205" s="1109"/>
      <c r="AP205" s="1111"/>
      <c r="AQ205" s="1113"/>
      <c r="AR205" s="230"/>
      <c r="AS205" s="252"/>
      <c r="AT205" s="252"/>
      <c r="AU205" s="146"/>
      <c r="AV205" s="1102"/>
      <c r="AW205" s="1105"/>
      <c r="AX205" s="882"/>
      <c r="AY205" s="1102"/>
      <c r="AZ205" s="1105"/>
      <c r="BA205" s="882"/>
      <c r="BB205" s="1102"/>
      <c r="BC205" s="1105"/>
      <c r="BD205" s="237"/>
      <c r="BE205" s="237"/>
      <c r="BF205" s="237"/>
      <c r="BG205" s="146"/>
    </row>
    <row r="206" spans="1:59" ht="17.25" hidden="1" customHeight="1" x14ac:dyDescent="0.15">
      <c r="A206" s="253"/>
      <c r="B206" s="243"/>
      <c r="C206" s="243"/>
      <c r="D206" s="243"/>
      <c r="E206" s="243"/>
      <c r="F206" s="146"/>
      <c r="G206" s="243"/>
      <c r="H206" s="245"/>
      <c r="I206" s="243"/>
      <c r="J206" s="243"/>
      <c r="K206" s="243"/>
      <c r="L206" s="243"/>
      <c r="M206" s="243"/>
      <c r="N206" s="243"/>
      <c r="O206" s="243"/>
      <c r="P206" s="254"/>
      <c r="Q206" s="243"/>
      <c r="R206" s="243"/>
      <c r="S206" s="243"/>
      <c r="T206" s="243"/>
      <c r="U206" s="243"/>
      <c r="V206" s="243"/>
      <c r="W206" s="243"/>
      <c r="X206" s="230"/>
      <c r="Y206" s="230"/>
      <c r="Z206" s="241"/>
      <c r="AA206" s="146"/>
      <c r="AB206" s="146"/>
      <c r="AC206" s="146"/>
      <c r="AD206" s="146"/>
      <c r="AE206" s="7"/>
      <c r="AF206" s="7"/>
      <c r="AG206" s="7"/>
      <c r="AH206" s="7"/>
      <c r="AI206" s="7"/>
      <c r="AJ206" s="246" t="s">
        <v>249</v>
      </c>
      <c r="AK206" s="7"/>
      <c r="AL206" s="7"/>
      <c r="AM206" s="7"/>
      <c r="AN206" s="7"/>
      <c r="AO206" s="7"/>
      <c r="AP206" s="7"/>
      <c r="AQ206" s="7"/>
      <c r="AR206" s="146"/>
      <c r="AS206" s="146"/>
      <c r="AT206" s="146"/>
      <c r="AU206" s="146"/>
      <c r="AV206" s="146"/>
      <c r="AW206" s="146"/>
      <c r="AX206" s="146"/>
      <c r="AY206" s="146"/>
      <c r="AZ206" s="6" t="s">
        <v>260</v>
      </c>
      <c r="BA206" s="146"/>
      <c r="BB206" s="146"/>
      <c r="BC206" s="146"/>
      <c r="BD206" s="237"/>
      <c r="BE206" s="237"/>
      <c r="BF206" s="237"/>
      <c r="BG206" s="146"/>
    </row>
    <row r="207" spans="1:59" ht="25.5" hidden="1" customHeight="1" x14ac:dyDescent="0.2">
      <c r="A207" s="253"/>
      <c r="B207" s="146"/>
      <c r="C207" s="1085" t="s">
        <v>322</v>
      </c>
      <c r="D207" s="1086"/>
      <c r="E207" s="1086"/>
      <c r="F207" s="1086"/>
      <c r="G207" s="1086"/>
      <c r="H207" s="1086"/>
      <c r="I207" s="1086"/>
      <c r="J207" s="1086"/>
      <c r="K207" s="1086"/>
      <c r="L207" s="1086"/>
      <c r="M207" s="1086"/>
      <c r="N207" s="1086"/>
      <c r="O207" s="1086"/>
      <c r="P207" s="1086"/>
      <c r="Q207" s="1086"/>
      <c r="R207" s="1086"/>
      <c r="S207" s="1086"/>
      <c r="T207" s="1086"/>
      <c r="U207" s="1086"/>
      <c r="V207" s="1086"/>
      <c r="W207" s="1086"/>
      <c r="X207" s="1086"/>
      <c r="Y207" s="1086"/>
      <c r="Z207" s="1086"/>
      <c r="AA207" s="1086"/>
      <c r="AB207" s="1087"/>
      <c r="AC207" s="146"/>
      <c r="AD207" s="146"/>
      <c r="AE207" s="7"/>
      <c r="AF207" s="7"/>
      <c r="AG207" s="7"/>
      <c r="AH207" s="7"/>
      <c r="AI207" s="7"/>
      <c r="AJ207" s="7"/>
      <c r="AK207" s="7"/>
      <c r="AL207" s="7"/>
      <c r="AM207" s="7"/>
      <c r="AN207" s="7"/>
      <c r="AO207" s="7"/>
      <c r="AP207" s="7"/>
      <c r="AQ207" s="7"/>
      <c r="AR207" s="146"/>
      <c r="AS207" s="146"/>
      <c r="AT207" s="146"/>
      <c r="AU207" s="146"/>
      <c r="AV207" s="146"/>
      <c r="AW207" s="146"/>
      <c r="AX207" s="146"/>
      <c r="AY207" s="146"/>
      <c r="AZ207" s="256" t="s">
        <v>262</v>
      </c>
      <c r="BA207" s="146"/>
      <c r="BB207" s="146"/>
      <c r="BC207" s="146"/>
      <c r="BD207" s="237"/>
      <c r="BE207" s="237"/>
      <c r="BF207" s="237"/>
      <c r="BG207" s="146"/>
    </row>
    <row r="208" spans="1:59" ht="25.5" hidden="1" customHeight="1" x14ac:dyDescent="0.15">
      <c r="A208" s="253"/>
      <c r="B208" s="146"/>
      <c r="C208" s="1088"/>
      <c r="D208" s="1089"/>
      <c r="E208" s="1089"/>
      <c r="F208" s="1089"/>
      <c r="G208" s="1089"/>
      <c r="H208" s="1089"/>
      <c r="I208" s="1089"/>
      <c r="J208" s="1089"/>
      <c r="K208" s="1089"/>
      <c r="L208" s="1089"/>
      <c r="M208" s="1089"/>
      <c r="N208" s="1089"/>
      <c r="O208" s="1089"/>
      <c r="P208" s="1089"/>
      <c r="Q208" s="1089"/>
      <c r="R208" s="1089"/>
      <c r="S208" s="1089"/>
      <c r="T208" s="1089"/>
      <c r="U208" s="1089"/>
      <c r="V208" s="1089"/>
      <c r="W208" s="1089"/>
      <c r="X208" s="1089"/>
      <c r="Y208" s="1089"/>
      <c r="Z208" s="1089"/>
      <c r="AA208" s="1089"/>
      <c r="AB208" s="1090"/>
      <c r="AC208" s="146"/>
      <c r="AD208" s="146"/>
      <c r="AE208" s="223" t="s">
        <v>263</v>
      </c>
      <c r="AF208" s="7"/>
      <c r="AG208" s="7"/>
      <c r="AH208" s="7"/>
      <c r="AI208" s="7"/>
      <c r="AJ208" s="7"/>
      <c r="AK208" s="7"/>
      <c r="AL208" s="7"/>
      <c r="AM208" s="7"/>
      <c r="AN208" s="7"/>
      <c r="AO208" s="7"/>
      <c r="AP208" s="7"/>
      <c r="AQ208" s="7"/>
      <c r="AR208" s="146"/>
      <c r="AS208" s="146"/>
      <c r="AT208" s="146"/>
      <c r="AU208" s="146"/>
      <c r="AV208" s="146"/>
      <c r="AW208" s="146" t="s">
        <v>264</v>
      </c>
      <c r="AX208" s="146"/>
      <c r="AY208" s="146"/>
      <c r="AZ208" s="146" t="s">
        <v>265</v>
      </c>
      <c r="BA208" s="257"/>
      <c r="BB208" s="146"/>
      <c r="BC208" s="146"/>
      <c r="BD208" s="237"/>
      <c r="BE208" s="237"/>
      <c r="BF208" s="237"/>
      <c r="BG208" s="146"/>
    </row>
    <row r="209" spans="1:59" s="122" customFormat="1" ht="25.5" hidden="1" customHeight="1" x14ac:dyDescent="0.15">
      <c r="A209" s="253"/>
      <c r="B209" s="146"/>
      <c r="C209" s="1088"/>
      <c r="D209" s="1089"/>
      <c r="E209" s="1089"/>
      <c r="F209" s="1089"/>
      <c r="G209" s="1089"/>
      <c r="H209" s="1089"/>
      <c r="I209" s="1089"/>
      <c r="J209" s="1089"/>
      <c r="K209" s="1089"/>
      <c r="L209" s="1089"/>
      <c r="M209" s="1089"/>
      <c r="N209" s="1089"/>
      <c r="O209" s="1089"/>
      <c r="P209" s="1089"/>
      <c r="Q209" s="1089"/>
      <c r="R209" s="1089"/>
      <c r="S209" s="1089"/>
      <c r="T209" s="1089"/>
      <c r="U209" s="1089"/>
      <c r="V209" s="1089"/>
      <c r="W209" s="1089"/>
      <c r="X209" s="1089"/>
      <c r="Y209" s="1089"/>
      <c r="Z209" s="1089"/>
      <c r="AA209" s="1089"/>
      <c r="AB209" s="1090"/>
      <c r="AC209" s="230"/>
      <c r="AD209" s="230"/>
      <c r="AE209" s="1188" t="s">
        <v>325</v>
      </c>
      <c r="AF209" s="1189"/>
      <c r="AG209" s="1189"/>
      <c r="AH209" s="1189"/>
      <c r="AI209" s="1189"/>
      <c r="AJ209" s="1189"/>
      <c r="AK209" s="1190"/>
      <c r="AL209" s="1096">
        <f>IF(AZ199=0,0,ROUNDUP(AW209/AZ199,3))</f>
        <v>0</v>
      </c>
      <c r="AM209" s="1097"/>
      <c r="AN209" s="1097"/>
      <c r="AO209" s="1097"/>
      <c r="AP209" s="1097"/>
      <c r="AQ209" s="1098"/>
      <c r="AR209" s="146"/>
      <c r="AS209" s="146"/>
      <c r="AT209" s="146"/>
      <c r="AU209" s="247"/>
      <c r="AV209" s="1102" t="s">
        <v>267</v>
      </c>
      <c r="AW209" s="1103">
        <f>IF(AW199-AW204&gt;0,IF(AW199-AW204&gt;AZ199,AZ199,AW199-AW204),0)</f>
        <v>0</v>
      </c>
      <c r="AX209" s="1104" t="s">
        <v>268</v>
      </c>
      <c r="AY209" s="1104"/>
      <c r="AZ209" s="257"/>
      <c r="BA209" s="257"/>
      <c r="BB209" s="247"/>
      <c r="BC209" s="247"/>
      <c r="BD209" s="251"/>
      <c r="BE209" s="251"/>
      <c r="BF209" s="251"/>
      <c r="BG209" s="247"/>
    </row>
    <row r="210" spans="1:59" ht="35.25" hidden="1" customHeight="1" x14ac:dyDescent="0.15">
      <c r="A210" s="296"/>
      <c r="B210" s="146"/>
      <c r="C210" s="1088"/>
      <c r="D210" s="1089"/>
      <c r="E210" s="1089"/>
      <c r="F210" s="1089"/>
      <c r="G210" s="1089"/>
      <c r="H210" s="1089"/>
      <c r="I210" s="1089"/>
      <c r="J210" s="1089"/>
      <c r="K210" s="1089"/>
      <c r="L210" s="1089"/>
      <c r="M210" s="1089"/>
      <c r="N210" s="1089"/>
      <c r="O210" s="1089"/>
      <c r="P210" s="1089"/>
      <c r="Q210" s="1089"/>
      <c r="R210" s="1089"/>
      <c r="S210" s="1089"/>
      <c r="T210" s="1089"/>
      <c r="U210" s="1089"/>
      <c r="V210" s="1089"/>
      <c r="W210" s="1089"/>
      <c r="X210" s="1089"/>
      <c r="Y210" s="1089"/>
      <c r="Z210" s="1089"/>
      <c r="AA210" s="1089"/>
      <c r="AB210" s="1090"/>
      <c r="AC210" s="146"/>
      <c r="AD210" s="146"/>
      <c r="AE210" s="1191"/>
      <c r="AF210" s="1192"/>
      <c r="AG210" s="1192"/>
      <c r="AH210" s="1192"/>
      <c r="AI210" s="1192"/>
      <c r="AJ210" s="1192"/>
      <c r="AK210" s="1193"/>
      <c r="AL210" s="1099"/>
      <c r="AM210" s="1100"/>
      <c r="AN210" s="1100"/>
      <c r="AO210" s="1100"/>
      <c r="AP210" s="1100"/>
      <c r="AQ210" s="1101"/>
      <c r="AR210" s="146"/>
      <c r="AS210" s="146"/>
      <c r="AT210" s="146"/>
      <c r="AU210" s="1102"/>
      <c r="AV210" s="1102"/>
      <c r="AW210" s="1103"/>
      <c r="AX210" s="1104"/>
      <c r="AY210" s="1104"/>
      <c r="AZ210" s="146"/>
      <c r="BA210" s="146"/>
      <c r="BB210" s="146"/>
      <c r="BC210" s="146"/>
      <c r="BD210" s="237"/>
      <c r="BE210" s="237"/>
      <c r="BF210" s="237"/>
      <c r="BG210" s="146"/>
    </row>
    <row r="211" spans="1:59" ht="25.5" hidden="1" customHeight="1" x14ac:dyDescent="0.15">
      <c r="A211" s="296"/>
      <c r="B211" s="146"/>
      <c r="C211" s="1088"/>
      <c r="D211" s="1089"/>
      <c r="E211" s="1089"/>
      <c r="F211" s="1089"/>
      <c r="G211" s="1089"/>
      <c r="H211" s="1089"/>
      <c r="I211" s="1089"/>
      <c r="J211" s="1089"/>
      <c r="K211" s="1089"/>
      <c r="L211" s="1089"/>
      <c r="M211" s="1089"/>
      <c r="N211" s="1089"/>
      <c r="O211" s="1089"/>
      <c r="P211" s="1089"/>
      <c r="Q211" s="1089"/>
      <c r="R211" s="1089"/>
      <c r="S211" s="1089"/>
      <c r="T211" s="1089"/>
      <c r="U211" s="1089"/>
      <c r="V211" s="1089"/>
      <c r="W211" s="1089"/>
      <c r="X211" s="1089"/>
      <c r="Y211" s="1089"/>
      <c r="Z211" s="1089"/>
      <c r="AA211" s="1089"/>
      <c r="AB211" s="1090"/>
      <c r="AC211" s="146"/>
      <c r="AD211" s="146"/>
      <c r="AE211" s="146"/>
      <c r="AF211" s="146"/>
      <c r="AG211" s="146"/>
      <c r="AH211" s="146"/>
      <c r="AI211" s="146"/>
      <c r="AJ211" s="146"/>
      <c r="AK211" s="255" t="s">
        <v>249</v>
      </c>
      <c r="AL211" s="146"/>
      <c r="AM211" s="230"/>
      <c r="AN211" s="230"/>
      <c r="AO211" s="230"/>
      <c r="AP211" s="146"/>
      <c r="AQ211" s="146"/>
      <c r="AR211" s="146"/>
      <c r="AS211" s="146"/>
      <c r="AT211" s="146"/>
      <c r="AU211" s="1102"/>
      <c r="AV211" s="146"/>
      <c r="AW211" s="146"/>
      <c r="AX211" s="146"/>
      <c r="AY211" s="146"/>
      <c r="AZ211" s="146"/>
      <c r="BA211" s="146"/>
      <c r="BB211" s="146"/>
      <c r="BC211" s="146"/>
      <c r="BD211" s="237"/>
      <c r="BE211" s="237"/>
      <c r="BF211" s="237"/>
      <c r="BG211" s="146"/>
    </row>
    <row r="212" spans="1:59" ht="25.5" hidden="1" customHeight="1" x14ac:dyDescent="0.15">
      <c r="A212" s="253"/>
      <c r="B212" s="240"/>
      <c r="C212" s="1088"/>
      <c r="D212" s="1089"/>
      <c r="E212" s="1089"/>
      <c r="F212" s="1089"/>
      <c r="G212" s="1089"/>
      <c r="H212" s="1089"/>
      <c r="I212" s="1089"/>
      <c r="J212" s="1089"/>
      <c r="K212" s="1089"/>
      <c r="L212" s="1089"/>
      <c r="M212" s="1089"/>
      <c r="N212" s="1089"/>
      <c r="O212" s="1089"/>
      <c r="P212" s="1089"/>
      <c r="Q212" s="1089"/>
      <c r="R212" s="1089"/>
      <c r="S212" s="1089"/>
      <c r="T212" s="1089"/>
      <c r="U212" s="1089"/>
      <c r="V212" s="1089"/>
      <c r="W212" s="1089"/>
      <c r="X212" s="1089"/>
      <c r="Y212" s="1089"/>
      <c r="Z212" s="1089"/>
      <c r="AA212" s="1089"/>
      <c r="AB212" s="1090"/>
      <c r="AC212" s="146"/>
      <c r="AD212" s="146"/>
      <c r="AE212" s="146"/>
      <c r="AF212" s="146"/>
      <c r="AG212" s="146"/>
      <c r="AH212" s="146"/>
      <c r="AI212" s="146"/>
      <c r="AJ212" s="146"/>
      <c r="AK212" s="258" t="s">
        <v>270</v>
      </c>
      <c r="AL212" s="146"/>
      <c r="AM212" s="230"/>
      <c r="AN212" s="230"/>
      <c r="AO212" s="230"/>
      <c r="AP212" s="146"/>
      <c r="AQ212" s="146"/>
      <c r="AR212" s="146"/>
      <c r="AS212" s="146"/>
      <c r="AT212" s="146"/>
      <c r="AU212" s="146"/>
      <c r="AV212" s="146"/>
      <c r="AW212" s="146"/>
      <c r="AX212" s="146"/>
      <c r="AY212" s="146"/>
      <c r="AZ212" s="146"/>
      <c r="BA212" s="146"/>
      <c r="BB212" s="146"/>
      <c r="BC212" s="146"/>
      <c r="BD212" s="237"/>
      <c r="BE212" s="237"/>
      <c r="BF212" s="237"/>
    </row>
    <row r="213" spans="1:59" ht="25.5" hidden="1" customHeight="1" x14ac:dyDescent="0.15">
      <c r="A213" s="253"/>
      <c r="B213" s="240"/>
      <c r="C213" s="1186" t="s">
        <v>128</v>
      </c>
      <c r="D213" s="1187"/>
      <c r="E213" s="1065" t="s">
        <v>328</v>
      </c>
      <c r="F213" s="1065"/>
      <c r="G213" s="1065"/>
      <c r="H213" s="1065"/>
      <c r="I213" s="1065"/>
      <c r="J213" s="1065"/>
      <c r="K213" s="1065"/>
      <c r="L213" s="1065"/>
      <c r="M213" s="1065"/>
      <c r="N213" s="1065"/>
      <c r="O213" s="1065"/>
      <c r="P213" s="1065"/>
      <c r="Q213" s="1065"/>
      <c r="R213" s="1065"/>
      <c r="S213" s="1065"/>
      <c r="T213" s="1065"/>
      <c r="U213" s="1065"/>
      <c r="V213" s="1065"/>
      <c r="W213" s="1065"/>
      <c r="X213" s="1065"/>
      <c r="Y213" s="1065"/>
      <c r="Z213" s="1065"/>
      <c r="AA213" s="1065"/>
      <c r="AB213" s="1066"/>
      <c r="AC213" s="146"/>
      <c r="AD213" s="146"/>
      <c r="AE213" s="146"/>
      <c r="AF213" s="146"/>
      <c r="AG213" s="146"/>
      <c r="AH213" s="146"/>
      <c r="AI213" s="146"/>
      <c r="AJ213" s="146"/>
      <c r="AK213" s="258"/>
      <c r="AL213" s="146"/>
      <c r="AM213" s="230"/>
      <c r="AN213" s="230"/>
      <c r="AO213" s="230"/>
      <c r="AP213" s="146"/>
      <c r="AQ213" s="146"/>
      <c r="AR213" s="146"/>
      <c r="AS213" s="146"/>
      <c r="AT213" s="146"/>
      <c r="AU213" s="146"/>
      <c r="AV213" s="146"/>
      <c r="AW213" s="146"/>
      <c r="AX213" s="146"/>
      <c r="AY213" s="146"/>
      <c r="AZ213" s="146"/>
      <c r="BA213" s="146"/>
      <c r="BB213" s="146"/>
      <c r="BC213" s="146"/>
      <c r="BD213" s="237"/>
      <c r="BE213" s="237"/>
      <c r="BF213" s="237"/>
    </row>
    <row r="214" spans="1:59" ht="55.5" customHeight="1" x14ac:dyDescent="0.15">
      <c r="A214" s="259"/>
      <c r="B214" s="1067" t="s">
        <v>282</v>
      </c>
      <c r="C214" s="1067"/>
      <c r="D214" s="1067"/>
      <c r="E214" s="1067"/>
      <c r="F214" s="1067"/>
      <c r="G214" s="1067"/>
      <c r="H214" s="1067"/>
      <c r="I214" s="1067"/>
      <c r="J214" s="1067"/>
      <c r="K214" s="1067"/>
      <c r="L214" s="1067"/>
      <c r="M214" s="1067"/>
      <c r="N214" s="1067"/>
      <c r="O214" s="1067"/>
      <c r="P214" s="1067"/>
      <c r="Q214" s="1067"/>
      <c r="R214" s="1067"/>
      <c r="S214" s="1067"/>
      <c r="T214" s="1067"/>
      <c r="U214" s="1067"/>
      <c r="V214" s="1067"/>
      <c r="W214" s="1067"/>
      <c r="X214" s="1067"/>
      <c r="Y214" s="1067"/>
      <c r="Z214" s="1067"/>
      <c r="AA214" s="1067"/>
      <c r="AB214" s="1067"/>
      <c r="AC214" s="1067"/>
      <c r="AD214" s="1067"/>
      <c r="AE214" s="1067"/>
      <c r="AF214" s="1067"/>
      <c r="AG214" s="1067"/>
      <c r="AH214" s="1067"/>
      <c r="AI214" s="1067"/>
      <c r="AJ214" s="1067"/>
      <c r="AK214" s="1067"/>
      <c r="AL214" s="1067"/>
      <c r="AM214" s="1067"/>
      <c r="AN214" s="1067"/>
      <c r="AO214" s="1067"/>
      <c r="AP214" s="1067"/>
      <c r="AQ214" s="262"/>
      <c r="AR214" s="262"/>
      <c r="AS214" s="262"/>
      <c r="AT214" s="146"/>
      <c r="AU214" s="146"/>
      <c r="AV214" s="146"/>
      <c r="AW214" s="146"/>
      <c r="AX214" s="146"/>
      <c r="AY214" s="146"/>
      <c r="AZ214" s="146"/>
      <c r="BA214" s="146"/>
      <c r="BB214" s="146"/>
      <c r="BC214" s="146"/>
      <c r="BD214" s="237"/>
      <c r="BE214" s="237"/>
      <c r="BF214" s="237"/>
    </row>
    <row r="215" spans="1:59" s="220" customFormat="1" ht="28.5" customHeight="1" x14ac:dyDescent="0.15">
      <c r="A215" s="213" t="s">
        <v>329</v>
      </c>
      <c r="B215" s="214"/>
      <c r="C215" s="214"/>
      <c r="D215" s="215"/>
      <c r="E215" s="214"/>
      <c r="F215" s="214"/>
      <c r="G215" s="214"/>
      <c r="H215" s="214"/>
      <c r="I215" s="214"/>
      <c r="J215" s="214"/>
      <c r="K215" s="214"/>
      <c r="L215" s="267"/>
      <c r="M215" s="214"/>
      <c r="N215" s="214"/>
      <c r="O215" s="214"/>
      <c r="P215" s="214"/>
      <c r="Q215" s="214"/>
      <c r="R215" s="214"/>
      <c r="S215" s="214"/>
      <c r="T215" s="214"/>
      <c r="U215" s="214"/>
      <c r="V215" s="214"/>
      <c r="W215" s="214"/>
      <c r="X215" s="214"/>
      <c r="Y215" s="214"/>
      <c r="Z215" s="214"/>
      <c r="AA215" s="214"/>
      <c r="AB215" s="214"/>
      <c r="AC215" s="214"/>
      <c r="AD215" s="214"/>
      <c r="AE215" s="8"/>
      <c r="AF215" s="8"/>
      <c r="AG215" s="8"/>
      <c r="AH215" s="8"/>
      <c r="AI215" s="8"/>
      <c r="AJ215" s="8"/>
      <c r="AK215" s="214"/>
      <c r="AL215" s="8"/>
      <c r="AM215" s="214"/>
      <c r="AN215" s="214"/>
      <c r="AO215" s="214"/>
      <c r="AP215" s="8"/>
      <c r="AQ215" s="8"/>
      <c r="AR215" s="8"/>
      <c r="AS215" s="1"/>
      <c r="AT215" s="230"/>
      <c r="AU215" s="230"/>
      <c r="AV215" s="230"/>
      <c r="AW215" s="230"/>
      <c r="AX215" s="230"/>
      <c r="AY215" s="230"/>
      <c r="AZ215" s="230"/>
      <c r="BA215" s="230"/>
      <c r="BB215" s="230"/>
      <c r="BC215" s="230"/>
      <c r="BD215" s="231"/>
      <c r="BE215" s="231"/>
      <c r="BF215" s="231"/>
    </row>
    <row r="216" spans="1:59" ht="24" customHeight="1" x14ac:dyDescent="0.15">
      <c r="A216" s="268"/>
      <c r="B216" s="268"/>
      <c r="C216" s="268"/>
      <c r="D216" s="268"/>
      <c r="E216" s="268"/>
      <c r="F216" s="268"/>
      <c r="G216" s="268"/>
      <c r="H216" s="268"/>
      <c r="I216" s="268"/>
      <c r="J216" s="268"/>
      <c r="K216" s="268"/>
      <c r="L216" s="268"/>
      <c r="M216" s="268"/>
      <c r="N216" s="268"/>
      <c r="O216" s="268"/>
      <c r="P216" s="268"/>
      <c r="Q216" s="268"/>
      <c r="R216" s="268"/>
      <c r="S216" s="268"/>
      <c r="T216" s="268"/>
      <c r="U216" s="268"/>
      <c r="V216" s="268"/>
      <c r="W216" s="268"/>
      <c r="X216" s="268"/>
      <c r="Y216" s="268"/>
      <c r="Z216" s="268"/>
      <c r="AA216" s="268"/>
      <c r="AB216" s="268"/>
      <c r="AC216" s="268"/>
      <c r="AD216" s="268"/>
      <c r="AE216" s="268"/>
      <c r="AF216" s="268"/>
      <c r="AG216" s="268"/>
      <c r="AH216" s="268"/>
      <c r="AI216" s="268"/>
      <c r="AJ216" s="268"/>
      <c r="AK216" s="268"/>
      <c r="AL216" s="268"/>
      <c r="AM216" s="268"/>
      <c r="AN216" s="268"/>
      <c r="AO216" s="268"/>
      <c r="AP216" s="268"/>
      <c r="AQ216" s="268"/>
      <c r="AR216" s="268"/>
      <c r="AS216" s="268"/>
      <c r="AT216" s="146"/>
      <c r="AU216" s="146"/>
      <c r="AV216" s="146"/>
      <c r="AW216" s="146"/>
      <c r="AX216" s="146"/>
      <c r="AY216" s="146"/>
      <c r="AZ216" s="146"/>
      <c r="BA216" s="146"/>
      <c r="BB216" s="146"/>
      <c r="BC216" s="146"/>
      <c r="BD216" s="237"/>
      <c r="BE216" s="237"/>
      <c r="BF216" s="237"/>
    </row>
    <row r="217" spans="1:59" x14ac:dyDescent="0.15">
      <c r="C217" s="1" t="s">
        <v>284</v>
      </c>
      <c r="AG217" s="6"/>
      <c r="AH217" s="6"/>
      <c r="AI217" s="6"/>
      <c r="AJ217" s="6"/>
      <c r="AK217" s="6"/>
      <c r="AL217" s="6"/>
      <c r="AM217" s="6"/>
      <c r="AN217" s="6"/>
      <c r="AO217" s="6"/>
      <c r="AT217" s="146"/>
      <c r="AU217" s="146"/>
      <c r="AV217" s="206"/>
      <c r="AW217" s="206"/>
      <c r="AX217" s="206"/>
      <c r="AY217" s="206"/>
      <c r="AZ217" s="206"/>
      <c r="BA217" s="206"/>
      <c r="BB217" s="206"/>
      <c r="BC217" s="146"/>
      <c r="BD217" s="237"/>
      <c r="BE217" s="237"/>
      <c r="BF217" s="237"/>
    </row>
    <row r="218" spans="1:59" ht="37.5" customHeight="1" x14ac:dyDescent="0.15">
      <c r="C218" s="1068" t="s">
        <v>285</v>
      </c>
      <c r="D218" s="1069"/>
      <c r="E218" s="1070" t="s">
        <v>286</v>
      </c>
      <c r="F218" s="1071"/>
      <c r="G218" s="1071"/>
      <c r="H218" s="1071"/>
      <c r="I218" s="1071"/>
      <c r="J218" s="1071"/>
      <c r="K218" s="1071"/>
      <c r="L218" s="1071"/>
      <c r="M218" s="1072"/>
      <c r="N218" s="1076" t="s">
        <v>330</v>
      </c>
      <c r="O218" s="1077"/>
      <c r="P218" s="1077"/>
      <c r="Q218" s="1077"/>
      <c r="R218" s="1077"/>
      <c r="S218" s="1077"/>
      <c r="T218" s="1077"/>
      <c r="U218" s="1077"/>
      <c r="V218" s="1077"/>
      <c r="W218" s="1077"/>
      <c r="X218" s="1077"/>
      <c r="Y218" s="1077"/>
      <c r="Z218" s="1077"/>
      <c r="AA218" s="1077"/>
      <c r="AB218" s="1077"/>
      <c r="AC218" s="1077"/>
      <c r="AD218" s="1077"/>
      <c r="AE218" s="1077"/>
      <c r="AF218" s="1077"/>
      <c r="AG218" s="1077"/>
      <c r="AH218" s="1077"/>
      <c r="AI218" s="1077"/>
      <c r="AJ218" s="1077"/>
      <c r="AK218" s="1077"/>
      <c r="AL218" s="1077"/>
      <c r="AM218" s="1077"/>
      <c r="AN218" s="1077"/>
      <c r="AO218" s="1077"/>
      <c r="AP218" s="1078"/>
      <c r="AQ218" s="1054"/>
      <c r="AR218" s="1054"/>
      <c r="AS218" s="1054"/>
      <c r="AT218" s="1054"/>
      <c r="AU218" s="1054"/>
      <c r="AV218" s="1054"/>
      <c r="AW218" s="1054"/>
      <c r="AX218" s="146"/>
      <c r="AY218" s="237"/>
      <c r="AZ218" s="237"/>
      <c r="BA218" s="237"/>
    </row>
    <row r="219" spans="1:59" ht="18.75" customHeight="1" x14ac:dyDescent="0.15">
      <c r="C219" s="1069"/>
      <c r="D219" s="1069"/>
      <c r="E219" s="1073"/>
      <c r="F219" s="1074"/>
      <c r="G219" s="1074"/>
      <c r="H219" s="1074"/>
      <c r="I219" s="1074"/>
      <c r="J219" s="1074"/>
      <c r="K219" s="1074"/>
      <c r="L219" s="1074"/>
      <c r="M219" s="1075"/>
      <c r="N219" s="1079"/>
      <c r="O219" s="1080"/>
      <c r="P219" s="1080"/>
      <c r="Q219" s="1080"/>
      <c r="R219" s="1080"/>
      <c r="S219" s="1080"/>
      <c r="T219" s="1080"/>
      <c r="U219" s="1080"/>
      <c r="V219" s="1080"/>
      <c r="W219" s="1080"/>
      <c r="X219" s="1080"/>
      <c r="Y219" s="1080"/>
      <c r="Z219" s="1080"/>
      <c r="AA219" s="1080"/>
      <c r="AB219" s="1080"/>
      <c r="AC219" s="1080"/>
      <c r="AD219" s="1080"/>
      <c r="AE219" s="1080"/>
      <c r="AF219" s="1080"/>
      <c r="AG219" s="1080"/>
      <c r="AH219" s="1080"/>
      <c r="AI219" s="1080"/>
      <c r="AJ219" s="1080"/>
      <c r="AK219" s="1080"/>
      <c r="AL219" s="1080"/>
      <c r="AM219" s="1080"/>
      <c r="AN219" s="1080"/>
      <c r="AO219" s="1080"/>
      <c r="AP219" s="1081"/>
      <c r="AQ219" s="1054"/>
      <c r="AR219" s="1054"/>
      <c r="AS219" s="1054"/>
      <c r="AT219" s="1054"/>
      <c r="AU219" s="1054"/>
      <c r="AV219" s="1054"/>
      <c r="AW219" s="1054"/>
      <c r="AX219" s="146"/>
      <c r="AY219" s="237"/>
      <c r="AZ219" s="237"/>
      <c r="BA219" s="237"/>
    </row>
    <row r="220" spans="1:59" ht="32.25" customHeight="1" x14ac:dyDescent="0.15">
      <c r="C220" s="1069"/>
      <c r="D220" s="1069"/>
      <c r="E220" s="1055"/>
      <c r="F220" s="1056"/>
      <c r="G220" s="1056"/>
      <c r="H220" s="1056"/>
      <c r="I220" s="1056"/>
      <c r="J220" s="1056"/>
      <c r="K220" s="1056"/>
      <c r="L220" s="1059" t="s">
        <v>0</v>
      </c>
      <c r="M220" s="1060"/>
      <c r="N220" s="1079"/>
      <c r="O220" s="1080"/>
      <c r="P220" s="1080"/>
      <c r="Q220" s="1080"/>
      <c r="R220" s="1080"/>
      <c r="S220" s="1080"/>
      <c r="T220" s="1080"/>
      <c r="U220" s="1080"/>
      <c r="V220" s="1080"/>
      <c r="W220" s="1080"/>
      <c r="X220" s="1080"/>
      <c r="Y220" s="1080"/>
      <c r="Z220" s="1080"/>
      <c r="AA220" s="1080"/>
      <c r="AB220" s="1080"/>
      <c r="AC220" s="1080"/>
      <c r="AD220" s="1080"/>
      <c r="AE220" s="1080"/>
      <c r="AF220" s="1080"/>
      <c r="AG220" s="1080"/>
      <c r="AH220" s="1080"/>
      <c r="AI220" s="1080"/>
      <c r="AJ220" s="1080"/>
      <c r="AK220" s="1080"/>
      <c r="AL220" s="1080"/>
      <c r="AM220" s="1080"/>
      <c r="AN220" s="1080"/>
      <c r="AO220" s="1080"/>
      <c r="AP220" s="1081"/>
      <c r="AQ220" s="882"/>
      <c r="AR220" s="882"/>
      <c r="AS220" s="882"/>
      <c r="AT220" s="882"/>
      <c r="AU220" s="882"/>
      <c r="AV220" s="882"/>
      <c r="AW220" s="882"/>
      <c r="AX220" s="146"/>
      <c r="AY220" s="237"/>
      <c r="AZ220" s="237"/>
      <c r="BA220" s="237"/>
    </row>
    <row r="221" spans="1:59" ht="32.25" customHeight="1" x14ac:dyDescent="0.15">
      <c r="C221" s="1069"/>
      <c r="D221" s="1069"/>
      <c r="E221" s="1057"/>
      <c r="F221" s="1058"/>
      <c r="G221" s="1058"/>
      <c r="H221" s="1058"/>
      <c r="I221" s="1058"/>
      <c r="J221" s="1058"/>
      <c r="K221" s="1058"/>
      <c r="L221" s="1061"/>
      <c r="M221" s="1062"/>
      <c r="N221" s="1082"/>
      <c r="O221" s="1083"/>
      <c r="P221" s="1083"/>
      <c r="Q221" s="1083"/>
      <c r="R221" s="1083"/>
      <c r="S221" s="1083"/>
      <c r="T221" s="1083"/>
      <c r="U221" s="1083"/>
      <c r="V221" s="1083"/>
      <c r="W221" s="1083"/>
      <c r="X221" s="1083"/>
      <c r="Y221" s="1083"/>
      <c r="Z221" s="1083"/>
      <c r="AA221" s="1083"/>
      <c r="AB221" s="1083"/>
      <c r="AC221" s="1083"/>
      <c r="AD221" s="1083"/>
      <c r="AE221" s="1083"/>
      <c r="AF221" s="1083"/>
      <c r="AG221" s="1083"/>
      <c r="AH221" s="1083"/>
      <c r="AI221" s="1083"/>
      <c r="AJ221" s="1083"/>
      <c r="AK221" s="1083"/>
      <c r="AL221" s="1083"/>
      <c r="AM221" s="1083"/>
      <c r="AN221" s="1083"/>
      <c r="AO221" s="1083"/>
      <c r="AP221" s="1084"/>
      <c r="AQ221" s="882"/>
      <c r="AR221" s="882"/>
      <c r="AS221" s="882"/>
      <c r="AT221" s="882"/>
      <c r="AU221" s="882"/>
      <c r="AV221" s="882"/>
      <c r="AW221" s="882"/>
      <c r="AX221" s="146"/>
      <c r="AY221" s="237"/>
      <c r="AZ221" s="237"/>
      <c r="BA221" s="237"/>
    </row>
    <row r="222" spans="1:59" ht="32.25" customHeight="1" x14ac:dyDescent="0.15">
      <c r="C222" s="297"/>
      <c r="D222" s="297"/>
      <c r="E222" s="206"/>
      <c r="F222" s="206"/>
      <c r="G222" s="206"/>
      <c r="H222" s="242"/>
      <c r="I222" s="242"/>
      <c r="J222" s="298"/>
      <c r="K222" s="298"/>
      <c r="L222" s="298"/>
      <c r="M222" s="298"/>
      <c r="N222" s="298"/>
      <c r="O222" s="298"/>
      <c r="P222" s="298"/>
      <c r="Q222" s="270"/>
      <c r="R222" s="270"/>
      <c r="S222" s="299"/>
      <c r="T222" s="299"/>
      <c r="U222" s="299"/>
      <c r="V222" s="299"/>
      <c r="W222" s="299"/>
      <c r="X222" s="299"/>
      <c r="Y222" s="299"/>
      <c r="Z222" s="299"/>
      <c r="AA222" s="299"/>
      <c r="AB222" s="299"/>
      <c r="AC222" s="299"/>
      <c r="AD222" s="299"/>
      <c r="AE222" s="299"/>
      <c r="AF222" s="299"/>
      <c r="AG222" s="299"/>
      <c r="AH222" s="299"/>
      <c r="AI222" s="299"/>
      <c r="AJ222" s="299"/>
      <c r="AK222" s="299"/>
      <c r="AL222" s="299"/>
      <c r="AM222" s="299"/>
      <c r="AN222" s="299"/>
      <c r="AO222" s="299"/>
      <c r="AP222" s="299"/>
      <c r="AQ222" s="299"/>
      <c r="AR222" s="300" t="s">
        <v>288</v>
      </c>
      <c r="AT222" s="146"/>
      <c r="AU222" s="146"/>
      <c r="AV222" s="206"/>
      <c r="AW222" s="206"/>
      <c r="AX222" s="206"/>
      <c r="AY222" s="206"/>
      <c r="AZ222" s="206"/>
      <c r="BA222" s="206"/>
      <c r="BB222" s="206"/>
      <c r="BC222" s="146"/>
      <c r="BD222" s="237"/>
      <c r="BE222" s="237"/>
      <c r="BF222" s="237"/>
    </row>
    <row r="223" spans="1:59" s="208" customFormat="1" ht="18.75" customHeight="1" x14ac:dyDescent="0.15">
      <c r="C223" s="242"/>
      <c r="D223" s="242"/>
      <c r="E223" s="242"/>
      <c r="F223" s="242"/>
      <c r="G223" s="242"/>
      <c r="H223" s="242"/>
      <c r="I223" s="242"/>
      <c r="J223" s="269"/>
      <c r="K223" s="242"/>
      <c r="L223" s="242"/>
      <c r="M223" s="242"/>
      <c r="N223" s="242"/>
      <c r="O223" s="242"/>
      <c r="P223" s="270"/>
      <c r="Q223" s="270"/>
      <c r="R223" s="270"/>
      <c r="S223" s="270"/>
      <c r="T223" s="270"/>
      <c r="U223" s="270"/>
      <c r="V223" s="270"/>
      <c r="W223" s="270"/>
      <c r="X223" s="241"/>
      <c r="Y223" s="241"/>
      <c r="Z223" s="241"/>
      <c r="AA223" s="242"/>
      <c r="AB223" s="242"/>
      <c r="AC223" s="242"/>
      <c r="AD223" s="7"/>
      <c r="AE223" s="9"/>
      <c r="AF223" s="9"/>
      <c r="AG223" s="7"/>
      <c r="AH223" s="7"/>
      <c r="AI223" s="7"/>
      <c r="AJ223" s="7"/>
      <c r="AK223" s="7"/>
      <c r="AL223" s="7"/>
      <c r="AM223" s="7"/>
      <c r="AN223" s="7"/>
      <c r="AO223" s="7"/>
      <c r="AT223" s="7"/>
      <c r="AU223" s="7"/>
      <c r="AV223" s="146"/>
      <c r="AW223" s="146"/>
      <c r="AX223" s="146"/>
      <c r="AY223" s="146"/>
      <c r="AZ223" s="146"/>
      <c r="BA223" s="146"/>
      <c r="BB223" s="146"/>
      <c r="BC223" s="7"/>
      <c r="BD223" s="207"/>
      <c r="BE223" s="207"/>
      <c r="BF223" s="207"/>
    </row>
    <row r="224" spans="1:59" ht="33" customHeight="1" x14ac:dyDescent="0.15">
      <c r="C224" s="268" t="s">
        <v>289</v>
      </c>
      <c r="D224" s="268"/>
      <c r="E224" s="268"/>
      <c r="F224" s="268"/>
      <c r="G224" s="268"/>
      <c r="H224" s="268"/>
      <c r="I224" s="268"/>
      <c r="J224" s="268"/>
      <c r="K224" s="268"/>
      <c r="L224" s="268"/>
      <c r="M224" s="268"/>
      <c r="N224" s="268"/>
      <c r="O224" s="268"/>
      <c r="P224" s="268"/>
      <c r="Q224" s="268"/>
      <c r="R224" s="268"/>
      <c r="S224" s="268"/>
      <c r="T224" s="268"/>
      <c r="U224" s="268"/>
      <c r="V224" s="268"/>
      <c r="W224" s="268"/>
      <c r="X224" s="268"/>
      <c r="Y224" s="268"/>
      <c r="AT224" s="146"/>
      <c r="AU224" s="146"/>
      <c r="AV224" s="146"/>
      <c r="AW224" s="146"/>
      <c r="AX224" s="146"/>
      <c r="AY224" s="146"/>
      <c r="AZ224" s="146"/>
      <c r="BA224" s="146"/>
      <c r="BB224" s="146"/>
      <c r="BC224" s="146"/>
      <c r="BD224" s="237"/>
      <c r="BE224" s="237"/>
      <c r="BF224" s="237"/>
    </row>
    <row r="225" spans="2:58" ht="24.95" customHeight="1" x14ac:dyDescent="0.15">
      <c r="C225" s="1" t="s">
        <v>290</v>
      </c>
      <c r="D225" s="271" t="s">
        <v>291</v>
      </c>
      <c r="AT225" s="146"/>
      <c r="AU225" s="146"/>
      <c r="AV225" s="146"/>
      <c r="AW225" s="146"/>
      <c r="AX225" s="146"/>
      <c r="AY225" s="146"/>
      <c r="AZ225" s="146"/>
      <c r="BA225" s="146"/>
      <c r="BB225" s="146"/>
      <c r="BC225" s="146"/>
      <c r="BD225" s="237"/>
      <c r="BE225" s="237"/>
      <c r="BF225" s="237"/>
    </row>
    <row r="226" spans="2:58" s="276" customFormat="1" ht="25.5" customHeight="1" x14ac:dyDescent="0.15">
      <c r="B226" s="272"/>
      <c r="C226" s="273" t="s">
        <v>290</v>
      </c>
      <c r="D226" s="1035" t="s">
        <v>292</v>
      </c>
      <c r="E226" s="1035"/>
      <c r="F226" s="1035"/>
      <c r="G226" s="1035"/>
      <c r="H226" s="1035"/>
      <c r="I226" s="1035"/>
      <c r="J226" s="1035"/>
      <c r="K226" s="1035"/>
      <c r="L226" s="1035"/>
      <c r="M226" s="1035"/>
      <c r="N226" s="1035"/>
      <c r="O226" s="1035"/>
      <c r="P226" s="1035"/>
      <c r="Q226" s="1035"/>
      <c r="R226" s="1035"/>
      <c r="S226" s="1035"/>
      <c r="T226" s="1035"/>
      <c r="U226" s="1035"/>
      <c r="V226" s="1035"/>
      <c r="W226" s="1035"/>
      <c r="X226" s="1035"/>
      <c r="Y226" s="1035"/>
      <c r="Z226" s="1035"/>
      <c r="AA226" s="1035"/>
      <c r="AB226" s="1035"/>
      <c r="AC226" s="1035"/>
      <c r="AD226" s="1035"/>
      <c r="AE226" s="1035"/>
      <c r="AF226" s="1035"/>
      <c r="AG226" s="1035"/>
      <c r="AH226" s="1035"/>
      <c r="AI226" s="1035"/>
      <c r="AJ226" s="1035"/>
      <c r="AK226" s="1035"/>
      <c r="AL226" s="1035"/>
      <c r="AM226" s="1035"/>
      <c r="AN226" s="1035"/>
      <c r="AO226" s="1035"/>
      <c r="AP226" s="1035"/>
      <c r="AQ226" s="1035"/>
      <c r="AR226" s="1035"/>
      <c r="AS226" s="272"/>
      <c r="AT226" s="274"/>
      <c r="AU226" s="274"/>
      <c r="AV226" s="274"/>
      <c r="AW226" s="274"/>
      <c r="AX226" s="274"/>
      <c r="AY226" s="274"/>
      <c r="AZ226" s="274"/>
      <c r="BA226" s="274"/>
      <c r="BB226" s="274"/>
      <c r="BC226" s="274"/>
      <c r="BD226" s="275"/>
      <c r="BE226" s="275"/>
      <c r="BF226" s="275"/>
    </row>
    <row r="227" spans="2:58" ht="23.25" customHeight="1" x14ac:dyDescent="0.15">
      <c r="B227" s="272"/>
      <c r="C227" s="273"/>
      <c r="D227" s="277" t="s">
        <v>293</v>
      </c>
      <c r="E227" s="272"/>
      <c r="F227" s="272"/>
      <c r="G227" s="272"/>
      <c r="H227" s="272"/>
      <c r="I227" s="272"/>
      <c r="J227" s="272"/>
      <c r="K227" s="272"/>
      <c r="L227" s="272"/>
      <c r="M227" s="272"/>
      <c r="N227" s="272"/>
      <c r="O227" s="272"/>
      <c r="P227" s="272"/>
      <c r="Q227" s="272"/>
      <c r="R227" s="272"/>
      <c r="S227" s="272"/>
      <c r="T227" s="272"/>
      <c r="U227" s="272"/>
      <c r="V227" s="272"/>
      <c r="W227" s="272"/>
      <c r="X227" s="272"/>
      <c r="Y227" s="272"/>
      <c r="Z227" s="272"/>
      <c r="AA227" s="272"/>
      <c r="AB227" s="272"/>
      <c r="AC227" s="272"/>
      <c r="AD227" s="272"/>
      <c r="AE227" s="272"/>
      <c r="AF227" s="272"/>
      <c r="AG227" s="272"/>
      <c r="AH227" s="272"/>
      <c r="AI227" s="272"/>
      <c r="AJ227" s="272"/>
      <c r="AK227" s="272"/>
      <c r="AL227" s="272"/>
      <c r="AM227" s="272"/>
      <c r="AN227" s="272"/>
      <c r="AO227" s="272"/>
      <c r="AP227" s="272"/>
      <c r="AQ227" s="272"/>
      <c r="AR227" s="272"/>
      <c r="AS227" s="272"/>
      <c r="AT227" s="146"/>
      <c r="AU227" s="146"/>
      <c r="AV227" s="146"/>
      <c r="AW227" s="146"/>
      <c r="AX227" s="146"/>
      <c r="AY227" s="146"/>
      <c r="AZ227" s="146"/>
      <c r="BA227" s="146"/>
      <c r="BB227" s="146"/>
      <c r="BC227" s="146"/>
      <c r="BD227" s="237"/>
      <c r="BE227" s="237"/>
      <c r="BF227" s="237"/>
    </row>
    <row r="228" spans="2:58" ht="23.25" customHeight="1" x14ac:dyDescent="0.15">
      <c r="B228" s="272"/>
      <c r="C228" s="273" t="s">
        <v>290</v>
      </c>
      <c r="D228" s="1035" t="s">
        <v>294</v>
      </c>
      <c r="E228" s="1035"/>
      <c r="F228" s="1035"/>
      <c r="G228" s="1035"/>
      <c r="H228" s="1035"/>
      <c r="I228" s="1035"/>
      <c r="J228" s="1035"/>
      <c r="K228" s="1035"/>
      <c r="L228" s="1035"/>
      <c r="M228" s="1035"/>
      <c r="N228" s="1035"/>
      <c r="O228" s="1035"/>
      <c r="P228" s="1035"/>
      <c r="Q228" s="1035"/>
      <c r="R228" s="1035"/>
      <c r="S228" s="1035"/>
      <c r="T228" s="1035"/>
      <c r="U228" s="1035"/>
      <c r="V228" s="1035"/>
      <c r="W228" s="1035"/>
      <c r="X228" s="1035"/>
      <c r="Y228" s="1035"/>
      <c r="Z228" s="1035"/>
      <c r="AA228" s="1035"/>
      <c r="AB228" s="1035"/>
      <c r="AC228" s="1035"/>
      <c r="AD228" s="1035"/>
      <c r="AE228" s="1035"/>
      <c r="AF228" s="1035"/>
      <c r="AG228" s="1035"/>
      <c r="AH228" s="1035"/>
      <c r="AI228" s="1035"/>
      <c r="AJ228" s="1035"/>
      <c r="AK228" s="1035"/>
      <c r="AL228" s="1035"/>
      <c r="AM228" s="1035"/>
      <c r="AN228" s="1035"/>
      <c r="AO228" s="1035"/>
      <c r="AP228" s="1035"/>
      <c r="AQ228" s="1035"/>
      <c r="AR228" s="1035"/>
      <c r="AS228" s="272"/>
      <c r="AT228" s="146"/>
      <c r="AU228" s="146"/>
      <c r="AV228" s="146"/>
      <c r="AW228" s="146"/>
      <c r="AX228" s="146"/>
      <c r="AY228" s="146"/>
      <c r="AZ228" s="146"/>
      <c r="BA228" s="146"/>
      <c r="BB228" s="146"/>
      <c r="BC228" s="146"/>
      <c r="BD228" s="237"/>
      <c r="BE228" s="237"/>
      <c r="BF228" s="237"/>
    </row>
    <row r="229" spans="2:58" ht="23.25" customHeight="1" x14ac:dyDescent="0.15">
      <c r="B229" s="272"/>
      <c r="C229" s="273"/>
      <c r="D229" s="277" t="s">
        <v>295</v>
      </c>
      <c r="E229" s="272"/>
      <c r="F229" s="272"/>
      <c r="G229" s="272"/>
      <c r="H229" s="272"/>
      <c r="I229" s="272"/>
      <c r="J229" s="272"/>
      <c r="K229" s="272"/>
      <c r="L229" s="272"/>
      <c r="M229" s="272"/>
      <c r="N229" s="272"/>
      <c r="O229" s="272"/>
      <c r="P229" s="272"/>
      <c r="Q229" s="272"/>
      <c r="R229" s="272"/>
      <c r="S229" s="272"/>
      <c r="T229" s="272"/>
      <c r="U229" s="272"/>
      <c r="V229" s="272"/>
      <c r="W229" s="272"/>
      <c r="X229" s="272"/>
      <c r="Y229" s="272"/>
      <c r="Z229" s="272"/>
      <c r="AA229" s="272"/>
      <c r="AB229" s="272"/>
      <c r="AC229" s="272"/>
      <c r="AD229" s="272"/>
      <c r="AE229" s="272"/>
      <c r="AF229" s="272"/>
      <c r="AG229" s="272"/>
      <c r="AH229" s="272"/>
      <c r="AI229" s="272"/>
      <c r="AJ229" s="272"/>
      <c r="AK229" s="272"/>
      <c r="AL229" s="272"/>
      <c r="AM229" s="272"/>
      <c r="AN229" s="272"/>
      <c r="AO229" s="272"/>
      <c r="AP229" s="272"/>
      <c r="AQ229" s="272"/>
      <c r="AR229" s="272"/>
      <c r="AS229" s="272"/>
      <c r="AT229" s="146"/>
      <c r="AU229" s="146"/>
      <c r="AV229" s="146"/>
      <c r="AW229" s="146"/>
      <c r="AX229" s="146"/>
      <c r="AY229" s="146"/>
      <c r="AZ229" s="146"/>
      <c r="BA229" s="146"/>
      <c r="BB229" s="146"/>
      <c r="BC229" s="146"/>
      <c r="BD229" s="237"/>
      <c r="BE229" s="237"/>
      <c r="BF229" s="237"/>
    </row>
    <row r="230" spans="2:58" s="3" customFormat="1" ht="28.5" customHeight="1" x14ac:dyDescent="0.15">
      <c r="C230" s="278" t="s">
        <v>290</v>
      </c>
      <c r="D230" s="279" t="s">
        <v>296</v>
      </c>
      <c r="E230" s="280"/>
      <c r="F230" s="281"/>
      <c r="W230" s="282"/>
      <c r="X230" s="282"/>
      <c r="Y230" s="282"/>
      <c r="Z230" s="282"/>
      <c r="AA230" s="282"/>
      <c r="AB230" s="282"/>
      <c r="AC230" s="282"/>
      <c r="AD230" s="282"/>
      <c r="AE230" s="282"/>
      <c r="AF230" s="282"/>
      <c r="AG230" s="282"/>
      <c r="AH230" s="282"/>
      <c r="AI230" s="282"/>
      <c r="AJ230" s="282"/>
      <c r="AK230" s="282"/>
      <c r="AL230" s="282"/>
      <c r="AM230" s="282"/>
      <c r="AN230" s="282"/>
      <c r="AO230" s="282"/>
      <c r="AP230" s="282"/>
      <c r="AQ230" s="283"/>
      <c r="AR230" s="283"/>
      <c r="AS230" s="1"/>
      <c r="AT230" s="146"/>
      <c r="AU230" s="239"/>
      <c r="AV230" s="239"/>
      <c r="AW230" s="239"/>
      <c r="AX230" s="239"/>
      <c r="AY230" s="239"/>
      <c r="AZ230" s="239"/>
      <c r="BA230" s="239"/>
      <c r="BB230" s="239"/>
      <c r="BC230" s="239"/>
      <c r="BD230" s="284"/>
      <c r="BE230" s="284"/>
      <c r="BF230" s="284"/>
    </row>
    <row r="231" spans="2:58" s="3" customFormat="1" ht="18.75" customHeight="1" thickBot="1" x14ac:dyDescent="0.2">
      <c r="D231" s="281"/>
      <c r="E231" s="285"/>
      <c r="L231" s="286"/>
      <c r="M231" s="286"/>
      <c r="N231" s="286"/>
      <c r="O231" s="286"/>
      <c r="P231" s="286"/>
      <c r="Q231" s="286"/>
      <c r="R231" s="287"/>
      <c r="S231" s="287"/>
      <c r="T231" s="287"/>
      <c r="U231" s="287"/>
      <c r="V231" s="287"/>
      <c r="W231" s="287"/>
      <c r="X231" s="225"/>
      <c r="Y231" s="225"/>
      <c r="Z231" s="282"/>
      <c r="AA231" s="282"/>
      <c r="AB231" s="282"/>
      <c r="AC231" s="282"/>
      <c r="AD231" s="282"/>
      <c r="AE231" s="282"/>
      <c r="AF231" s="282"/>
      <c r="AG231" s="282"/>
      <c r="AH231" s="282"/>
      <c r="AI231" s="282"/>
      <c r="AJ231" s="282"/>
      <c r="AK231" s="282"/>
      <c r="AL231" s="282"/>
      <c r="AM231" s="282"/>
      <c r="AN231" s="282"/>
      <c r="AO231" s="282"/>
      <c r="AP231" s="282"/>
      <c r="AQ231" s="288"/>
      <c r="AR231" s="288"/>
      <c r="AS231" s="208"/>
      <c r="AT231" s="146"/>
      <c r="AU231" s="255"/>
      <c r="AV231" s="239"/>
      <c r="AW231" s="239"/>
      <c r="AX231" s="239"/>
      <c r="AY231" s="239"/>
      <c r="AZ231" s="239"/>
      <c r="BA231" s="239"/>
      <c r="BB231" s="239"/>
      <c r="BC231" s="239"/>
      <c r="BD231" s="284"/>
      <c r="BE231" s="284"/>
      <c r="BF231" s="284"/>
    </row>
    <row r="232" spans="2:58" x14ac:dyDescent="0.15">
      <c r="C232" s="685" t="s">
        <v>164</v>
      </c>
      <c r="D232" s="686"/>
      <c r="E232" s="686"/>
      <c r="F232" s="686"/>
      <c r="G232" s="686"/>
      <c r="H232" s="686"/>
      <c r="I232" s="1037" t="s">
        <v>297</v>
      </c>
      <c r="J232" s="1038"/>
      <c r="K232" s="1039"/>
      <c r="L232" s="1040" t="s">
        <v>286</v>
      </c>
      <c r="M232" s="882"/>
      <c r="N232" s="882"/>
      <c r="O232" s="882"/>
      <c r="P232" s="882"/>
      <c r="Q232" s="1041"/>
      <c r="R232" s="1044" t="s">
        <v>331</v>
      </c>
      <c r="S232" s="1045"/>
      <c r="T232" s="1045"/>
      <c r="U232" s="1045"/>
      <c r="V232" s="1045"/>
      <c r="W232" s="1046"/>
      <c r="X232" s="1050" t="s">
        <v>299</v>
      </c>
      <c r="Y232" s="1051"/>
      <c r="Z232" s="1051"/>
      <c r="AA232" s="1051"/>
      <c r="AB232" s="1051"/>
      <c r="AC232" s="1052"/>
      <c r="AD232" s="1047" t="s">
        <v>332</v>
      </c>
      <c r="AE232" s="1048"/>
      <c r="AF232" s="1048"/>
      <c r="AG232" s="1048"/>
      <c r="AH232" s="1048"/>
      <c r="AI232" s="1053"/>
      <c r="AJ232" s="6"/>
      <c r="AT232" s="146"/>
      <c r="AU232" s="146"/>
      <c r="AV232" s="146"/>
      <c r="AW232" s="146"/>
      <c r="AX232" s="146"/>
      <c r="AY232" s="146"/>
      <c r="AZ232" s="146"/>
      <c r="BA232" s="1019" t="s">
        <v>301</v>
      </c>
      <c r="BB232" s="1019" t="s">
        <v>302</v>
      </c>
      <c r="BC232" s="146"/>
      <c r="BD232" s="237"/>
      <c r="BE232" s="237"/>
      <c r="BF232" s="237"/>
    </row>
    <row r="233" spans="2:58" x14ac:dyDescent="0.15">
      <c r="C233" s="1036"/>
      <c r="D233" s="882"/>
      <c r="E233" s="882"/>
      <c r="F233" s="882"/>
      <c r="G233" s="882"/>
      <c r="H233" s="882"/>
      <c r="I233" s="1040"/>
      <c r="J233" s="882"/>
      <c r="K233" s="1041"/>
      <c r="L233" s="1040"/>
      <c r="M233" s="882"/>
      <c r="N233" s="882"/>
      <c r="O233" s="882"/>
      <c r="P233" s="882"/>
      <c r="Q233" s="1041"/>
      <c r="R233" s="1047"/>
      <c r="S233" s="1048"/>
      <c r="T233" s="1048"/>
      <c r="U233" s="1048"/>
      <c r="V233" s="1048"/>
      <c r="W233" s="1049"/>
      <c r="X233" s="1020" t="s">
        <v>303</v>
      </c>
      <c r="Y233" s="1021"/>
      <c r="Z233" s="1022"/>
      <c r="AA233" s="1029" t="s">
        <v>304</v>
      </c>
      <c r="AB233" s="1021"/>
      <c r="AC233" s="1030"/>
      <c r="AD233" s="1047"/>
      <c r="AE233" s="1048"/>
      <c r="AF233" s="1048"/>
      <c r="AG233" s="1048"/>
      <c r="AH233" s="1048"/>
      <c r="AI233" s="1053"/>
      <c r="AJ233" s="6"/>
      <c r="AT233" s="146"/>
      <c r="AU233" s="146"/>
      <c r="AV233" s="146"/>
      <c r="AW233" s="146"/>
      <c r="AX233" s="146"/>
      <c r="AY233" s="146"/>
      <c r="AZ233" s="146"/>
      <c r="BA233" s="882"/>
      <c r="BB233" s="948"/>
      <c r="BC233" s="146"/>
      <c r="BD233" s="237"/>
      <c r="BE233" s="237"/>
      <c r="BF233" s="237"/>
    </row>
    <row r="234" spans="2:58" x14ac:dyDescent="0.15">
      <c r="C234" s="1036"/>
      <c r="D234" s="882"/>
      <c r="E234" s="882"/>
      <c r="F234" s="882"/>
      <c r="G234" s="882"/>
      <c r="H234" s="882"/>
      <c r="I234" s="1040"/>
      <c r="J234" s="882"/>
      <c r="K234" s="1041"/>
      <c r="L234" s="1040"/>
      <c r="M234" s="882"/>
      <c r="N234" s="882"/>
      <c r="O234" s="882"/>
      <c r="P234" s="882"/>
      <c r="Q234" s="1041"/>
      <c r="R234" s="1047"/>
      <c r="S234" s="1048"/>
      <c r="T234" s="1048"/>
      <c r="U234" s="1048"/>
      <c r="V234" s="1048"/>
      <c r="W234" s="1049"/>
      <c r="X234" s="1023"/>
      <c r="Y234" s="1024"/>
      <c r="Z234" s="1025"/>
      <c r="AA234" s="1031"/>
      <c r="AB234" s="1024"/>
      <c r="AC234" s="1032"/>
      <c r="AD234" s="1047"/>
      <c r="AE234" s="1048"/>
      <c r="AF234" s="1048"/>
      <c r="AG234" s="1048"/>
      <c r="AH234" s="1048"/>
      <c r="AI234" s="1053"/>
      <c r="AJ234" s="6"/>
      <c r="AT234" s="146"/>
      <c r="AU234" s="146"/>
      <c r="AV234" s="146"/>
      <c r="AW234" s="146"/>
      <c r="AX234" s="146"/>
      <c r="AY234" s="146"/>
      <c r="AZ234" s="146"/>
      <c r="BA234" s="882"/>
      <c r="BB234" s="948"/>
      <c r="BC234" s="146"/>
      <c r="BD234" s="237"/>
      <c r="BE234" s="237"/>
      <c r="BF234" s="237"/>
    </row>
    <row r="235" spans="2:58" x14ac:dyDescent="0.15">
      <c r="C235" s="688"/>
      <c r="D235" s="689"/>
      <c r="E235" s="689"/>
      <c r="F235" s="689"/>
      <c r="G235" s="689"/>
      <c r="H235" s="689"/>
      <c r="I235" s="1042"/>
      <c r="J235" s="689"/>
      <c r="K235" s="1043"/>
      <c r="L235" s="1042"/>
      <c r="M235" s="689"/>
      <c r="N235" s="689"/>
      <c r="O235" s="689"/>
      <c r="P235" s="689"/>
      <c r="Q235" s="1043"/>
      <c r="R235" s="1047"/>
      <c r="S235" s="1048"/>
      <c r="T235" s="1048"/>
      <c r="U235" s="1048"/>
      <c r="V235" s="1048"/>
      <c r="W235" s="1049"/>
      <c r="X235" s="1026"/>
      <c r="Y235" s="1027"/>
      <c r="Z235" s="1028"/>
      <c r="AA235" s="1033"/>
      <c r="AB235" s="1027"/>
      <c r="AC235" s="1034"/>
      <c r="AD235" s="1047"/>
      <c r="AE235" s="1048"/>
      <c r="AF235" s="1048"/>
      <c r="AG235" s="1048"/>
      <c r="AH235" s="1048"/>
      <c r="AI235" s="1053"/>
      <c r="AJ235" s="6"/>
      <c r="AT235" s="146"/>
      <c r="AU235" s="146"/>
      <c r="AV235" s="146"/>
      <c r="AW235" s="146"/>
      <c r="AX235" s="146"/>
      <c r="AY235" s="146"/>
      <c r="AZ235" s="146"/>
      <c r="BA235" s="882"/>
      <c r="BB235" s="948"/>
      <c r="BC235" s="146"/>
      <c r="BD235" s="237"/>
      <c r="BE235" s="237"/>
      <c r="BF235" s="237"/>
    </row>
    <row r="236" spans="2:58" ht="10.9" customHeight="1" x14ac:dyDescent="0.15">
      <c r="C236" s="998">
        <v>8</v>
      </c>
      <c r="D236" s="1001" t="s">
        <v>13</v>
      </c>
      <c r="E236" s="1004">
        <v>2</v>
      </c>
      <c r="F236" s="1004" t="s">
        <v>14</v>
      </c>
      <c r="G236" s="998" t="s">
        <v>305</v>
      </c>
      <c r="H236" s="1004"/>
      <c r="I236" s="1007"/>
      <c r="J236" s="1008"/>
      <c r="K236" s="1009"/>
      <c r="L236" s="972">
        <f>E$220</f>
        <v>0</v>
      </c>
      <c r="M236" s="973"/>
      <c r="N236" s="973"/>
      <c r="O236" s="973"/>
      <c r="P236" s="973"/>
      <c r="Q236" s="974"/>
      <c r="R236" s="981">
        <f>IF(AND(I236="○",BA236="●"),2+ROUNDDOWN(($L236-100)/100,0)*2,0)</f>
        <v>0</v>
      </c>
      <c r="S236" s="982"/>
      <c r="T236" s="982"/>
      <c r="U236" s="982"/>
      <c r="V236" s="982"/>
      <c r="W236" s="983"/>
      <c r="X236" s="984">
        <v>1</v>
      </c>
      <c r="Y236" s="985"/>
      <c r="Z236" s="986"/>
      <c r="AA236" s="1177">
        <f>IF(X236=1,$AL$38,IF(X236=2,$AL$57,IF(X236=3,$AL$76,IF(X236=4,$AL$95,IF(X236=5,$AL$114,IF(X236=6,$AL$133,IF(X236=7,$AL$152,IF(X236=8,$AL$171,IF(X236=9,$AL$190,IF(X236=10,$AL$209,0))))))))))</f>
        <v>0</v>
      </c>
      <c r="AB236" s="1178"/>
      <c r="AC236" s="1179"/>
      <c r="AD236" s="995">
        <f>IF(I236="○",ROUNDUP(R236*AA236,1),0)</f>
        <v>0</v>
      </c>
      <c r="AE236" s="996"/>
      <c r="AF236" s="996"/>
      <c r="AG236" s="996"/>
      <c r="AH236" s="996"/>
      <c r="AI236" s="997"/>
      <c r="AJ236" s="6"/>
      <c r="AT236" s="146"/>
      <c r="AU236" s="146"/>
      <c r="AV236" s="146"/>
      <c r="AW236" s="146"/>
      <c r="AX236" s="146"/>
      <c r="AY236" s="146"/>
      <c r="AZ236" s="146"/>
      <c r="BA236" s="882" t="str">
        <f>IF(OR(I236="×",BA240="×"),"×","●")</f>
        <v>●</v>
      </c>
      <c r="BB236" s="948">
        <f>IF(BA236="●",IF(I236="定","-",I236),"-")</f>
        <v>0</v>
      </c>
      <c r="BC236" s="146"/>
      <c r="BD236" s="237"/>
      <c r="BE236" s="237"/>
      <c r="BF236" s="237"/>
    </row>
    <row r="237" spans="2:58" ht="10.9" customHeight="1" x14ac:dyDescent="0.15">
      <c r="C237" s="999"/>
      <c r="D237" s="1002"/>
      <c r="E237" s="1005"/>
      <c r="F237" s="1005"/>
      <c r="G237" s="999"/>
      <c r="H237" s="1005"/>
      <c r="I237" s="984"/>
      <c r="J237" s="985"/>
      <c r="K237" s="1010"/>
      <c r="L237" s="975"/>
      <c r="M237" s="976"/>
      <c r="N237" s="976"/>
      <c r="O237" s="976"/>
      <c r="P237" s="976"/>
      <c r="Q237" s="977"/>
      <c r="R237" s="981"/>
      <c r="S237" s="982"/>
      <c r="T237" s="982"/>
      <c r="U237" s="982"/>
      <c r="V237" s="982"/>
      <c r="W237" s="983"/>
      <c r="X237" s="984"/>
      <c r="Y237" s="985"/>
      <c r="Z237" s="986"/>
      <c r="AA237" s="1177"/>
      <c r="AB237" s="1178"/>
      <c r="AC237" s="1179"/>
      <c r="AD237" s="995"/>
      <c r="AE237" s="996"/>
      <c r="AF237" s="996"/>
      <c r="AG237" s="996"/>
      <c r="AH237" s="996"/>
      <c r="AI237" s="997"/>
      <c r="AJ237" s="6"/>
      <c r="AT237" s="146"/>
      <c r="AU237" s="146"/>
      <c r="AV237" s="146"/>
      <c r="AW237" s="146"/>
      <c r="AX237" s="146"/>
      <c r="AY237" s="146"/>
      <c r="AZ237" s="146"/>
      <c r="BA237" s="882"/>
      <c r="BB237" s="948"/>
      <c r="BC237" s="146"/>
      <c r="BD237" s="237"/>
      <c r="BE237" s="237"/>
      <c r="BF237" s="237"/>
    </row>
    <row r="238" spans="2:58" ht="10.9" customHeight="1" x14ac:dyDescent="0.15">
      <c r="C238" s="999"/>
      <c r="D238" s="1002"/>
      <c r="E238" s="1005"/>
      <c r="F238" s="1005"/>
      <c r="G238" s="999"/>
      <c r="H238" s="1005"/>
      <c r="I238" s="984"/>
      <c r="J238" s="985"/>
      <c r="K238" s="1010"/>
      <c r="L238" s="975"/>
      <c r="M238" s="976"/>
      <c r="N238" s="976"/>
      <c r="O238" s="976"/>
      <c r="P238" s="976"/>
      <c r="Q238" s="977"/>
      <c r="R238" s="981"/>
      <c r="S238" s="982"/>
      <c r="T238" s="982"/>
      <c r="U238" s="982"/>
      <c r="V238" s="982"/>
      <c r="W238" s="983"/>
      <c r="X238" s="984"/>
      <c r="Y238" s="985"/>
      <c r="Z238" s="986"/>
      <c r="AA238" s="1177"/>
      <c r="AB238" s="1178"/>
      <c r="AC238" s="1179"/>
      <c r="AD238" s="995"/>
      <c r="AE238" s="996"/>
      <c r="AF238" s="996"/>
      <c r="AG238" s="996"/>
      <c r="AH238" s="996"/>
      <c r="AI238" s="997"/>
      <c r="AJ238" s="6"/>
      <c r="AT238" s="146"/>
      <c r="AU238" s="146"/>
      <c r="AV238" s="146"/>
      <c r="AW238" s="146"/>
      <c r="AX238" s="146"/>
      <c r="AY238" s="146"/>
      <c r="AZ238" s="146"/>
      <c r="BA238" s="882"/>
      <c r="BB238" s="948"/>
      <c r="BC238" s="146"/>
      <c r="BD238" s="237"/>
      <c r="BE238" s="237"/>
      <c r="BF238" s="237"/>
    </row>
    <row r="239" spans="2:58" ht="10.9" customHeight="1" x14ac:dyDescent="0.15">
      <c r="C239" s="1000"/>
      <c r="D239" s="1003"/>
      <c r="E239" s="1006"/>
      <c r="F239" s="1006"/>
      <c r="G239" s="1000"/>
      <c r="H239" s="1006"/>
      <c r="I239" s="987"/>
      <c r="J239" s="988"/>
      <c r="K239" s="1011"/>
      <c r="L239" s="978"/>
      <c r="M239" s="979"/>
      <c r="N239" s="979"/>
      <c r="O239" s="979"/>
      <c r="P239" s="979"/>
      <c r="Q239" s="980"/>
      <c r="R239" s="981"/>
      <c r="S239" s="982"/>
      <c r="T239" s="982"/>
      <c r="U239" s="982"/>
      <c r="V239" s="982"/>
      <c r="W239" s="983"/>
      <c r="X239" s="987"/>
      <c r="Y239" s="988"/>
      <c r="Z239" s="989"/>
      <c r="AA239" s="1180"/>
      <c r="AB239" s="1184"/>
      <c r="AC239" s="1185"/>
      <c r="AD239" s="995"/>
      <c r="AE239" s="996"/>
      <c r="AF239" s="996"/>
      <c r="AG239" s="996"/>
      <c r="AH239" s="996"/>
      <c r="AI239" s="997"/>
      <c r="AJ239" s="6"/>
      <c r="AT239" s="146"/>
      <c r="AU239" s="146"/>
      <c r="AV239" s="146"/>
      <c r="AW239" s="146"/>
      <c r="AX239" s="146"/>
      <c r="AY239" s="146"/>
      <c r="AZ239" s="146"/>
      <c r="BA239" s="882"/>
      <c r="BB239" s="948"/>
      <c r="BC239" s="146"/>
      <c r="BD239" s="237"/>
      <c r="BE239" s="237"/>
      <c r="BF239" s="237"/>
    </row>
    <row r="240" spans="2:58" ht="10.9" customHeight="1" x14ac:dyDescent="0.15">
      <c r="C240" s="998">
        <v>8</v>
      </c>
      <c r="D240" s="1001" t="s">
        <v>13</v>
      </c>
      <c r="E240" s="1004">
        <v>3</v>
      </c>
      <c r="F240" s="1004" t="s">
        <v>14</v>
      </c>
      <c r="G240" s="998" t="s">
        <v>306</v>
      </c>
      <c r="H240" s="1004"/>
      <c r="I240" s="1007"/>
      <c r="J240" s="1008"/>
      <c r="K240" s="1009"/>
      <c r="L240" s="972">
        <f>E$220</f>
        <v>0</v>
      </c>
      <c r="M240" s="973"/>
      <c r="N240" s="973"/>
      <c r="O240" s="973"/>
      <c r="P240" s="973"/>
      <c r="Q240" s="974"/>
      <c r="R240" s="981">
        <f t="shared" ref="R240" si="0">IF(AND(I240="○",BA240="●"),2+ROUNDDOWN(($L240-100)/100,0)*2,0)</f>
        <v>0</v>
      </c>
      <c r="S240" s="982"/>
      <c r="T240" s="982"/>
      <c r="U240" s="982"/>
      <c r="V240" s="982"/>
      <c r="W240" s="983"/>
      <c r="X240" s="984">
        <v>1</v>
      </c>
      <c r="Y240" s="985"/>
      <c r="Z240" s="986"/>
      <c r="AA240" s="1177">
        <f>IF(X240=1,$AL$38,IF(X240=2,$AL$57,IF(X240=3,$AL$76,IF(X240=4,$AL$95,IF(X240=5,$AL$114,IF(X240=6,$AL$133,IF(X240=7,$AL$152,IF(X240=8,$AL$171,IF(X240=9,$AL$190,IF(X240=10,$AL$209,0))))))))))</f>
        <v>0</v>
      </c>
      <c r="AB240" s="1178"/>
      <c r="AC240" s="1179"/>
      <c r="AD240" s="995">
        <f t="shared" ref="AD240" si="1">IF(I240="○",ROUNDUP(R240*AA240,1),0)</f>
        <v>0</v>
      </c>
      <c r="AE240" s="996"/>
      <c r="AF240" s="996"/>
      <c r="AG240" s="996"/>
      <c r="AH240" s="996"/>
      <c r="AI240" s="997"/>
      <c r="AJ240" s="6"/>
      <c r="AT240" s="146"/>
      <c r="AU240" s="146"/>
      <c r="AV240" s="146"/>
      <c r="AW240" s="146"/>
      <c r="AX240" s="146"/>
      <c r="AY240" s="146"/>
      <c r="AZ240" s="146"/>
      <c r="BA240" s="882" t="str">
        <f>IF(OR(I240="×",BA244="×"),"×","●")</f>
        <v>●</v>
      </c>
      <c r="BB240" s="948">
        <f>IF(BA240="●",IF(I240="定","-",I240),"-")</f>
        <v>0</v>
      </c>
      <c r="BC240" s="146"/>
      <c r="BD240" s="237"/>
      <c r="BE240" s="237"/>
      <c r="BF240" s="237"/>
    </row>
    <row r="241" spans="3:58" ht="10.9" customHeight="1" x14ac:dyDescent="0.15">
      <c r="C241" s="999"/>
      <c r="D241" s="1002"/>
      <c r="E241" s="1005"/>
      <c r="F241" s="1005"/>
      <c r="G241" s="999"/>
      <c r="H241" s="1005"/>
      <c r="I241" s="984"/>
      <c r="J241" s="985"/>
      <c r="K241" s="1010"/>
      <c r="L241" s="975"/>
      <c r="M241" s="976"/>
      <c r="N241" s="976"/>
      <c r="O241" s="976"/>
      <c r="P241" s="976"/>
      <c r="Q241" s="977"/>
      <c r="R241" s="981"/>
      <c r="S241" s="982"/>
      <c r="T241" s="982"/>
      <c r="U241" s="982"/>
      <c r="V241" s="982"/>
      <c r="W241" s="983"/>
      <c r="X241" s="984"/>
      <c r="Y241" s="985"/>
      <c r="Z241" s="986"/>
      <c r="AA241" s="1177"/>
      <c r="AB241" s="1178"/>
      <c r="AC241" s="1179"/>
      <c r="AD241" s="995"/>
      <c r="AE241" s="996"/>
      <c r="AF241" s="996"/>
      <c r="AG241" s="996"/>
      <c r="AH241" s="996"/>
      <c r="AI241" s="997"/>
      <c r="AJ241" s="6"/>
      <c r="AT241" s="146"/>
      <c r="AU241" s="146"/>
      <c r="AV241" s="146"/>
      <c r="AW241" s="146"/>
      <c r="AX241" s="146"/>
      <c r="AY241" s="146"/>
      <c r="AZ241" s="146"/>
      <c r="BA241" s="882"/>
      <c r="BB241" s="948"/>
      <c r="BC241" s="146"/>
      <c r="BD241" s="237"/>
      <c r="BE241" s="237"/>
      <c r="BF241" s="237"/>
    </row>
    <row r="242" spans="3:58" ht="10.9" customHeight="1" x14ac:dyDescent="0.15">
      <c r="C242" s="999"/>
      <c r="D242" s="1002"/>
      <c r="E242" s="1005"/>
      <c r="F242" s="1005"/>
      <c r="G242" s="999"/>
      <c r="H242" s="1005"/>
      <c r="I242" s="984"/>
      <c r="J242" s="985"/>
      <c r="K242" s="1010"/>
      <c r="L242" s="975"/>
      <c r="M242" s="976"/>
      <c r="N242" s="976"/>
      <c r="O242" s="976"/>
      <c r="P242" s="976"/>
      <c r="Q242" s="977"/>
      <c r="R242" s="981"/>
      <c r="S242" s="982"/>
      <c r="T242" s="982"/>
      <c r="U242" s="982"/>
      <c r="V242" s="982"/>
      <c r="W242" s="983"/>
      <c r="X242" s="984"/>
      <c r="Y242" s="985"/>
      <c r="Z242" s="986"/>
      <c r="AA242" s="1177"/>
      <c r="AB242" s="1178"/>
      <c r="AC242" s="1179"/>
      <c r="AD242" s="995"/>
      <c r="AE242" s="996"/>
      <c r="AF242" s="996"/>
      <c r="AG242" s="996"/>
      <c r="AH242" s="996"/>
      <c r="AI242" s="997"/>
      <c r="AJ242" s="6"/>
      <c r="AT242" s="146"/>
      <c r="AU242" s="146"/>
      <c r="AV242" s="146"/>
      <c r="AW242" s="146"/>
      <c r="AX242" s="146"/>
      <c r="AY242" s="146"/>
      <c r="AZ242" s="146"/>
      <c r="BA242" s="882"/>
      <c r="BB242" s="948"/>
      <c r="BC242" s="146"/>
      <c r="BD242" s="237"/>
      <c r="BE242" s="237"/>
      <c r="BF242" s="237"/>
    </row>
    <row r="243" spans="3:58" ht="10.9" customHeight="1" x14ac:dyDescent="0.15">
      <c r="C243" s="1000"/>
      <c r="D243" s="1003"/>
      <c r="E243" s="1006"/>
      <c r="F243" s="1006"/>
      <c r="G243" s="1000"/>
      <c r="H243" s="1006"/>
      <c r="I243" s="987"/>
      <c r="J243" s="988"/>
      <c r="K243" s="1011"/>
      <c r="L243" s="978"/>
      <c r="M243" s="979"/>
      <c r="N243" s="979"/>
      <c r="O243" s="979"/>
      <c r="P243" s="979"/>
      <c r="Q243" s="980"/>
      <c r="R243" s="981"/>
      <c r="S243" s="982"/>
      <c r="T243" s="982"/>
      <c r="U243" s="982"/>
      <c r="V243" s="982"/>
      <c r="W243" s="983"/>
      <c r="X243" s="987"/>
      <c r="Y243" s="988"/>
      <c r="Z243" s="989"/>
      <c r="AA243" s="1180"/>
      <c r="AB243" s="1184"/>
      <c r="AC243" s="1185"/>
      <c r="AD243" s="995"/>
      <c r="AE243" s="996"/>
      <c r="AF243" s="996"/>
      <c r="AG243" s="996"/>
      <c r="AH243" s="996"/>
      <c r="AI243" s="997"/>
      <c r="AJ243" s="6"/>
      <c r="AT243" s="146"/>
      <c r="AU243" s="146"/>
      <c r="AV243" s="146"/>
      <c r="AW243" s="146"/>
      <c r="AX243" s="146"/>
      <c r="AY243" s="146"/>
      <c r="AZ243" s="146"/>
      <c r="BA243" s="882"/>
      <c r="BB243" s="948"/>
      <c r="BC243" s="146"/>
      <c r="BD243" s="237"/>
      <c r="BE243" s="237"/>
      <c r="BF243" s="237"/>
    </row>
    <row r="244" spans="3:58" ht="10.9" customHeight="1" x14ac:dyDescent="0.15">
      <c r="C244" s="998">
        <v>8</v>
      </c>
      <c r="D244" s="1001" t="s">
        <v>13</v>
      </c>
      <c r="E244" s="1004">
        <v>4</v>
      </c>
      <c r="F244" s="1004" t="s">
        <v>14</v>
      </c>
      <c r="G244" s="998" t="s">
        <v>307</v>
      </c>
      <c r="H244" s="1004"/>
      <c r="I244" s="1007"/>
      <c r="J244" s="1008"/>
      <c r="K244" s="1009"/>
      <c r="L244" s="972">
        <f>E$220</f>
        <v>0</v>
      </c>
      <c r="M244" s="973"/>
      <c r="N244" s="973"/>
      <c r="O244" s="973"/>
      <c r="P244" s="973"/>
      <c r="Q244" s="974"/>
      <c r="R244" s="981">
        <f t="shared" ref="R244" si="2">IF(AND(I244="○",BA244="●"),2+ROUNDDOWN(($L244-100)/100,0)*2,0)</f>
        <v>0</v>
      </c>
      <c r="S244" s="982"/>
      <c r="T244" s="982"/>
      <c r="U244" s="982"/>
      <c r="V244" s="982"/>
      <c r="W244" s="983"/>
      <c r="X244" s="984">
        <v>1</v>
      </c>
      <c r="Y244" s="985"/>
      <c r="Z244" s="986"/>
      <c r="AA244" s="1177">
        <f>IF(X244=1,$AL$38,IF(X244=2,$AL$57,IF(X244=3,$AL$76,IF(X244=4,$AL$95,IF(X244=5,$AL$114,IF(X244=6,$AL$133,IF(X244=7,$AL$152,IF(X244=8,$AL$171,IF(X244=9,$AL$190,IF(X244=10,$AL$209,0))))))))))</f>
        <v>0</v>
      </c>
      <c r="AB244" s="1178"/>
      <c r="AC244" s="1179"/>
      <c r="AD244" s="995">
        <f t="shared" ref="AD244" si="3">IF(I244="○",ROUNDUP(R244*AA244,1),0)</f>
        <v>0</v>
      </c>
      <c r="AE244" s="996"/>
      <c r="AF244" s="996"/>
      <c r="AG244" s="996"/>
      <c r="AH244" s="996"/>
      <c r="AI244" s="997"/>
      <c r="AJ244" s="6"/>
      <c r="AT244" s="146"/>
      <c r="AU244" s="146"/>
      <c r="AV244" s="146"/>
      <c r="AW244" s="146"/>
      <c r="AX244" s="146"/>
      <c r="AY244" s="146"/>
      <c r="AZ244" s="146"/>
      <c r="BA244" s="882" t="str">
        <f>IF(OR(I244="×",BA248="×"),"×","●")</f>
        <v>●</v>
      </c>
      <c r="BB244" s="948">
        <f>IF(BA244="●",IF(I244="定","-",I244),"-")</f>
        <v>0</v>
      </c>
      <c r="BC244" s="146"/>
      <c r="BD244" s="237"/>
      <c r="BE244" s="237"/>
      <c r="BF244" s="237"/>
    </row>
    <row r="245" spans="3:58" ht="10.9" customHeight="1" x14ac:dyDescent="0.15">
      <c r="C245" s="999"/>
      <c r="D245" s="1002"/>
      <c r="E245" s="1005"/>
      <c r="F245" s="1005"/>
      <c r="G245" s="999"/>
      <c r="H245" s="1005"/>
      <c r="I245" s="984"/>
      <c r="J245" s="985"/>
      <c r="K245" s="1010"/>
      <c r="L245" s="975"/>
      <c r="M245" s="976"/>
      <c r="N245" s="976"/>
      <c r="O245" s="976"/>
      <c r="P245" s="976"/>
      <c r="Q245" s="977"/>
      <c r="R245" s="981"/>
      <c r="S245" s="982"/>
      <c r="T245" s="982"/>
      <c r="U245" s="982"/>
      <c r="V245" s="982"/>
      <c r="W245" s="983"/>
      <c r="X245" s="984"/>
      <c r="Y245" s="985"/>
      <c r="Z245" s="986"/>
      <c r="AA245" s="1177"/>
      <c r="AB245" s="1178"/>
      <c r="AC245" s="1179"/>
      <c r="AD245" s="995"/>
      <c r="AE245" s="996"/>
      <c r="AF245" s="996"/>
      <c r="AG245" s="996"/>
      <c r="AH245" s="996"/>
      <c r="AI245" s="997"/>
      <c r="AJ245" s="6"/>
      <c r="AT245" s="146"/>
      <c r="AU245" s="146"/>
      <c r="AV245" s="146"/>
      <c r="AW245" s="146"/>
      <c r="AX245" s="146"/>
      <c r="AY245" s="146"/>
      <c r="AZ245" s="146"/>
      <c r="BA245" s="882"/>
      <c r="BB245" s="948"/>
      <c r="BC245" s="146"/>
      <c r="BD245" s="237"/>
      <c r="BE245" s="237"/>
      <c r="BF245" s="237"/>
    </row>
    <row r="246" spans="3:58" ht="10.9" customHeight="1" x14ac:dyDescent="0.15">
      <c r="C246" s="999"/>
      <c r="D246" s="1002"/>
      <c r="E246" s="1005"/>
      <c r="F246" s="1005"/>
      <c r="G246" s="999"/>
      <c r="H246" s="1005"/>
      <c r="I246" s="984"/>
      <c r="J246" s="985"/>
      <c r="K246" s="1010"/>
      <c r="L246" s="975"/>
      <c r="M246" s="976"/>
      <c r="N246" s="976"/>
      <c r="O246" s="976"/>
      <c r="P246" s="976"/>
      <c r="Q246" s="977"/>
      <c r="R246" s="981"/>
      <c r="S246" s="982"/>
      <c r="T246" s="982"/>
      <c r="U246" s="982"/>
      <c r="V246" s="982"/>
      <c r="W246" s="983"/>
      <c r="X246" s="984"/>
      <c r="Y246" s="985"/>
      <c r="Z246" s="986"/>
      <c r="AA246" s="1177"/>
      <c r="AB246" s="1178"/>
      <c r="AC246" s="1179"/>
      <c r="AD246" s="995"/>
      <c r="AE246" s="996"/>
      <c r="AF246" s="996"/>
      <c r="AG246" s="996"/>
      <c r="AH246" s="996"/>
      <c r="AI246" s="997"/>
      <c r="AJ246" s="6"/>
      <c r="AT246" s="146"/>
      <c r="AU246" s="146"/>
      <c r="AV246" s="146"/>
      <c r="AW246" s="146"/>
      <c r="AX246" s="146"/>
      <c r="AY246" s="146"/>
      <c r="AZ246" s="146"/>
      <c r="BA246" s="882"/>
      <c r="BB246" s="948"/>
      <c r="BC246" s="146"/>
      <c r="BD246" s="237"/>
      <c r="BE246" s="237"/>
      <c r="BF246" s="237"/>
    </row>
    <row r="247" spans="3:58" ht="10.9" customHeight="1" x14ac:dyDescent="0.15">
      <c r="C247" s="1000"/>
      <c r="D247" s="1003"/>
      <c r="E247" s="1006"/>
      <c r="F247" s="1006"/>
      <c r="G247" s="1000"/>
      <c r="H247" s="1006"/>
      <c r="I247" s="987"/>
      <c r="J247" s="988"/>
      <c r="K247" s="1011"/>
      <c r="L247" s="978"/>
      <c r="M247" s="979"/>
      <c r="N247" s="979"/>
      <c r="O247" s="979"/>
      <c r="P247" s="979"/>
      <c r="Q247" s="980"/>
      <c r="R247" s="981"/>
      <c r="S247" s="982"/>
      <c r="T247" s="982"/>
      <c r="U247" s="982"/>
      <c r="V247" s="982"/>
      <c r="W247" s="983"/>
      <c r="X247" s="987"/>
      <c r="Y247" s="988"/>
      <c r="Z247" s="989"/>
      <c r="AA247" s="1180"/>
      <c r="AB247" s="1184"/>
      <c r="AC247" s="1185"/>
      <c r="AD247" s="995"/>
      <c r="AE247" s="996"/>
      <c r="AF247" s="996"/>
      <c r="AG247" s="996"/>
      <c r="AH247" s="996"/>
      <c r="AI247" s="997"/>
      <c r="AJ247" s="6"/>
      <c r="AT247" s="146"/>
      <c r="AU247" s="146"/>
      <c r="AV247" s="146"/>
      <c r="AW247" s="146"/>
      <c r="AX247" s="146"/>
      <c r="AY247" s="146"/>
      <c r="AZ247" s="146"/>
      <c r="BA247" s="882"/>
      <c r="BB247" s="948"/>
      <c r="BC247" s="146"/>
      <c r="BD247" s="237"/>
      <c r="BE247" s="237"/>
      <c r="BF247" s="237"/>
    </row>
    <row r="248" spans="3:58" ht="10.9" customHeight="1" x14ac:dyDescent="0.15">
      <c r="C248" s="998">
        <v>8</v>
      </c>
      <c r="D248" s="1001" t="s">
        <v>13</v>
      </c>
      <c r="E248" s="1004">
        <v>5</v>
      </c>
      <c r="F248" s="1004" t="s">
        <v>14</v>
      </c>
      <c r="G248" s="998" t="s">
        <v>308</v>
      </c>
      <c r="H248" s="1004"/>
      <c r="I248" s="1007"/>
      <c r="J248" s="1008"/>
      <c r="K248" s="1009"/>
      <c r="L248" s="972">
        <f>E$220</f>
        <v>0</v>
      </c>
      <c r="M248" s="973"/>
      <c r="N248" s="973"/>
      <c r="O248" s="973"/>
      <c r="P248" s="973"/>
      <c r="Q248" s="974"/>
      <c r="R248" s="981">
        <f t="shared" ref="R248" si="4">IF(AND(I248="○",BA248="●"),2+ROUNDDOWN(($L248-100)/100,0)*2,0)</f>
        <v>0</v>
      </c>
      <c r="S248" s="982"/>
      <c r="T248" s="982"/>
      <c r="U248" s="982"/>
      <c r="V248" s="982"/>
      <c r="W248" s="983"/>
      <c r="X248" s="984">
        <v>1</v>
      </c>
      <c r="Y248" s="985"/>
      <c r="Z248" s="986"/>
      <c r="AA248" s="1177">
        <f>IF(X248=1,$AL$38,IF(X248=2,$AL$57,IF(X248=3,$AL$76,IF(X248=4,$AL$95,IF(X248=5,$AL$114,IF(X248=6,$AL$133,IF(X248=7,$AL$152,IF(X248=8,$AL$171,IF(X248=9,$AL$190,IF(X248=10,$AL$209,0))))))))))</f>
        <v>0</v>
      </c>
      <c r="AB248" s="1178"/>
      <c r="AC248" s="1179"/>
      <c r="AD248" s="995">
        <f t="shared" ref="AD248" si="5">IF(I248="○",ROUNDUP(R248*AA248,1),0)</f>
        <v>0</v>
      </c>
      <c r="AE248" s="996"/>
      <c r="AF248" s="996"/>
      <c r="AG248" s="996"/>
      <c r="AH248" s="996"/>
      <c r="AI248" s="997"/>
      <c r="AJ248" s="6"/>
      <c r="AT248" s="146"/>
      <c r="AU248" s="146"/>
      <c r="AV248" s="146"/>
      <c r="AW248" s="146"/>
      <c r="AX248" s="146"/>
      <c r="AY248" s="146"/>
      <c r="AZ248" s="146"/>
      <c r="BA248" s="882" t="str">
        <f>IF(OR(I248="×",BA252="×"),"×","●")</f>
        <v>●</v>
      </c>
      <c r="BB248" s="948">
        <f>IF(BA248="●",IF(I248="定","-",I248),"-")</f>
        <v>0</v>
      </c>
      <c r="BC248" s="146"/>
      <c r="BD248" s="237"/>
      <c r="BE248" s="237"/>
      <c r="BF248" s="237"/>
    </row>
    <row r="249" spans="3:58" ht="10.9" customHeight="1" x14ac:dyDescent="0.15">
      <c r="C249" s="999"/>
      <c r="D249" s="1002"/>
      <c r="E249" s="1005"/>
      <c r="F249" s="1005"/>
      <c r="G249" s="999"/>
      <c r="H249" s="1005"/>
      <c r="I249" s="984"/>
      <c r="J249" s="985"/>
      <c r="K249" s="1010"/>
      <c r="L249" s="975"/>
      <c r="M249" s="976"/>
      <c r="N249" s="976"/>
      <c r="O249" s="976"/>
      <c r="P249" s="976"/>
      <c r="Q249" s="977"/>
      <c r="R249" s="981"/>
      <c r="S249" s="982"/>
      <c r="T249" s="982"/>
      <c r="U249" s="982"/>
      <c r="V249" s="982"/>
      <c r="W249" s="983"/>
      <c r="X249" s="984"/>
      <c r="Y249" s="985"/>
      <c r="Z249" s="986"/>
      <c r="AA249" s="1177"/>
      <c r="AB249" s="1178"/>
      <c r="AC249" s="1179"/>
      <c r="AD249" s="995"/>
      <c r="AE249" s="996"/>
      <c r="AF249" s="996"/>
      <c r="AG249" s="996"/>
      <c r="AH249" s="996"/>
      <c r="AI249" s="997"/>
      <c r="AJ249" s="6"/>
      <c r="AT249" s="146"/>
      <c r="AU249" s="146"/>
      <c r="AV249" s="146"/>
      <c r="AW249" s="146"/>
      <c r="AX249" s="146"/>
      <c r="AY249" s="146"/>
      <c r="AZ249" s="146"/>
      <c r="BA249" s="882"/>
      <c r="BB249" s="948"/>
      <c r="BC249" s="146"/>
      <c r="BD249" s="237"/>
      <c r="BE249" s="237"/>
      <c r="BF249" s="237"/>
    </row>
    <row r="250" spans="3:58" ht="10.9" customHeight="1" x14ac:dyDescent="0.15">
      <c r="C250" s="999"/>
      <c r="D250" s="1002"/>
      <c r="E250" s="1005"/>
      <c r="F250" s="1005"/>
      <c r="G250" s="999"/>
      <c r="H250" s="1005"/>
      <c r="I250" s="984"/>
      <c r="J250" s="985"/>
      <c r="K250" s="1010"/>
      <c r="L250" s="975"/>
      <c r="M250" s="976"/>
      <c r="N250" s="976"/>
      <c r="O250" s="976"/>
      <c r="P250" s="976"/>
      <c r="Q250" s="977"/>
      <c r="R250" s="981"/>
      <c r="S250" s="982"/>
      <c r="T250" s="982"/>
      <c r="U250" s="982"/>
      <c r="V250" s="982"/>
      <c r="W250" s="983"/>
      <c r="X250" s="984"/>
      <c r="Y250" s="985"/>
      <c r="Z250" s="986"/>
      <c r="AA250" s="1177"/>
      <c r="AB250" s="1178"/>
      <c r="AC250" s="1179"/>
      <c r="AD250" s="995"/>
      <c r="AE250" s="996"/>
      <c r="AF250" s="996"/>
      <c r="AG250" s="996"/>
      <c r="AH250" s="996"/>
      <c r="AI250" s="997"/>
      <c r="AJ250" s="6"/>
      <c r="AT250" s="146"/>
      <c r="AU250" s="146"/>
      <c r="AV250" s="146"/>
      <c r="AW250" s="146"/>
      <c r="AX250" s="146"/>
      <c r="AY250" s="146"/>
      <c r="AZ250" s="146"/>
      <c r="BA250" s="882"/>
      <c r="BB250" s="948"/>
      <c r="BC250" s="146"/>
      <c r="BD250" s="237"/>
      <c r="BE250" s="237"/>
      <c r="BF250" s="237"/>
    </row>
    <row r="251" spans="3:58" ht="10.9" customHeight="1" x14ac:dyDescent="0.15">
      <c r="C251" s="1000"/>
      <c r="D251" s="1003"/>
      <c r="E251" s="1006"/>
      <c r="F251" s="1006"/>
      <c r="G251" s="1000"/>
      <c r="H251" s="1006"/>
      <c r="I251" s="987"/>
      <c r="J251" s="988"/>
      <c r="K251" s="1011"/>
      <c r="L251" s="978"/>
      <c r="M251" s="979"/>
      <c r="N251" s="979"/>
      <c r="O251" s="979"/>
      <c r="P251" s="979"/>
      <c r="Q251" s="980"/>
      <c r="R251" s="981"/>
      <c r="S251" s="982"/>
      <c r="T251" s="982"/>
      <c r="U251" s="982"/>
      <c r="V251" s="982"/>
      <c r="W251" s="983"/>
      <c r="X251" s="987"/>
      <c r="Y251" s="988"/>
      <c r="Z251" s="989"/>
      <c r="AA251" s="1180"/>
      <c r="AB251" s="1184"/>
      <c r="AC251" s="1185"/>
      <c r="AD251" s="995"/>
      <c r="AE251" s="996"/>
      <c r="AF251" s="996"/>
      <c r="AG251" s="996"/>
      <c r="AH251" s="996"/>
      <c r="AI251" s="997"/>
      <c r="AJ251" s="6"/>
      <c r="AT251" s="146"/>
      <c r="AU251" s="146"/>
      <c r="AV251" s="146"/>
      <c r="AW251" s="146"/>
      <c r="AX251" s="146"/>
      <c r="AY251" s="146"/>
      <c r="AZ251" s="146"/>
      <c r="BA251" s="882"/>
      <c r="BB251" s="948"/>
      <c r="BC251" s="146"/>
      <c r="BD251" s="237"/>
      <c r="BE251" s="237"/>
      <c r="BF251" s="237"/>
    </row>
    <row r="252" spans="3:58" ht="10.9" customHeight="1" x14ac:dyDescent="0.15">
      <c r="C252" s="998">
        <v>8</v>
      </c>
      <c r="D252" s="1001" t="s">
        <v>13</v>
      </c>
      <c r="E252" s="1004">
        <v>6</v>
      </c>
      <c r="F252" s="1004" t="s">
        <v>14</v>
      </c>
      <c r="G252" s="998" t="s">
        <v>309</v>
      </c>
      <c r="H252" s="1004"/>
      <c r="I252" s="1007"/>
      <c r="J252" s="1008"/>
      <c r="K252" s="1009"/>
      <c r="L252" s="972">
        <f>E$220</f>
        <v>0</v>
      </c>
      <c r="M252" s="973"/>
      <c r="N252" s="973"/>
      <c r="O252" s="973"/>
      <c r="P252" s="973"/>
      <c r="Q252" s="974"/>
      <c r="R252" s="981">
        <f t="shared" ref="R252" si="6">IF(AND(I252="○",BA252="●"),2+ROUNDDOWN(($L252-100)/100,0)*2,0)</f>
        <v>0</v>
      </c>
      <c r="S252" s="982"/>
      <c r="T252" s="982"/>
      <c r="U252" s="982"/>
      <c r="V252" s="982"/>
      <c r="W252" s="983"/>
      <c r="X252" s="984">
        <v>1</v>
      </c>
      <c r="Y252" s="985"/>
      <c r="Z252" s="986"/>
      <c r="AA252" s="1177">
        <f>IF(X252=1,$AL$38,IF(X252=2,$AL$57,IF(X252=3,$AL$76,IF(X252=4,$AL$95,IF(X252=5,$AL$114,IF(X252=6,$AL$133,IF(X252=7,$AL$152,IF(X252=8,$AL$171,IF(X252=9,$AL$190,IF(X252=10,$AL$209,0))))))))))</f>
        <v>0</v>
      </c>
      <c r="AB252" s="1178"/>
      <c r="AC252" s="1179"/>
      <c r="AD252" s="995">
        <f t="shared" ref="AD252" si="7">IF(I252="○",ROUNDUP(R252*AA252,1),0)</f>
        <v>0</v>
      </c>
      <c r="AE252" s="996"/>
      <c r="AF252" s="996"/>
      <c r="AG252" s="996"/>
      <c r="AH252" s="996"/>
      <c r="AI252" s="997"/>
      <c r="AJ252" s="6"/>
      <c r="AT252" s="146"/>
      <c r="AU252" s="146"/>
      <c r="AV252" s="146"/>
      <c r="AW252" s="146"/>
      <c r="AX252" s="146"/>
      <c r="AY252" s="146"/>
      <c r="AZ252" s="146"/>
      <c r="BA252" s="882" t="str">
        <f>IF(OR(I252="×",BA256="×"),"×","●")</f>
        <v>●</v>
      </c>
      <c r="BB252" s="948">
        <f>IF(BA252="●",IF(I252="定","-",I252),"-")</f>
        <v>0</v>
      </c>
      <c r="BC252" s="146"/>
      <c r="BD252" s="237"/>
      <c r="BE252" s="237"/>
      <c r="BF252" s="237"/>
    </row>
    <row r="253" spans="3:58" ht="10.9" customHeight="1" x14ac:dyDescent="0.15">
      <c r="C253" s="999"/>
      <c r="D253" s="1002"/>
      <c r="E253" s="1005"/>
      <c r="F253" s="1005"/>
      <c r="G253" s="999"/>
      <c r="H253" s="1005"/>
      <c r="I253" s="984"/>
      <c r="J253" s="985"/>
      <c r="K253" s="1010"/>
      <c r="L253" s="975"/>
      <c r="M253" s="976"/>
      <c r="N253" s="976"/>
      <c r="O253" s="976"/>
      <c r="P253" s="976"/>
      <c r="Q253" s="977"/>
      <c r="R253" s="981"/>
      <c r="S253" s="982"/>
      <c r="T253" s="982"/>
      <c r="U253" s="982"/>
      <c r="V253" s="982"/>
      <c r="W253" s="983"/>
      <c r="X253" s="984"/>
      <c r="Y253" s="985"/>
      <c r="Z253" s="986"/>
      <c r="AA253" s="1177"/>
      <c r="AB253" s="1178"/>
      <c r="AC253" s="1179"/>
      <c r="AD253" s="995"/>
      <c r="AE253" s="996"/>
      <c r="AF253" s="996"/>
      <c r="AG253" s="996"/>
      <c r="AH253" s="996"/>
      <c r="AI253" s="997"/>
      <c r="AJ253" s="6"/>
      <c r="AT253" s="146"/>
      <c r="AU253" s="146"/>
      <c r="AV253" s="146"/>
      <c r="AW253" s="146"/>
      <c r="AX253" s="146"/>
      <c r="AY253" s="146"/>
      <c r="AZ253" s="146"/>
      <c r="BA253" s="882"/>
      <c r="BB253" s="948"/>
      <c r="BC253" s="146"/>
      <c r="BD253" s="237"/>
      <c r="BE253" s="237"/>
      <c r="BF253" s="237"/>
    </row>
    <row r="254" spans="3:58" ht="10.9" customHeight="1" x14ac:dyDescent="0.15">
      <c r="C254" s="999"/>
      <c r="D254" s="1002"/>
      <c r="E254" s="1005"/>
      <c r="F254" s="1005"/>
      <c r="G254" s="999"/>
      <c r="H254" s="1005"/>
      <c r="I254" s="984"/>
      <c r="J254" s="985"/>
      <c r="K254" s="1010"/>
      <c r="L254" s="975"/>
      <c r="M254" s="976"/>
      <c r="N254" s="976"/>
      <c r="O254" s="976"/>
      <c r="P254" s="976"/>
      <c r="Q254" s="977"/>
      <c r="R254" s="981"/>
      <c r="S254" s="982"/>
      <c r="T254" s="982"/>
      <c r="U254" s="982"/>
      <c r="V254" s="982"/>
      <c r="W254" s="983"/>
      <c r="X254" s="984"/>
      <c r="Y254" s="985"/>
      <c r="Z254" s="986"/>
      <c r="AA254" s="1177"/>
      <c r="AB254" s="1178"/>
      <c r="AC254" s="1179"/>
      <c r="AD254" s="995"/>
      <c r="AE254" s="996"/>
      <c r="AF254" s="996"/>
      <c r="AG254" s="996"/>
      <c r="AH254" s="996"/>
      <c r="AI254" s="997"/>
      <c r="AJ254" s="6"/>
      <c r="AT254" s="146"/>
      <c r="AU254" s="146"/>
      <c r="AV254" s="146"/>
      <c r="AW254" s="146"/>
      <c r="AX254" s="146"/>
      <c r="AY254" s="146"/>
      <c r="AZ254" s="146"/>
      <c r="BA254" s="882"/>
      <c r="BB254" s="948"/>
      <c r="BC254" s="146"/>
      <c r="BD254" s="237"/>
      <c r="BE254" s="237"/>
      <c r="BF254" s="237"/>
    </row>
    <row r="255" spans="3:58" ht="10.9" customHeight="1" x14ac:dyDescent="0.15">
      <c r="C255" s="1000"/>
      <c r="D255" s="1003"/>
      <c r="E255" s="1006"/>
      <c r="F255" s="1006"/>
      <c r="G255" s="1000"/>
      <c r="H255" s="1006"/>
      <c r="I255" s="987"/>
      <c r="J255" s="988"/>
      <c r="K255" s="1011"/>
      <c r="L255" s="978"/>
      <c r="M255" s="979"/>
      <c r="N255" s="979"/>
      <c r="O255" s="979"/>
      <c r="P255" s="979"/>
      <c r="Q255" s="980"/>
      <c r="R255" s="981"/>
      <c r="S255" s="982"/>
      <c r="T255" s="982"/>
      <c r="U255" s="982"/>
      <c r="V255" s="982"/>
      <c r="W255" s="983"/>
      <c r="X255" s="987"/>
      <c r="Y255" s="988"/>
      <c r="Z255" s="989"/>
      <c r="AA255" s="1180"/>
      <c r="AB255" s="1184"/>
      <c r="AC255" s="1185"/>
      <c r="AD255" s="995"/>
      <c r="AE255" s="996"/>
      <c r="AF255" s="996"/>
      <c r="AG255" s="996"/>
      <c r="AH255" s="996"/>
      <c r="AI255" s="997"/>
      <c r="AJ255" s="6"/>
      <c r="AT255" s="146"/>
      <c r="AU255" s="146"/>
      <c r="AV255" s="146"/>
      <c r="AW255" s="146"/>
      <c r="AX255" s="146"/>
      <c r="AY255" s="146"/>
      <c r="AZ255" s="146"/>
      <c r="BA255" s="882"/>
      <c r="BB255" s="948"/>
      <c r="BC255" s="146"/>
      <c r="BD255" s="237"/>
      <c r="BE255" s="237"/>
      <c r="BF255" s="237"/>
    </row>
    <row r="256" spans="3:58" ht="10.9" customHeight="1" x14ac:dyDescent="0.15">
      <c r="C256" s="998">
        <v>8</v>
      </c>
      <c r="D256" s="1001" t="s">
        <v>13</v>
      </c>
      <c r="E256" s="1004">
        <v>7</v>
      </c>
      <c r="F256" s="1004" t="s">
        <v>14</v>
      </c>
      <c r="G256" s="998" t="s">
        <v>310</v>
      </c>
      <c r="H256" s="1004"/>
      <c r="I256" s="1007"/>
      <c r="J256" s="1008"/>
      <c r="K256" s="1009"/>
      <c r="L256" s="972">
        <f>E$220</f>
        <v>0</v>
      </c>
      <c r="M256" s="973"/>
      <c r="N256" s="973"/>
      <c r="O256" s="973"/>
      <c r="P256" s="973"/>
      <c r="Q256" s="974"/>
      <c r="R256" s="981">
        <f t="shared" ref="R256" si="8">IF(AND(I256="○",BA256="●"),2+ROUNDDOWN(($L256-100)/100,0)*2,0)</f>
        <v>0</v>
      </c>
      <c r="S256" s="982"/>
      <c r="T256" s="982"/>
      <c r="U256" s="982"/>
      <c r="V256" s="982"/>
      <c r="W256" s="983"/>
      <c r="X256" s="984">
        <v>1</v>
      </c>
      <c r="Y256" s="985"/>
      <c r="Z256" s="986"/>
      <c r="AA256" s="1177">
        <f>IF(X256=1,$AL$38,IF(X256=2,$AL$57,IF(X256=3,$AL$76,IF(X256=4,$AL$95,IF(X256=5,$AL$114,IF(X256=6,$AL$133,IF(X256=7,$AL$152,IF(X256=8,$AL$171,IF(X256=9,$AL$190,IF(X256=10,$AL$209,0))))))))))</f>
        <v>0</v>
      </c>
      <c r="AB256" s="1178"/>
      <c r="AC256" s="1179"/>
      <c r="AD256" s="995">
        <f t="shared" ref="AD256" si="9">IF(I256="○",ROUNDUP(R256*AA256,1),0)</f>
        <v>0</v>
      </c>
      <c r="AE256" s="996"/>
      <c r="AF256" s="996"/>
      <c r="AG256" s="996"/>
      <c r="AH256" s="996"/>
      <c r="AI256" s="997"/>
      <c r="AJ256" s="6"/>
      <c r="AT256" s="146"/>
      <c r="AU256" s="146"/>
      <c r="AV256" s="146"/>
      <c r="AW256" s="146"/>
      <c r="AX256" s="146"/>
      <c r="AY256" s="146"/>
      <c r="AZ256" s="146"/>
      <c r="BA256" s="882" t="str">
        <f>IF(OR(I256="×",BA260="×"),"×","●")</f>
        <v>●</v>
      </c>
      <c r="BB256" s="948">
        <f>IF(BA256="●",IF(I256="定","-",I256),"-")</f>
        <v>0</v>
      </c>
      <c r="BC256" s="146"/>
      <c r="BD256" s="237"/>
      <c r="BE256" s="237"/>
      <c r="BF256" s="237"/>
    </row>
    <row r="257" spans="3:58" ht="10.9" customHeight="1" x14ac:dyDescent="0.15">
      <c r="C257" s="999"/>
      <c r="D257" s="1002"/>
      <c r="E257" s="1005"/>
      <c r="F257" s="1005"/>
      <c r="G257" s="999"/>
      <c r="H257" s="1005"/>
      <c r="I257" s="984"/>
      <c r="J257" s="985"/>
      <c r="K257" s="1010"/>
      <c r="L257" s="975"/>
      <c r="M257" s="976"/>
      <c r="N257" s="976"/>
      <c r="O257" s="976"/>
      <c r="P257" s="976"/>
      <c r="Q257" s="977"/>
      <c r="R257" s="981"/>
      <c r="S257" s="982"/>
      <c r="T257" s="982"/>
      <c r="U257" s="982"/>
      <c r="V257" s="982"/>
      <c r="W257" s="983"/>
      <c r="X257" s="984"/>
      <c r="Y257" s="985"/>
      <c r="Z257" s="986"/>
      <c r="AA257" s="1177"/>
      <c r="AB257" s="1178"/>
      <c r="AC257" s="1179"/>
      <c r="AD257" s="995"/>
      <c r="AE257" s="996"/>
      <c r="AF257" s="996"/>
      <c r="AG257" s="996"/>
      <c r="AH257" s="996"/>
      <c r="AI257" s="997"/>
      <c r="AJ257" s="6"/>
      <c r="AT257" s="146"/>
      <c r="AU257" s="146"/>
      <c r="AV257" s="146"/>
      <c r="AW257" s="146"/>
      <c r="AX257" s="146"/>
      <c r="AY257" s="146"/>
      <c r="AZ257" s="146"/>
      <c r="BA257" s="882"/>
      <c r="BB257" s="948"/>
      <c r="BC257" s="146"/>
      <c r="BD257" s="237"/>
      <c r="BE257" s="237"/>
      <c r="BF257" s="237"/>
    </row>
    <row r="258" spans="3:58" ht="10.9" customHeight="1" x14ac:dyDescent="0.15">
      <c r="C258" s="999"/>
      <c r="D258" s="1002"/>
      <c r="E258" s="1005"/>
      <c r="F258" s="1005"/>
      <c r="G258" s="999"/>
      <c r="H258" s="1005"/>
      <c r="I258" s="984"/>
      <c r="J258" s="985"/>
      <c r="K258" s="1010"/>
      <c r="L258" s="975"/>
      <c r="M258" s="976"/>
      <c r="N258" s="976"/>
      <c r="O258" s="976"/>
      <c r="P258" s="976"/>
      <c r="Q258" s="977"/>
      <c r="R258" s="981"/>
      <c r="S258" s="982"/>
      <c r="T258" s="982"/>
      <c r="U258" s="982"/>
      <c r="V258" s="982"/>
      <c r="W258" s="983"/>
      <c r="X258" s="984"/>
      <c r="Y258" s="985"/>
      <c r="Z258" s="986"/>
      <c r="AA258" s="1177"/>
      <c r="AB258" s="1178"/>
      <c r="AC258" s="1179"/>
      <c r="AD258" s="995"/>
      <c r="AE258" s="996"/>
      <c r="AF258" s="996"/>
      <c r="AG258" s="996"/>
      <c r="AH258" s="996"/>
      <c r="AI258" s="997"/>
      <c r="AJ258" s="6"/>
      <c r="AT258" s="146"/>
      <c r="AU258" s="146"/>
      <c r="AV258" s="146"/>
      <c r="AW258" s="146"/>
      <c r="AX258" s="146"/>
      <c r="AY258" s="146"/>
      <c r="AZ258" s="146"/>
      <c r="BA258" s="882"/>
      <c r="BB258" s="948"/>
      <c r="BC258" s="146"/>
      <c r="BD258" s="237"/>
      <c r="BE258" s="237"/>
      <c r="BF258" s="237"/>
    </row>
    <row r="259" spans="3:58" ht="10.9" customHeight="1" x14ac:dyDescent="0.15">
      <c r="C259" s="1000"/>
      <c r="D259" s="1003"/>
      <c r="E259" s="1006"/>
      <c r="F259" s="1006"/>
      <c r="G259" s="1000"/>
      <c r="H259" s="1006"/>
      <c r="I259" s="987"/>
      <c r="J259" s="988"/>
      <c r="K259" s="1011"/>
      <c r="L259" s="978"/>
      <c r="M259" s="979"/>
      <c r="N259" s="979"/>
      <c r="O259" s="979"/>
      <c r="P259" s="979"/>
      <c r="Q259" s="980"/>
      <c r="R259" s="981"/>
      <c r="S259" s="982"/>
      <c r="T259" s="982"/>
      <c r="U259" s="982"/>
      <c r="V259" s="982"/>
      <c r="W259" s="983"/>
      <c r="X259" s="987"/>
      <c r="Y259" s="988"/>
      <c r="Z259" s="989"/>
      <c r="AA259" s="1180"/>
      <c r="AB259" s="1184"/>
      <c r="AC259" s="1185"/>
      <c r="AD259" s="995"/>
      <c r="AE259" s="996"/>
      <c r="AF259" s="996"/>
      <c r="AG259" s="996"/>
      <c r="AH259" s="996"/>
      <c r="AI259" s="997"/>
      <c r="AJ259" s="6"/>
      <c r="AT259" s="146"/>
      <c r="AU259" s="146"/>
      <c r="AV259" s="146"/>
      <c r="AW259" s="146"/>
      <c r="AX259" s="146"/>
      <c r="AY259" s="146"/>
      <c r="AZ259" s="146"/>
      <c r="BA259" s="882"/>
      <c r="BB259" s="948"/>
      <c r="BC259" s="146"/>
      <c r="BD259" s="237"/>
      <c r="BE259" s="237"/>
      <c r="BF259" s="237"/>
    </row>
    <row r="260" spans="3:58" ht="10.9" customHeight="1" x14ac:dyDescent="0.15">
      <c r="C260" s="998">
        <v>8</v>
      </c>
      <c r="D260" s="1001" t="s">
        <v>13</v>
      </c>
      <c r="E260" s="1004">
        <v>8</v>
      </c>
      <c r="F260" s="1004" t="s">
        <v>14</v>
      </c>
      <c r="G260" s="998" t="s">
        <v>311</v>
      </c>
      <c r="H260" s="1004"/>
      <c r="I260" s="1007"/>
      <c r="J260" s="1008"/>
      <c r="K260" s="1009"/>
      <c r="L260" s="972">
        <f>E$220</f>
        <v>0</v>
      </c>
      <c r="M260" s="973"/>
      <c r="N260" s="973"/>
      <c r="O260" s="973"/>
      <c r="P260" s="973"/>
      <c r="Q260" s="974"/>
      <c r="R260" s="981">
        <f t="shared" ref="R260" si="10">IF(AND(I260="○",BA260="●"),2+ROUNDDOWN(($L260-100)/100,0)*2,0)</f>
        <v>0</v>
      </c>
      <c r="S260" s="982"/>
      <c r="T260" s="982"/>
      <c r="U260" s="982"/>
      <c r="V260" s="982"/>
      <c r="W260" s="983"/>
      <c r="X260" s="984">
        <v>1</v>
      </c>
      <c r="Y260" s="985"/>
      <c r="Z260" s="986"/>
      <c r="AA260" s="1177">
        <f>IF(X260=1,$AL$38,IF(X260=2,$AL$57,IF(X260=3,$AL$76,IF(X260=4,$AL$95,IF(X260=5,$AL$114,IF(X260=6,$AL$133,IF(X260=7,$AL$152,IF(X260=8,$AL$171,IF(X260=9,$AL$190,IF(X260=10,$AL$209,0))))))))))</f>
        <v>0</v>
      </c>
      <c r="AB260" s="1178"/>
      <c r="AC260" s="1179"/>
      <c r="AD260" s="995">
        <f t="shared" ref="AD260" si="11">IF(I260="○",ROUNDUP(R260*AA260,1),0)</f>
        <v>0</v>
      </c>
      <c r="AE260" s="996"/>
      <c r="AF260" s="996"/>
      <c r="AG260" s="996"/>
      <c r="AH260" s="996"/>
      <c r="AI260" s="997"/>
      <c r="AJ260" s="6"/>
      <c r="AT260" s="146"/>
      <c r="AU260" s="146"/>
      <c r="AV260" s="146"/>
      <c r="AW260" s="146"/>
      <c r="AX260" s="146"/>
      <c r="AY260" s="146"/>
      <c r="AZ260" s="146"/>
      <c r="BA260" s="882" t="str">
        <f>IF(OR(I260="×",BA264="×"),"×","●")</f>
        <v>●</v>
      </c>
      <c r="BB260" s="948">
        <f>IF(BA260="●",IF(I260="定","-",I260),"-")</f>
        <v>0</v>
      </c>
      <c r="BC260" s="146"/>
      <c r="BD260" s="237"/>
      <c r="BE260" s="237"/>
      <c r="BF260" s="237"/>
    </row>
    <row r="261" spans="3:58" ht="10.9" customHeight="1" x14ac:dyDescent="0.15">
      <c r="C261" s="999"/>
      <c r="D261" s="1002"/>
      <c r="E261" s="1005"/>
      <c r="F261" s="1005"/>
      <c r="G261" s="999"/>
      <c r="H261" s="1005"/>
      <c r="I261" s="984"/>
      <c r="J261" s="985"/>
      <c r="K261" s="1010"/>
      <c r="L261" s="975"/>
      <c r="M261" s="976"/>
      <c r="N261" s="976"/>
      <c r="O261" s="976"/>
      <c r="P261" s="976"/>
      <c r="Q261" s="977"/>
      <c r="R261" s="981"/>
      <c r="S261" s="982"/>
      <c r="T261" s="982"/>
      <c r="U261" s="982"/>
      <c r="V261" s="982"/>
      <c r="W261" s="983"/>
      <c r="X261" s="984"/>
      <c r="Y261" s="985"/>
      <c r="Z261" s="986"/>
      <c r="AA261" s="1177"/>
      <c r="AB261" s="1178"/>
      <c r="AC261" s="1179"/>
      <c r="AD261" s="995"/>
      <c r="AE261" s="996"/>
      <c r="AF261" s="996"/>
      <c r="AG261" s="996"/>
      <c r="AH261" s="996"/>
      <c r="AI261" s="997"/>
      <c r="AJ261" s="6"/>
      <c r="AT261" s="146"/>
      <c r="AU261" s="146"/>
      <c r="AV261" s="146"/>
      <c r="AW261" s="146"/>
      <c r="AX261" s="146"/>
      <c r="AY261" s="146"/>
      <c r="AZ261" s="146"/>
      <c r="BA261" s="882"/>
      <c r="BB261" s="948"/>
      <c r="BC261" s="146"/>
      <c r="BD261" s="237"/>
      <c r="BE261" s="237"/>
      <c r="BF261" s="237"/>
    </row>
    <row r="262" spans="3:58" ht="10.9" customHeight="1" x14ac:dyDescent="0.15">
      <c r="C262" s="999"/>
      <c r="D262" s="1002"/>
      <c r="E262" s="1005"/>
      <c r="F262" s="1005"/>
      <c r="G262" s="999"/>
      <c r="H262" s="1005"/>
      <c r="I262" s="984"/>
      <c r="J262" s="985"/>
      <c r="K262" s="1010"/>
      <c r="L262" s="975"/>
      <c r="M262" s="976"/>
      <c r="N262" s="976"/>
      <c r="O262" s="976"/>
      <c r="P262" s="976"/>
      <c r="Q262" s="977"/>
      <c r="R262" s="981"/>
      <c r="S262" s="982"/>
      <c r="T262" s="982"/>
      <c r="U262" s="982"/>
      <c r="V262" s="982"/>
      <c r="W262" s="983"/>
      <c r="X262" s="984"/>
      <c r="Y262" s="985"/>
      <c r="Z262" s="986"/>
      <c r="AA262" s="1177"/>
      <c r="AB262" s="1178"/>
      <c r="AC262" s="1179"/>
      <c r="AD262" s="995"/>
      <c r="AE262" s="996"/>
      <c r="AF262" s="996"/>
      <c r="AG262" s="996"/>
      <c r="AH262" s="996"/>
      <c r="AI262" s="997"/>
      <c r="AJ262" s="6"/>
      <c r="AT262" s="146"/>
      <c r="AU262" s="146"/>
      <c r="AV262" s="146"/>
      <c r="AW262" s="146"/>
      <c r="AX262" s="146"/>
      <c r="AY262" s="146"/>
      <c r="AZ262" s="146"/>
      <c r="BA262" s="882"/>
      <c r="BB262" s="948"/>
      <c r="BC262" s="146"/>
      <c r="BD262" s="237"/>
      <c r="BE262" s="237"/>
      <c r="BF262" s="237"/>
    </row>
    <row r="263" spans="3:58" ht="10.9" customHeight="1" x14ac:dyDescent="0.15">
      <c r="C263" s="1000"/>
      <c r="D263" s="1003"/>
      <c r="E263" s="1006"/>
      <c r="F263" s="1006"/>
      <c r="G263" s="1000"/>
      <c r="H263" s="1006"/>
      <c r="I263" s="987"/>
      <c r="J263" s="988"/>
      <c r="K263" s="1011"/>
      <c r="L263" s="978"/>
      <c r="M263" s="979"/>
      <c r="N263" s="979"/>
      <c r="O263" s="979"/>
      <c r="P263" s="979"/>
      <c r="Q263" s="980"/>
      <c r="R263" s="981"/>
      <c r="S263" s="982"/>
      <c r="T263" s="982"/>
      <c r="U263" s="982"/>
      <c r="V263" s="982"/>
      <c r="W263" s="983"/>
      <c r="X263" s="987"/>
      <c r="Y263" s="988"/>
      <c r="Z263" s="989"/>
      <c r="AA263" s="1180"/>
      <c r="AB263" s="1184"/>
      <c r="AC263" s="1185"/>
      <c r="AD263" s="995"/>
      <c r="AE263" s="996"/>
      <c r="AF263" s="996"/>
      <c r="AG263" s="996"/>
      <c r="AH263" s="996"/>
      <c r="AI263" s="997"/>
      <c r="AJ263" s="6"/>
      <c r="AT263" s="146"/>
      <c r="AU263" s="146"/>
      <c r="AV263" s="146"/>
      <c r="AW263" s="146"/>
      <c r="AX263" s="146"/>
      <c r="AY263" s="146"/>
      <c r="AZ263" s="146"/>
      <c r="BA263" s="882"/>
      <c r="BB263" s="948"/>
      <c r="BC263" s="146"/>
      <c r="BD263" s="237"/>
      <c r="BE263" s="237"/>
      <c r="BF263" s="237"/>
    </row>
    <row r="264" spans="3:58" ht="10.9" customHeight="1" x14ac:dyDescent="0.15">
      <c r="C264" s="998">
        <v>8</v>
      </c>
      <c r="D264" s="1001" t="s">
        <v>13</v>
      </c>
      <c r="E264" s="1004">
        <v>9</v>
      </c>
      <c r="F264" s="1004" t="s">
        <v>14</v>
      </c>
      <c r="G264" s="998" t="s">
        <v>305</v>
      </c>
      <c r="H264" s="1004"/>
      <c r="I264" s="1007"/>
      <c r="J264" s="1008"/>
      <c r="K264" s="1009"/>
      <c r="L264" s="972">
        <f>E$220</f>
        <v>0</v>
      </c>
      <c r="M264" s="973"/>
      <c r="N264" s="973"/>
      <c r="O264" s="973"/>
      <c r="P264" s="973"/>
      <c r="Q264" s="974"/>
      <c r="R264" s="981">
        <f t="shared" ref="R264" si="12">IF(AND(I264="○",BA264="●"),2+ROUNDDOWN(($L264-100)/100,0)*2,0)</f>
        <v>0</v>
      </c>
      <c r="S264" s="982"/>
      <c r="T264" s="982"/>
      <c r="U264" s="982"/>
      <c r="V264" s="982"/>
      <c r="W264" s="983"/>
      <c r="X264" s="984">
        <v>1</v>
      </c>
      <c r="Y264" s="985"/>
      <c r="Z264" s="986"/>
      <c r="AA264" s="1177">
        <f>IF(X264=1,$AL$38,IF(X264=2,$AL$57,IF(X264=3,$AL$76,IF(X264=4,$AL$95,IF(X264=5,$AL$114,IF(X264=6,$AL$133,IF(X264=7,$AL$152,IF(X264=8,$AL$171,IF(X264=9,$AL$190,IF(X264=10,$AL$209,0))))))))))</f>
        <v>0</v>
      </c>
      <c r="AB264" s="1178"/>
      <c r="AC264" s="1179"/>
      <c r="AD264" s="995">
        <f t="shared" ref="AD264" si="13">IF(I264="○",ROUNDUP(R264*AA264,1),0)</f>
        <v>0</v>
      </c>
      <c r="AE264" s="996"/>
      <c r="AF264" s="996"/>
      <c r="AG264" s="996"/>
      <c r="AH264" s="996"/>
      <c r="AI264" s="997"/>
      <c r="AJ264" s="6"/>
      <c r="AT264" s="146"/>
      <c r="AU264" s="146"/>
      <c r="AV264" s="146"/>
      <c r="AW264" s="146"/>
      <c r="AX264" s="146"/>
      <c r="AY264" s="146"/>
      <c r="AZ264" s="146"/>
      <c r="BA264" s="882" t="str">
        <f>IF(OR(I264="×",BA268="×"),"×","●")</f>
        <v>●</v>
      </c>
      <c r="BB264" s="948">
        <f>IF(BA264="●",IF(I264="定","-",I264),"-")</f>
        <v>0</v>
      </c>
      <c r="BC264" s="146"/>
      <c r="BD264" s="237"/>
      <c r="BE264" s="237"/>
      <c r="BF264" s="237"/>
    </row>
    <row r="265" spans="3:58" ht="10.9" customHeight="1" x14ac:dyDescent="0.15">
      <c r="C265" s="999"/>
      <c r="D265" s="1002"/>
      <c r="E265" s="1005"/>
      <c r="F265" s="1005"/>
      <c r="G265" s="999"/>
      <c r="H265" s="1005"/>
      <c r="I265" s="984"/>
      <c r="J265" s="985"/>
      <c r="K265" s="1010"/>
      <c r="L265" s="975"/>
      <c r="M265" s="976"/>
      <c r="N265" s="976"/>
      <c r="O265" s="976"/>
      <c r="P265" s="976"/>
      <c r="Q265" s="977"/>
      <c r="R265" s="981"/>
      <c r="S265" s="982"/>
      <c r="T265" s="982"/>
      <c r="U265" s="982"/>
      <c r="V265" s="982"/>
      <c r="W265" s="983"/>
      <c r="X265" s="984"/>
      <c r="Y265" s="985"/>
      <c r="Z265" s="986"/>
      <c r="AA265" s="1177"/>
      <c r="AB265" s="1178"/>
      <c r="AC265" s="1179"/>
      <c r="AD265" s="995"/>
      <c r="AE265" s="996"/>
      <c r="AF265" s="996"/>
      <c r="AG265" s="996"/>
      <c r="AH265" s="996"/>
      <c r="AI265" s="997"/>
      <c r="AJ265" s="6"/>
      <c r="AT265" s="146"/>
      <c r="AU265" s="146"/>
      <c r="AV265" s="146"/>
      <c r="AW265" s="146"/>
      <c r="AX265" s="146"/>
      <c r="AY265" s="146"/>
      <c r="AZ265" s="146"/>
      <c r="BA265" s="882"/>
      <c r="BB265" s="948"/>
      <c r="BC265" s="146"/>
      <c r="BD265" s="237"/>
      <c r="BE265" s="237"/>
      <c r="BF265" s="237"/>
    </row>
    <row r="266" spans="3:58" ht="10.9" customHeight="1" x14ac:dyDescent="0.15">
      <c r="C266" s="999"/>
      <c r="D266" s="1002"/>
      <c r="E266" s="1005"/>
      <c r="F266" s="1005"/>
      <c r="G266" s="999"/>
      <c r="H266" s="1005"/>
      <c r="I266" s="984"/>
      <c r="J266" s="985"/>
      <c r="K266" s="1010"/>
      <c r="L266" s="975"/>
      <c r="M266" s="976"/>
      <c r="N266" s="976"/>
      <c r="O266" s="976"/>
      <c r="P266" s="976"/>
      <c r="Q266" s="977"/>
      <c r="R266" s="981"/>
      <c r="S266" s="982"/>
      <c r="T266" s="982"/>
      <c r="U266" s="982"/>
      <c r="V266" s="982"/>
      <c r="W266" s="983"/>
      <c r="X266" s="984"/>
      <c r="Y266" s="985"/>
      <c r="Z266" s="986"/>
      <c r="AA266" s="1177"/>
      <c r="AB266" s="1178"/>
      <c r="AC266" s="1179"/>
      <c r="AD266" s="995"/>
      <c r="AE266" s="996"/>
      <c r="AF266" s="996"/>
      <c r="AG266" s="996"/>
      <c r="AH266" s="996"/>
      <c r="AI266" s="997"/>
      <c r="AJ266" s="6"/>
      <c r="AT266" s="146"/>
      <c r="AU266" s="146"/>
      <c r="AV266" s="146"/>
      <c r="AW266" s="146"/>
      <c r="AX266" s="146"/>
      <c r="AY266" s="146"/>
      <c r="AZ266" s="146"/>
      <c r="BA266" s="882"/>
      <c r="BB266" s="948"/>
      <c r="BC266" s="146"/>
      <c r="BD266" s="237"/>
      <c r="BE266" s="237"/>
      <c r="BF266" s="237"/>
    </row>
    <row r="267" spans="3:58" ht="10.9" customHeight="1" x14ac:dyDescent="0.15">
      <c r="C267" s="1000"/>
      <c r="D267" s="1003"/>
      <c r="E267" s="1006"/>
      <c r="F267" s="1006"/>
      <c r="G267" s="1000"/>
      <c r="H267" s="1006"/>
      <c r="I267" s="987"/>
      <c r="J267" s="988"/>
      <c r="K267" s="1011"/>
      <c r="L267" s="978"/>
      <c r="M267" s="979"/>
      <c r="N267" s="979"/>
      <c r="O267" s="979"/>
      <c r="P267" s="979"/>
      <c r="Q267" s="980"/>
      <c r="R267" s="981"/>
      <c r="S267" s="982"/>
      <c r="T267" s="982"/>
      <c r="U267" s="982"/>
      <c r="V267" s="982"/>
      <c r="W267" s="983"/>
      <c r="X267" s="987"/>
      <c r="Y267" s="988"/>
      <c r="Z267" s="989"/>
      <c r="AA267" s="1180"/>
      <c r="AB267" s="1184"/>
      <c r="AC267" s="1185"/>
      <c r="AD267" s="995"/>
      <c r="AE267" s="996"/>
      <c r="AF267" s="996"/>
      <c r="AG267" s="996"/>
      <c r="AH267" s="996"/>
      <c r="AI267" s="997"/>
      <c r="AJ267" s="6"/>
      <c r="AT267" s="146"/>
      <c r="AU267" s="146"/>
      <c r="AV267" s="146"/>
      <c r="AW267" s="146"/>
      <c r="AX267" s="146"/>
      <c r="AY267" s="146"/>
      <c r="AZ267" s="146"/>
      <c r="BA267" s="882"/>
      <c r="BB267" s="948"/>
      <c r="BC267" s="146"/>
      <c r="BD267" s="237"/>
      <c r="BE267" s="237"/>
      <c r="BF267" s="237"/>
    </row>
    <row r="268" spans="3:58" ht="10.9" customHeight="1" x14ac:dyDescent="0.15">
      <c r="C268" s="998">
        <v>8</v>
      </c>
      <c r="D268" s="1001" t="s">
        <v>13</v>
      </c>
      <c r="E268" s="1004">
        <v>10</v>
      </c>
      <c r="F268" s="1004" t="s">
        <v>14</v>
      </c>
      <c r="G268" s="998" t="s">
        <v>306</v>
      </c>
      <c r="H268" s="1004"/>
      <c r="I268" s="1007"/>
      <c r="J268" s="1008"/>
      <c r="K268" s="1009"/>
      <c r="L268" s="972">
        <f>E$220</f>
        <v>0</v>
      </c>
      <c r="M268" s="973"/>
      <c r="N268" s="973"/>
      <c r="O268" s="973"/>
      <c r="P268" s="973"/>
      <c r="Q268" s="974"/>
      <c r="R268" s="981">
        <f t="shared" ref="R268" si="14">IF(AND(I268="○",BA268="●"),2+ROUNDDOWN(($L268-100)/100,0)*2,0)</f>
        <v>0</v>
      </c>
      <c r="S268" s="982"/>
      <c r="T268" s="982"/>
      <c r="U268" s="982"/>
      <c r="V268" s="982"/>
      <c r="W268" s="983"/>
      <c r="X268" s="984">
        <v>1</v>
      </c>
      <c r="Y268" s="985"/>
      <c r="Z268" s="986"/>
      <c r="AA268" s="1177">
        <f>IF(X268=1,$AL$38,IF(X268=2,$AL$57,IF(X268=3,$AL$76,IF(X268=4,$AL$95,IF(X268=5,$AL$114,IF(X268=6,$AL$133,IF(X268=7,$AL$152,IF(X268=8,$AL$171,IF(X268=9,$AL$190,IF(X268=10,$AL$209,0))))))))))</f>
        <v>0</v>
      </c>
      <c r="AB268" s="1178"/>
      <c r="AC268" s="1179"/>
      <c r="AD268" s="995">
        <f t="shared" ref="AD268" si="15">IF(I268="○",ROUNDUP(R268*AA268,1),0)</f>
        <v>0</v>
      </c>
      <c r="AE268" s="996"/>
      <c r="AF268" s="996"/>
      <c r="AG268" s="996"/>
      <c r="AH268" s="996"/>
      <c r="AI268" s="997"/>
      <c r="AJ268" s="6"/>
      <c r="AT268" s="146"/>
      <c r="AU268" s="146"/>
      <c r="AV268" s="146"/>
      <c r="AW268" s="146"/>
      <c r="AX268" s="146"/>
      <c r="AY268" s="146"/>
      <c r="AZ268" s="146"/>
      <c r="BA268" s="882" t="str">
        <f>IF(OR(I268="×",BA272="×"),"×","●")</f>
        <v>●</v>
      </c>
      <c r="BB268" s="948">
        <f>IF(BA268="●",IF(I268="定","-",I268),"-")</f>
        <v>0</v>
      </c>
      <c r="BC268" s="146"/>
      <c r="BD268" s="237"/>
      <c r="BE268" s="237"/>
      <c r="BF268" s="237"/>
    </row>
    <row r="269" spans="3:58" ht="10.9" customHeight="1" x14ac:dyDescent="0.15">
      <c r="C269" s="999"/>
      <c r="D269" s="1002"/>
      <c r="E269" s="1005"/>
      <c r="F269" s="1005"/>
      <c r="G269" s="999"/>
      <c r="H269" s="1005"/>
      <c r="I269" s="984"/>
      <c r="J269" s="985"/>
      <c r="K269" s="1010"/>
      <c r="L269" s="975"/>
      <c r="M269" s="976"/>
      <c r="N269" s="976"/>
      <c r="O269" s="976"/>
      <c r="P269" s="976"/>
      <c r="Q269" s="977"/>
      <c r="R269" s="981"/>
      <c r="S269" s="982"/>
      <c r="T269" s="982"/>
      <c r="U269" s="982"/>
      <c r="V269" s="982"/>
      <c r="W269" s="983"/>
      <c r="X269" s="984"/>
      <c r="Y269" s="985"/>
      <c r="Z269" s="986"/>
      <c r="AA269" s="1177"/>
      <c r="AB269" s="1178"/>
      <c r="AC269" s="1179"/>
      <c r="AD269" s="995"/>
      <c r="AE269" s="996"/>
      <c r="AF269" s="996"/>
      <c r="AG269" s="996"/>
      <c r="AH269" s="996"/>
      <c r="AI269" s="997"/>
      <c r="AJ269" s="6"/>
      <c r="AT269" s="146"/>
      <c r="AU269" s="146"/>
      <c r="AV269" s="146"/>
      <c r="AW269" s="146"/>
      <c r="AX269" s="146"/>
      <c r="AY269" s="146"/>
      <c r="AZ269" s="146"/>
      <c r="BA269" s="882"/>
      <c r="BB269" s="948"/>
      <c r="BC269" s="146"/>
      <c r="BD269" s="237"/>
      <c r="BE269" s="237"/>
      <c r="BF269" s="237"/>
    </row>
    <row r="270" spans="3:58" ht="10.9" customHeight="1" x14ac:dyDescent="0.15">
      <c r="C270" s="999"/>
      <c r="D270" s="1002"/>
      <c r="E270" s="1005"/>
      <c r="F270" s="1005"/>
      <c r="G270" s="999"/>
      <c r="H270" s="1005"/>
      <c r="I270" s="984"/>
      <c r="J270" s="985"/>
      <c r="K270" s="1010"/>
      <c r="L270" s="975"/>
      <c r="M270" s="976"/>
      <c r="N270" s="976"/>
      <c r="O270" s="976"/>
      <c r="P270" s="976"/>
      <c r="Q270" s="977"/>
      <c r="R270" s="981"/>
      <c r="S270" s="982"/>
      <c r="T270" s="982"/>
      <c r="U270" s="982"/>
      <c r="V270" s="982"/>
      <c r="W270" s="983"/>
      <c r="X270" s="984"/>
      <c r="Y270" s="985"/>
      <c r="Z270" s="986"/>
      <c r="AA270" s="1177"/>
      <c r="AB270" s="1178"/>
      <c r="AC270" s="1179"/>
      <c r="AD270" s="995"/>
      <c r="AE270" s="996"/>
      <c r="AF270" s="996"/>
      <c r="AG270" s="996"/>
      <c r="AH270" s="996"/>
      <c r="AI270" s="997"/>
      <c r="AJ270" s="6"/>
      <c r="AT270" s="146"/>
      <c r="AU270" s="146"/>
      <c r="AV270" s="146"/>
      <c r="AW270" s="146"/>
      <c r="AX270" s="146"/>
      <c r="AY270" s="146"/>
      <c r="AZ270" s="146"/>
      <c r="BA270" s="882"/>
      <c r="BB270" s="948"/>
      <c r="BC270" s="146"/>
      <c r="BD270" s="237"/>
      <c r="BE270" s="237"/>
      <c r="BF270" s="237"/>
    </row>
    <row r="271" spans="3:58" ht="10.9" customHeight="1" x14ac:dyDescent="0.15">
      <c r="C271" s="1000"/>
      <c r="D271" s="1003"/>
      <c r="E271" s="1006"/>
      <c r="F271" s="1006"/>
      <c r="G271" s="1000"/>
      <c r="H271" s="1006"/>
      <c r="I271" s="987"/>
      <c r="J271" s="988"/>
      <c r="K271" s="1011"/>
      <c r="L271" s="978"/>
      <c r="M271" s="979"/>
      <c r="N271" s="979"/>
      <c r="O271" s="979"/>
      <c r="P271" s="979"/>
      <c r="Q271" s="980"/>
      <c r="R271" s="981"/>
      <c r="S271" s="982"/>
      <c r="T271" s="982"/>
      <c r="U271" s="982"/>
      <c r="V271" s="982"/>
      <c r="W271" s="983"/>
      <c r="X271" s="987"/>
      <c r="Y271" s="988"/>
      <c r="Z271" s="989"/>
      <c r="AA271" s="1180"/>
      <c r="AB271" s="1184"/>
      <c r="AC271" s="1185"/>
      <c r="AD271" s="995"/>
      <c r="AE271" s="996"/>
      <c r="AF271" s="996"/>
      <c r="AG271" s="996"/>
      <c r="AH271" s="996"/>
      <c r="AI271" s="997"/>
      <c r="AJ271" s="6"/>
      <c r="AT271" s="146"/>
      <c r="AU271" s="146"/>
      <c r="AV271" s="146"/>
      <c r="AW271" s="146"/>
      <c r="AX271" s="146"/>
      <c r="AY271" s="146"/>
      <c r="AZ271" s="146"/>
      <c r="BA271" s="882"/>
      <c r="BB271" s="948"/>
      <c r="BC271" s="146"/>
      <c r="BD271" s="237"/>
      <c r="BE271" s="237"/>
      <c r="BF271" s="237"/>
    </row>
    <row r="272" spans="3:58" ht="10.9" customHeight="1" x14ac:dyDescent="0.15">
      <c r="C272" s="998">
        <v>8</v>
      </c>
      <c r="D272" s="1001" t="s">
        <v>13</v>
      </c>
      <c r="E272" s="1004">
        <v>11</v>
      </c>
      <c r="F272" s="1004" t="s">
        <v>14</v>
      </c>
      <c r="G272" s="998" t="s">
        <v>307</v>
      </c>
      <c r="H272" s="1004"/>
      <c r="I272" s="1007"/>
      <c r="J272" s="1008"/>
      <c r="K272" s="1009"/>
      <c r="L272" s="972">
        <f>E$220</f>
        <v>0</v>
      </c>
      <c r="M272" s="973"/>
      <c r="N272" s="973"/>
      <c r="O272" s="973"/>
      <c r="P272" s="973"/>
      <c r="Q272" s="974"/>
      <c r="R272" s="981">
        <f t="shared" ref="R272" si="16">IF(AND(I272="○",BA272="●"),2+ROUNDDOWN(($L272-100)/100,0)*2,0)</f>
        <v>0</v>
      </c>
      <c r="S272" s="982"/>
      <c r="T272" s="982"/>
      <c r="U272" s="982"/>
      <c r="V272" s="982"/>
      <c r="W272" s="983"/>
      <c r="X272" s="984">
        <v>1</v>
      </c>
      <c r="Y272" s="985"/>
      <c r="Z272" s="986"/>
      <c r="AA272" s="1177">
        <f>IF(X272=1,$AL$38,IF(X272=2,$AL$57,IF(X272=3,$AL$76,IF(X272=4,$AL$95,IF(X272=5,$AL$114,IF(X272=6,$AL$133,IF(X272=7,$AL$152,IF(X272=8,$AL$171,IF(X272=9,$AL$190,IF(X272=10,$AL$209,0))))))))))</f>
        <v>0</v>
      </c>
      <c r="AB272" s="1178"/>
      <c r="AC272" s="1179"/>
      <c r="AD272" s="995">
        <f t="shared" ref="AD272" si="17">IF(I272="○",ROUNDUP(R272*AA272,1),0)</f>
        <v>0</v>
      </c>
      <c r="AE272" s="996"/>
      <c r="AF272" s="996"/>
      <c r="AG272" s="996"/>
      <c r="AH272" s="996"/>
      <c r="AI272" s="997"/>
      <c r="AJ272" s="6"/>
      <c r="AT272" s="146"/>
      <c r="AU272" s="146"/>
      <c r="AV272" s="146"/>
      <c r="AW272" s="146"/>
      <c r="AX272" s="146"/>
      <c r="AY272" s="146"/>
      <c r="AZ272" s="146"/>
      <c r="BA272" s="882" t="str">
        <f>IF(OR(I272="×",BA276="×"),"×","●")</f>
        <v>●</v>
      </c>
      <c r="BB272" s="948">
        <f>IF(BA272="●",IF(I272="定","-",I272),"-")</f>
        <v>0</v>
      </c>
      <c r="BC272" s="146"/>
      <c r="BD272" s="237"/>
      <c r="BE272" s="237"/>
      <c r="BF272" s="237"/>
    </row>
    <row r="273" spans="3:58" ht="10.9" customHeight="1" x14ac:dyDescent="0.15">
      <c r="C273" s="999"/>
      <c r="D273" s="1002"/>
      <c r="E273" s="1005"/>
      <c r="F273" s="1005"/>
      <c r="G273" s="999"/>
      <c r="H273" s="1005"/>
      <c r="I273" s="984"/>
      <c r="J273" s="985"/>
      <c r="K273" s="1010"/>
      <c r="L273" s="975"/>
      <c r="M273" s="976"/>
      <c r="N273" s="976"/>
      <c r="O273" s="976"/>
      <c r="P273" s="976"/>
      <c r="Q273" s="977"/>
      <c r="R273" s="981"/>
      <c r="S273" s="982"/>
      <c r="T273" s="982"/>
      <c r="U273" s="982"/>
      <c r="V273" s="982"/>
      <c r="W273" s="983"/>
      <c r="X273" s="984"/>
      <c r="Y273" s="985"/>
      <c r="Z273" s="986"/>
      <c r="AA273" s="1177"/>
      <c r="AB273" s="1178"/>
      <c r="AC273" s="1179"/>
      <c r="AD273" s="995"/>
      <c r="AE273" s="996"/>
      <c r="AF273" s="996"/>
      <c r="AG273" s="996"/>
      <c r="AH273" s="996"/>
      <c r="AI273" s="997"/>
      <c r="AJ273" s="6"/>
      <c r="AT273" s="146"/>
      <c r="AU273" s="146"/>
      <c r="AV273" s="146"/>
      <c r="AW273" s="146"/>
      <c r="AX273" s="146"/>
      <c r="AY273" s="146"/>
      <c r="AZ273" s="146"/>
      <c r="BA273" s="882"/>
      <c r="BB273" s="948"/>
      <c r="BC273" s="146"/>
      <c r="BD273" s="237"/>
      <c r="BE273" s="237"/>
      <c r="BF273" s="237"/>
    </row>
    <row r="274" spans="3:58" ht="10.9" customHeight="1" x14ac:dyDescent="0.15">
      <c r="C274" s="999"/>
      <c r="D274" s="1002"/>
      <c r="E274" s="1005"/>
      <c r="F274" s="1005"/>
      <c r="G274" s="999"/>
      <c r="H274" s="1005"/>
      <c r="I274" s="984"/>
      <c r="J274" s="985"/>
      <c r="K274" s="1010"/>
      <c r="L274" s="975"/>
      <c r="M274" s="976"/>
      <c r="N274" s="976"/>
      <c r="O274" s="976"/>
      <c r="P274" s="976"/>
      <c r="Q274" s="977"/>
      <c r="R274" s="981"/>
      <c r="S274" s="982"/>
      <c r="T274" s="982"/>
      <c r="U274" s="982"/>
      <c r="V274" s="982"/>
      <c r="W274" s="983"/>
      <c r="X274" s="984"/>
      <c r="Y274" s="985"/>
      <c r="Z274" s="986"/>
      <c r="AA274" s="1177"/>
      <c r="AB274" s="1178"/>
      <c r="AC274" s="1179"/>
      <c r="AD274" s="995"/>
      <c r="AE274" s="996"/>
      <c r="AF274" s="996"/>
      <c r="AG274" s="996"/>
      <c r="AH274" s="996"/>
      <c r="AI274" s="997"/>
      <c r="AJ274" s="6"/>
      <c r="AT274" s="146"/>
      <c r="AU274" s="146"/>
      <c r="AV274" s="146"/>
      <c r="AW274" s="146"/>
      <c r="AX274" s="146"/>
      <c r="AY274" s="146"/>
      <c r="AZ274" s="146"/>
      <c r="BA274" s="882"/>
      <c r="BB274" s="948"/>
      <c r="BC274" s="146"/>
      <c r="BD274" s="237"/>
      <c r="BE274" s="237"/>
      <c r="BF274" s="237"/>
    </row>
    <row r="275" spans="3:58" ht="10.9" customHeight="1" x14ac:dyDescent="0.15">
      <c r="C275" s="1000"/>
      <c r="D275" s="1003"/>
      <c r="E275" s="1006"/>
      <c r="F275" s="1006"/>
      <c r="G275" s="1000"/>
      <c r="H275" s="1006"/>
      <c r="I275" s="987"/>
      <c r="J275" s="988"/>
      <c r="K275" s="1011"/>
      <c r="L275" s="978"/>
      <c r="M275" s="979"/>
      <c r="N275" s="979"/>
      <c r="O275" s="979"/>
      <c r="P275" s="979"/>
      <c r="Q275" s="980"/>
      <c r="R275" s="981"/>
      <c r="S275" s="982"/>
      <c r="T275" s="982"/>
      <c r="U275" s="982"/>
      <c r="V275" s="982"/>
      <c r="W275" s="983"/>
      <c r="X275" s="987"/>
      <c r="Y275" s="988"/>
      <c r="Z275" s="989"/>
      <c r="AA275" s="1180"/>
      <c r="AB275" s="1184"/>
      <c r="AC275" s="1185"/>
      <c r="AD275" s="995"/>
      <c r="AE275" s="996"/>
      <c r="AF275" s="996"/>
      <c r="AG275" s="996"/>
      <c r="AH275" s="996"/>
      <c r="AI275" s="997"/>
      <c r="AJ275" s="6"/>
      <c r="AT275" s="146"/>
      <c r="AU275" s="146"/>
      <c r="AV275" s="146"/>
      <c r="AW275" s="146"/>
      <c r="AX275" s="146"/>
      <c r="AY275" s="146"/>
      <c r="AZ275" s="146"/>
      <c r="BA275" s="882"/>
      <c r="BB275" s="948"/>
      <c r="BC275" s="146"/>
      <c r="BD275" s="237"/>
      <c r="BE275" s="237"/>
      <c r="BF275" s="237"/>
    </row>
    <row r="276" spans="3:58" ht="10.9" customHeight="1" x14ac:dyDescent="0.15">
      <c r="C276" s="998">
        <v>8</v>
      </c>
      <c r="D276" s="1001" t="s">
        <v>13</v>
      </c>
      <c r="E276" s="1004">
        <v>12</v>
      </c>
      <c r="F276" s="1004" t="s">
        <v>14</v>
      </c>
      <c r="G276" s="998" t="s">
        <v>308</v>
      </c>
      <c r="H276" s="1004"/>
      <c r="I276" s="1007"/>
      <c r="J276" s="1008"/>
      <c r="K276" s="1009"/>
      <c r="L276" s="972">
        <f>E$220</f>
        <v>0</v>
      </c>
      <c r="M276" s="973"/>
      <c r="N276" s="973"/>
      <c r="O276" s="973"/>
      <c r="P276" s="973"/>
      <c r="Q276" s="974"/>
      <c r="R276" s="981">
        <f t="shared" ref="R276" si="18">IF(AND(I276="○",BA276="●"),2+ROUNDDOWN(($L276-100)/100,0)*2,0)</f>
        <v>0</v>
      </c>
      <c r="S276" s="982"/>
      <c r="T276" s="982"/>
      <c r="U276" s="982"/>
      <c r="V276" s="982"/>
      <c r="W276" s="983"/>
      <c r="X276" s="984">
        <v>1</v>
      </c>
      <c r="Y276" s="985"/>
      <c r="Z276" s="986"/>
      <c r="AA276" s="1177">
        <f>IF(X276=1,$AL$38,IF(X276=2,$AL$57,IF(X276=3,$AL$76,IF(X276=4,$AL$95,IF(X276=5,$AL$114,IF(X276=6,$AL$133,IF(X276=7,$AL$152,IF(X276=8,$AL$171,IF(X276=9,$AL$190,IF(X276=10,$AL$209,0))))))))))</f>
        <v>0</v>
      </c>
      <c r="AB276" s="1178"/>
      <c r="AC276" s="1179"/>
      <c r="AD276" s="995">
        <f t="shared" ref="AD276" si="19">IF(I276="○",ROUNDUP(R276*AA276,1),0)</f>
        <v>0</v>
      </c>
      <c r="AE276" s="996"/>
      <c r="AF276" s="996"/>
      <c r="AG276" s="996"/>
      <c r="AH276" s="996"/>
      <c r="AI276" s="997"/>
      <c r="AJ276" s="6"/>
      <c r="AT276" s="146"/>
      <c r="AU276" s="146"/>
      <c r="AV276" s="146"/>
      <c r="AW276" s="146"/>
      <c r="AX276" s="146"/>
      <c r="AY276" s="146"/>
      <c r="AZ276" s="146"/>
      <c r="BA276" s="882" t="str">
        <f>IF(OR(I276="×",BA280="×"),"×","●")</f>
        <v>●</v>
      </c>
      <c r="BB276" s="948">
        <f>IF(BA276="●",IF(I276="定","-",I276),"-")</f>
        <v>0</v>
      </c>
      <c r="BC276" s="146"/>
      <c r="BD276" s="237"/>
      <c r="BE276" s="237"/>
      <c r="BF276" s="237"/>
    </row>
    <row r="277" spans="3:58" ht="10.9" customHeight="1" x14ac:dyDescent="0.15">
      <c r="C277" s="999"/>
      <c r="D277" s="1002"/>
      <c r="E277" s="1005"/>
      <c r="F277" s="1005"/>
      <c r="G277" s="999"/>
      <c r="H277" s="1005"/>
      <c r="I277" s="984"/>
      <c r="J277" s="985"/>
      <c r="K277" s="1010"/>
      <c r="L277" s="975"/>
      <c r="M277" s="976"/>
      <c r="N277" s="976"/>
      <c r="O277" s="976"/>
      <c r="P277" s="976"/>
      <c r="Q277" s="977"/>
      <c r="R277" s="981"/>
      <c r="S277" s="982"/>
      <c r="T277" s="982"/>
      <c r="U277" s="982"/>
      <c r="V277" s="982"/>
      <c r="W277" s="983"/>
      <c r="X277" s="984"/>
      <c r="Y277" s="985"/>
      <c r="Z277" s="986"/>
      <c r="AA277" s="1177"/>
      <c r="AB277" s="1178"/>
      <c r="AC277" s="1179"/>
      <c r="AD277" s="995"/>
      <c r="AE277" s="996"/>
      <c r="AF277" s="996"/>
      <c r="AG277" s="996"/>
      <c r="AH277" s="996"/>
      <c r="AI277" s="997"/>
      <c r="AJ277" s="6"/>
      <c r="AT277" s="146"/>
      <c r="AU277" s="146"/>
      <c r="AV277" s="146"/>
      <c r="AW277" s="146"/>
      <c r="AX277" s="146"/>
      <c r="AY277" s="146"/>
      <c r="AZ277" s="146"/>
      <c r="BA277" s="882"/>
      <c r="BB277" s="948"/>
      <c r="BC277" s="146"/>
      <c r="BD277" s="237"/>
      <c r="BE277" s="237"/>
      <c r="BF277" s="237"/>
    </row>
    <row r="278" spans="3:58" ht="10.9" customHeight="1" x14ac:dyDescent="0.15">
      <c r="C278" s="999"/>
      <c r="D278" s="1002"/>
      <c r="E278" s="1005"/>
      <c r="F278" s="1005"/>
      <c r="G278" s="999"/>
      <c r="H278" s="1005"/>
      <c r="I278" s="984"/>
      <c r="J278" s="985"/>
      <c r="K278" s="1010"/>
      <c r="L278" s="975"/>
      <c r="M278" s="976"/>
      <c r="N278" s="976"/>
      <c r="O278" s="976"/>
      <c r="P278" s="976"/>
      <c r="Q278" s="977"/>
      <c r="R278" s="981"/>
      <c r="S278" s="982"/>
      <c r="T278" s="982"/>
      <c r="U278" s="982"/>
      <c r="V278" s="982"/>
      <c r="W278" s="983"/>
      <c r="X278" s="984"/>
      <c r="Y278" s="985"/>
      <c r="Z278" s="986"/>
      <c r="AA278" s="1177"/>
      <c r="AB278" s="1178"/>
      <c r="AC278" s="1179"/>
      <c r="AD278" s="995"/>
      <c r="AE278" s="996"/>
      <c r="AF278" s="996"/>
      <c r="AG278" s="996"/>
      <c r="AH278" s="996"/>
      <c r="AI278" s="997"/>
      <c r="AJ278" s="6"/>
      <c r="AT278" s="146"/>
      <c r="AU278" s="146"/>
      <c r="AV278" s="146"/>
      <c r="AW278" s="146"/>
      <c r="AX278" s="146"/>
      <c r="AY278" s="146"/>
      <c r="AZ278" s="146"/>
      <c r="BA278" s="882"/>
      <c r="BB278" s="948"/>
      <c r="BC278" s="146"/>
      <c r="BD278" s="237"/>
      <c r="BE278" s="237"/>
      <c r="BF278" s="237"/>
    </row>
    <row r="279" spans="3:58" ht="10.9" customHeight="1" x14ac:dyDescent="0.15">
      <c r="C279" s="1000"/>
      <c r="D279" s="1003"/>
      <c r="E279" s="1006"/>
      <c r="F279" s="1006"/>
      <c r="G279" s="1000"/>
      <c r="H279" s="1006"/>
      <c r="I279" s="987"/>
      <c r="J279" s="988"/>
      <c r="K279" s="1011"/>
      <c r="L279" s="978"/>
      <c r="M279" s="979"/>
      <c r="N279" s="979"/>
      <c r="O279" s="979"/>
      <c r="P279" s="979"/>
      <c r="Q279" s="980"/>
      <c r="R279" s="981"/>
      <c r="S279" s="982"/>
      <c r="T279" s="982"/>
      <c r="U279" s="982"/>
      <c r="V279" s="982"/>
      <c r="W279" s="983"/>
      <c r="X279" s="987"/>
      <c r="Y279" s="988"/>
      <c r="Z279" s="989"/>
      <c r="AA279" s="1180"/>
      <c r="AB279" s="1184"/>
      <c r="AC279" s="1185"/>
      <c r="AD279" s="995"/>
      <c r="AE279" s="996"/>
      <c r="AF279" s="996"/>
      <c r="AG279" s="996"/>
      <c r="AH279" s="996"/>
      <c r="AI279" s="997"/>
      <c r="AJ279" s="6"/>
      <c r="AT279" s="146"/>
      <c r="AU279" s="146"/>
      <c r="AV279" s="146"/>
      <c r="AW279" s="146"/>
      <c r="AX279" s="146"/>
      <c r="AY279" s="146"/>
      <c r="AZ279" s="146"/>
      <c r="BA279" s="882"/>
      <c r="BB279" s="948"/>
      <c r="BC279" s="146"/>
      <c r="BD279" s="237"/>
      <c r="BE279" s="237"/>
      <c r="BF279" s="237"/>
    </row>
    <row r="280" spans="3:58" ht="10.9" customHeight="1" x14ac:dyDescent="0.15">
      <c r="C280" s="998">
        <v>8</v>
      </c>
      <c r="D280" s="1001" t="s">
        <v>13</v>
      </c>
      <c r="E280" s="1004">
        <v>13</v>
      </c>
      <c r="F280" s="1004" t="s">
        <v>14</v>
      </c>
      <c r="G280" s="998" t="s">
        <v>309</v>
      </c>
      <c r="H280" s="1004"/>
      <c r="I280" s="1007"/>
      <c r="J280" s="1008"/>
      <c r="K280" s="1009"/>
      <c r="L280" s="972">
        <f>E$220</f>
        <v>0</v>
      </c>
      <c r="M280" s="973"/>
      <c r="N280" s="973"/>
      <c r="O280" s="973"/>
      <c r="P280" s="973"/>
      <c r="Q280" s="974"/>
      <c r="R280" s="981">
        <f t="shared" ref="R280" si="20">IF(AND(I280="○",BA280="●"),2+ROUNDDOWN(($L280-100)/100,0)*2,0)</f>
        <v>0</v>
      </c>
      <c r="S280" s="982"/>
      <c r="T280" s="982"/>
      <c r="U280" s="982"/>
      <c r="V280" s="982"/>
      <c r="W280" s="983"/>
      <c r="X280" s="984">
        <v>1</v>
      </c>
      <c r="Y280" s="985"/>
      <c r="Z280" s="986"/>
      <c r="AA280" s="1177">
        <f>IF(X280=1,$AL$38,IF(X280=2,$AL$57,IF(X280=3,$AL$76,IF(X280=4,$AL$95,IF(X280=5,$AL$114,IF(X280=6,$AL$133,IF(X280=7,$AL$152,IF(X280=8,$AL$171,IF(X280=9,$AL$190,IF(X280=10,$AL$209,0))))))))))</f>
        <v>0</v>
      </c>
      <c r="AB280" s="1178"/>
      <c r="AC280" s="1179"/>
      <c r="AD280" s="995">
        <f t="shared" ref="AD280" si="21">IF(I280="○",ROUNDUP(R280*AA280,1),0)</f>
        <v>0</v>
      </c>
      <c r="AE280" s="996"/>
      <c r="AF280" s="996"/>
      <c r="AG280" s="996"/>
      <c r="AH280" s="996"/>
      <c r="AI280" s="997"/>
      <c r="AJ280" s="6"/>
      <c r="AT280" s="146"/>
      <c r="AU280" s="146"/>
      <c r="AV280" s="146"/>
      <c r="AW280" s="146"/>
      <c r="AX280" s="146"/>
      <c r="AY280" s="146"/>
      <c r="AZ280" s="146"/>
      <c r="BA280" s="882" t="str">
        <f t="shared" ref="BA280" si="22">IF(OR(I280="×",BA284="×"),"×","●")</f>
        <v>●</v>
      </c>
      <c r="BB280" s="948">
        <f>IF(BA280="●",IF(I280="定","-",I280),"-")</f>
        <v>0</v>
      </c>
      <c r="BC280" s="146"/>
      <c r="BD280" s="237"/>
      <c r="BE280" s="237"/>
      <c r="BF280" s="237"/>
    </row>
    <row r="281" spans="3:58" ht="10.9" customHeight="1" x14ac:dyDescent="0.15">
      <c r="C281" s="999"/>
      <c r="D281" s="1002"/>
      <c r="E281" s="1005"/>
      <c r="F281" s="1005"/>
      <c r="G281" s="999"/>
      <c r="H281" s="1005"/>
      <c r="I281" s="984"/>
      <c r="J281" s="985"/>
      <c r="K281" s="1010"/>
      <c r="L281" s="975"/>
      <c r="M281" s="976"/>
      <c r="N281" s="976"/>
      <c r="O281" s="976"/>
      <c r="P281" s="976"/>
      <c r="Q281" s="977"/>
      <c r="R281" s="981"/>
      <c r="S281" s="982"/>
      <c r="T281" s="982"/>
      <c r="U281" s="982"/>
      <c r="V281" s="982"/>
      <c r="W281" s="983"/>
      <c r="X281" s="984"/>
      <c r="Y281" s="985"/>
      <c r="Z281" s="986"/>
      <c r="AA281" s="1177"/>
      <c r="AB281" s="1178"/>
      <c r="AC281" s="1179"/>
      <c r="AD281" s="995"/>
      <c r="AE281" s="996"/>
      <c r="AF281" s="996"/>
      <c r="AG281" s="996"/>
      <c r="AH281" s="996"/>
      <c r="AI281" s="997"/>
      <c r="AJ281" s="6"/>
      <c r="AT281" s="146"/>
      <c r="AU281" s="146"/>
      <c r="AV281" s="146"/>
      <c r="AW281" s="146"/>
      <c r="AX281" s="146"/>
      <c r="AY281" s="146"/>
      <c r="AZ281" s="146"/>
      <c r="BA281" s="882"/>
      <c r="BB281" s="948"/>
      <c r="BC281" s="146"/>
      <c r="BD281" s="237"/>
      <c r="BE281" s="237"/>
      <c r="BF281" s="237"/>
    </row>
    <row r="282" spans="3:58" ht="10.9" customHeight="1" x14ac:dyDescent="0.15">
      <c r="C282" s="999"/>
      <c r="D282" s="1002"/>
      <c r="E282" s="1005"/>
      <c r="F282" s="1005"/>
      <c r="G282" s="999"/>
      <c r="H282" s="1005"/>
      <c r="I282" s="984"/>
      <c r="J282" s="985"/>
      <c r="K282" s="1010"/>
      <c r="L282" s="975"/>
      <c r="M282" s="976"/>
      <c r="N282" s="976"/>
      <c r="O282" s="976"/>
      <c r="P282" s="976"/>
      <c r="Q282" s="977"/>
      <c r="R282" s="981"/>
      <c r="S282" s="982"/>
      <c r="T282" s="982"/>
      <c r="U282" s="982"/>
      <c r="V282" s="982"/>
      <c r="W282" s="983"/>
      <c r="X282" s="984"/>
      <c r="Y282" s="985"/>
      <c r="Z282" s="986"/>
      <c r="AA282" s="1177"/>
      <c r="AB282" s="1178"/>
      <c r="AC282" s="1179"/>
      <c r="AD282" s="995"/>
      <c r="AE282" s="996"/>
      <c r="AF282" s="996"/>
      <c r="AG282" s="996"/>
      <c r="AH282" s="996"/>
      <c r="AI282" s="997"/>
      <c r="AJ282" s="6"/>
      <c r="AT282" s="146"/>
      <c r="AU282" s="146"/>
      <c r="AV282" s="146"/>
      <c r="AW282" s="146"/>
      <c r="AX282" s="146"/>
      <c r="AY282" s="146"/>
      <c r="AZ282" s="146"/>
      <c r="BA282" s="882"/>
      <c r="BB282" s="948"/>
      <c r="BC282" s="146"/>
      <c r="BD282" s="237"/>
      <c r="BE282" s="237"/>
      <c r="BF282" s="237"/>
    </row>
    <row r="283" spans="3:58" ht="10.9" customHeight="1" x14ac:dyDescent="0.15">
      <c r="C283" s="1000"/>
      <c r="D283" s="1003"/>
      <c r="E283" s="1006"/>
      <c r="F283" s="1006"/>
      <c r="G283" s="1000"/>
      <c r="H283" s="1006"/>
      <c r="I283" s="987"/>
      <c r="J283" s="988"/>
      <c r="K283" s="1011"/>
      <c r="L283" s="978"/>
      <c r="M283" s="979"/>
      <c r="N283" s="979"/>
      <c r="O283" s="979"/>
      <c r="P283" s="979"/>
      <c r="Q283" s="980"/>
      <c r="R283" s="981"/>
      <c r="S283" s="982"/>
      <c r="T283" s="982"/>
      <c r="U283" s="982"/>
      <c r="V283" s="982"/>
      <c r="W283" s="983"/>
      <c r="X283" s="987"/>
      <c r="Y283" s="988"/>
      <c r="Z283" s="989"/>
      <c r="AA283" s="1180"/>
      <c r="AB283" s="1184"/>
      <c r="AC283" s="1185"/>
      <c r="AD283" s="995"/>
      <c r="AE283" s="996"/>
      <c r="AF283" s="996"/>
      <c r="AG283" s="996"/>
      <c r="AH283" s="996"/>
      <c r="AI283" s="997"/>
      <c r="AJ283" s="6"/>
      <c r="AT283" s="146"/>
      <c r="AU283" s="146"/>
      <c r="AV283" s="146"/>
      <c r="AW283" s="146"/>
      <c r="AX283" s="146"/>
      <c r="AY283" s="146"/>
      <c r="AZ283" s="146"/>
      <c r="BA283" s="882"/>
      <c r="BB283" s="948"/>
      <c r="BC283" s="146"/>
      <c r="BD283" s="237"/>
      <c r="BE283" s="237"/>
      <c r="BF283" s="237"/>
    </row>
    <row r="284" spans="3:58" ht="10.9" customHeight="1" x14ac:dyDescent="0.15">
      <c r="C284" s="998">
        <v>8</v>
      </c>
      <c r="D284" s="1001" t="s">
        <v>13</v>
      </c>
      <c r="E284" s="1004">
        <v>14</v>
      </c>
      <c r="F284" s="1004" t="s">
        <v>14</v>
      </c>
      <c r="G284" s="998" t="s">
        <v>310</v>
      </c>
      <c r="H284" s="1004"/>
      <c r="I284" s="1007"/>
      <c r="J284" s="1008"/>
      <c r="K284" s="1009"/>
      <c r="L284" s="972">
        <f>E$220</f>
        <v>0</v>
      </c>
      <c r="M284" s="973"/>
      <c r="N284" s="973"/>
      <c r="O284" s="973"/>
      <c r="P284" s="973"/>
      <c r="Q284" s="974"/>
      <c r="R284" s="981">
        <f t="shared" ref="R284" si="23">IF(AND(I284="○",BA284="●"),2+ROUNDDOWN(($L284-100)/100,0)*2,0)</f>
        <v>0</v>
      </c>
      <c r="S284" s="982"/>
      <c r="T284" s="982"/>
      <c r="U284" s="982"/>
      <c r="V284" s="982"/>
      <c r="W284" s="983"/>
      <c r="X284" s="984">
        <v>1</v>
      </c>
      <c r="Y284" s="985"/>
      <c r="Z284" s="986"/>
      <c r="AA284" s="1177">
        <f>IF(X284=1,$AL$38,IF(X284=2,$AL$57,IF(X284=3,$AL$76,IF(X284=4,$AL$95,IF(X284=5,$AL$114,IF(X284=6,$AL$133,IF(X284=7,$AL$152,IF(X284=8,$AL$171,IF(X284=9,$AL$190,IF(X284=10,$AL$209,0))))))))))</f>
        <v>0</v>
      </c>
      <c r="AB284" s="1178"/>
      <c r="AC284" s="1179"/>
      <c r="AD284" s="995">
        <f t="shared" ref="AD284" si="24">IF(I284="○",ROUNDUP(R284*AA284,1),0)</f>
        <v>0</v>
      </c>
      <c r="AE284" s="996"/>
      <c r="AF284" s="996"/>
      <c r="AG284" s="996"/>
      <c r="AH284" s="996"/>
      <c r="AI284" s="997"/>
      <c r="AJ284" s="6"/>
      <c r="AT284" s="146"/>
      <c r="AU284" s="146"/>
      <c r="AV284" s="146"/>
      <c r="AW284" s="146"/>
      <c r="AX284" s="146"/>
      <c r="AY284" s="146"/>
      <c r="AZ284" s="146"/>
      <c r="BA284" s="882" t="str">
        <f t="shared" ref="BA284" si="25">IF(OR(I284="×",BA288="×"),"×","●")</f>
        <v>●</v>
      </c>
      <c r="BB284" s="948">
        <f>IF(BA284="●",IF(I284="定","-",I284),"-")</f>
        <v>0</v>
      </c>
      <c r="BC284" s="146"/>
      <c r="BD284" s="237"/>
      <c r="BE284" s="237"/>
      <c r="BF284" s="237"/>
    </row>
    <row r="285" spans="3:58" ht="10.9" customHeight="1" x14ac:dyDescent="0.15">
      <c r="C285" s="999"/>
      <c r="D285" s="1002"/>
      <c r="E285" s="1005"/>
      <c r="F285" s="1005"/>
      <c r="G285" s="999"/>
      <c r="H285" s="1005"/>
      <c r="I285" s="984"/>
      <c r="J285" s="985"/>
      <c r="K285" s="1010"/>
      <c r="L285" s="975"/>
      <c r="M285" s="976"/>
      <c r="N285" s="976"/>
      <c r="O285" s="976"/>
      <c r="P285" s="976"/>
      <c r="Q285" s="977"/>
      <c r="R285" s="981"/>
      <c r="S285" s="982"/>
      <c r="T285" s="982"/>
      <c r="U285" s="982"/>
      <c r="V285" s="982"/>
      <c r="W285" s="983"/>
      <c r="X285" s="984"/>
      <c r="Y285" s="985"/>
      <c r="Z285" s="986"/>
      <c r="AA285" s="1177"/>
      <c r="AB285" s="1178"/>
      <c r="AC285" s="1179"/>
      <c r="AD285" s="995"/>
      <c r="AE285" s="996"/>
      <c r="AF285" s="996"/>
      <c r="AG285" s="996"/>
      <c r="AH285" s="996"/>
      <c r="AI285" s="997"/>
      <c r="AJ285" s="6"/>
      <c r="AT285" s="146"/>
      <c r="AU285" s="146"/>
      <c r="AV285" s="146"/>
      <c r="AW285" s="146"/>
      <c r="AX285" s="146"/>
      <c r="AY285" s="146"/>
      <c r="AZ285" s="146"/>
      <c r="BA285" s="882"/>
      <c r="BB285" s="948"/>
      <c r="BC285" s="146"/>
      <c r="BD285" s="237"/>
      <c r="BE285" s="237"/>
      <c r="BF285" s="237"/>
    </row>
    <row r="286" spans="3:58" ht="10.9" customHeight="1" x14ac:dyDescent="0.15">
      <c r="C286" s="999"/>
      <c r="D286" s="1002"/>
      <c r="E286" s="1005"/>
      <c r="F286" s="1005"/>
      <c r="G286" s="999"/>
      <c r="H286" s="1005"/>
      <c r="I286" s="984"/>
      <c r="J286" s="985"/>
      <c r="K286" s="1010"/>
      <c r="L286" s="975"/>
      <c r="M286" s="976"/>
      <c r="N286" s="976"/>
      <c r="O286" s="976"/>
      <c r="P286" s="976"/>
      <c r="Q286" s="977"/>
      <c r="R286" s="981"/>
      <c r="S286" s="982"/>
      <c r="T286" s="982"/>
      <c r="U286" s="982"/>
      <c r="V286" s="982"/>
      <c r="W286" s="983"/>
      <c r="X286" s="984"/>
      <c r="Y286" s="985"/>
      <c r="Z286" s="986"/>
      <c r="AA286" s="1177"/>
      <c r="AB286" s="1178"/>
      <c r="AC286" s="1179"/>
      <c r="AD286" s="995"/>
      <c r="AE286" s="996"/>
      <c r="AF286" s="996"/>
      <c r="AG286" s="996"/>
      <c r="AH286" s="996"/>
      <c r="AI286" s="997"/>
      <c r="AJ286" s="6"/>
      <c r="AT286" s="146"/>
      <c r="AU286" s="146"/>
      <c r="AV286" s="146"/>
      <c r="AW286" s="146"/>
      <c r="AX286" s="146"/>
      <c r="AY286" s="146"/>
      <c r="AZ286" s="146"/>
      <c r="BA286" s="882"/>
      <c r="BB286" s="948"/>
      <c r="BC286" s="146"/>
      <c r="BD286" s="237"/>
      <c r="BE286" s="237"/>
      <c r="BF286" s="237"/>
    </row>
    <row r="287" spans="3:58" ht="10.5" customHeight="1" x14ac:dyDescent="0.15">
      <c r="C287" s="1000"/>
      <c r="D287" s="1003"/>
      <c r="E287" s="1006"/>
      <c r="F287" s="1006"/>
      <c r="G287" s="1000"/>
      <c r="H287" s="1006"/>
      <c r="I287" s="987"/>
      <c r="J287" s="988"/>
      <c r="K287" s="1011"/>
      <c r="L287" s="978"/>
      <c r="M287" s="979"/>
      <c r="N287" s="979"/>
      <c r="O287" s="979"/>
      <c r="P287" s="979"/>
      <c r="Q287" s="980"/>
      <c r="R287" s="981"/>
      <c r="S287" s="982"/>
      <c r="T287" s="982"/>
      <c r="U287" s="982"/>
      <c r="V287" s="982"/>
      <c r="W287" s="983"/>
      <c r="X287" s="987"/>
      <c r="Y287" s="988"/>
      <c r="Z287" s="989"/>
      <c r="AA287" s="1180"/>
      <c r="AB287" s="1184"/>
      <c r="AC287" s="1185"/>
      <c r="AD287" s="995"/>
      <c r="AE287" s="996"/>
      <c r="AF287" s="996"/>
      <c r="AG287" s="996"/>
      <c r="AH287" s="996"/>
      <c r="AI287" s="997"/>
      <c r="AJ287" s="6"/>
      <c r="AT287" s="146"/>
      <c r="AU287" s="146"/>
      <c r="AV287" s="146"/>
      <c r="AW287" s="146"/>
      <c r="AX287" s="146"/>
      <c r="AY287" s="146"/>
      <c r="AZ287" s="146"/>
      <c r="BA287" s="882"/>
      <c r="BB287" s="948"/>
      <c r="BC287" s="146"/>
      <c r="BD287" s="237"/>
      <c r="BE287" s="237"/>
      <c r="BF287" s="237"/>
    </row>
    <row r="288" spans="3:58" ht="10.9" customHeight="1" x14ac:dyDescent="0.15">
      <c r="C288" s="998">
        <v>8</v>
      </c>
      <c r="D288" s="1001" t="s">
        <v>13</v>
      </c>
      <c r="E288" s="1004">
        <v>15</v>
      </c>
      <c r="F288" s="1004" t="s">
        <v>14</v>
      </c>
      <c r="G288" s="998" t="s">
        <v>311</v>
      </c>
      <c r="H288" s="1004"/>
      <c r="I288" s="1007"/>
      <c r="J288" s="1008"/>
      <c r="K288" s="1009"/>
      <c r="L288" s="972">
        <f>E$220</f>
        <v>0</v>
      </c>
      <c r="M288" s="973"/>
      <c r="N288" s="973"/>
      <c r="O288" s="973"/>
      <c r="P288" s="973"/>
      <c r="Q288" s="974"/>
      <c r="R288" s="981">
        <f t="shared" ref="R288" si="26">IF(AND(I288="○",BA288="●"),2+ROUNDDOWN(($L288-100)/100,0)*2,0)</f>
        <v>0</v>
      </c>
      <c r="S288" s="982"/>
      <c r="T288" s="982"/>
      <c r="U288" s="982"/>
      <c r="V288" s="982"/>
      <c r="W288" s="983"/>
      <c r="X288" s="984">
        <v>1</v>
      </c>
      <c r="Y288" s="985"/>
      <c r="Z288" s="986"/>
      <c r="AA288" s="1177">
        <f>IF(X288=1,$AL$38,IF(X288=2,$AL$57,IF(X288=3,$AL$76,IF(X288=4,$AL$95,IF(X288=5,$AL$114,IF(X288=6,$AL$133,IF(X288=7,$AL$152,IF(X288=8,$AL$171,IF(X288=9,$AL$190,IF(X288=10,$AL$209,0))))))))))</f>
        <v>0</v>
      </c>
      <c r="AB288" s="1178"/>
      <c r="AC288" s="1179"/>
      <c r="AD288" s="995">
        <f t="shared" ref="AD288" si="27">IF(I288="○",ROUNDUP(R288*AA288,1),0)</f>
        <v>0</v>
      </c>
      <c r="AE288" s="996"/>
      <c r="AF288" s="996"/>
      <c r="AG288" s="996"/>
      <c r="AH288" s="996"/>
      <c r="AI288" s="997"/>
      <c r="AJ288" s="6"/>
      <c r="AT288" s="146"/>
      <c r="AU288" s="146"/>
      <c r="AV288" s="146"/>
      <c r="AW288" s="146"/>
      <c r="AX288" s="146"/>
      <c r="AY288" s="146"/>
      <c r="AZ288" s="146"/>
      <c r="BA288" s="882" t="str">
        <f t="shared" ref="BA288" si="28">IF(OR(I288="×",BA292="×"),"×","●")</f>
        <v>●</v>
      </c>
      <c r="BB288" s="948">
        <f>IF(BA288="●",IF(I288="定","-",I288),"-")</f>
        <v>0</v>
      </c>
      <c r="BC288" s="146"/>
      <c r="BD288" s="237"/>
      <c r="BE288" s="237"/>
      <c r="BF288" s="237"/>
    </row>
    <row r="289" spans="3:58" ht="10.9" customHeight="1" x14ac:dyDescent="0.15">
      <c r="C289" s="999"/>
      <c r="D289" s="1002"/>
      <c r="E289" s="1005"/>
      <c r="F289" s="1005"/>
      <c r="G289" s="999"/>
      <c r="H289" s="1005"/>
      <c r="I289" s="984"/>
      <c r="J289" s="985"/>
      <c r="K289" s="1010"/>
      <c r="L289" s="975"/>
      <c r="M289" s="976"/>
      <c r="N289" s="976"/>
      <c r="O289" s="976"/>
      <c r="P289" s="976"/>
      <c r="Q289" s="977"/>
      <c r="R289" s="981"/>
      <c r="S289" s="982"/>
      <c r="T289" s="982"/>
      <c r="U289" s="982"/>
      <c r="V289" s="982"/>
      <c r="W289" s="983"/>
      <c r="X289" s="984"/>
      <c r="Y289" s="985"/>
      <c r="Z289" s="986"/>
      <c r="AA289" s="1177"/>
      <c r="AB289" s="1178"/>
      <c r="AC289" s="1179"/>
      <c r="AD289" s="995"/>
      <c r="AE289" s="996"/>
      <c r="AF289" s="996"/>
      <c r="AG289" s="996"/>
      <c r="AH289" s="996"/>
      <c r="AI289" s="997"/>
      <c r="AJ289" s="6"/>
      <c r="AT289" s="146"/>
      <c r="AU289" s="146"/>
      <c r="AV289" s="146"/>
      <c r="AW289" s="146"/>
      <c r="AX289" s="146"/>
      <c r="AY289" s="146"/>
      <c r="AZ289" s="146"/>
      <c r="BA289" s="882"/>
      <c r="BB289" s="948"/>
      <c r="BC289" s="146"/>
      <c r="BD289" s="237"/>
      <c r="BE289" s="237"/>
      <c r="BF289" s="237"/>
    </row>
    <row r="290" spans="3:58" ht="10.9" customHeight="1" x14ac:dyDescent="0.15">
      <c r="C290" s="999"/>
      <c r="D290" s="1002"/>
      <c r="E290" s="1005"/>
      <c r="F290" s="1005"/>
      <c r="G290" s="999"/>
      <c r="H290" s="1005"/>
      <c r="I290" s="984"/>
      <c r="J290" s="985"/>
      <c r="K290" s="1010"/>
      <c r="L290" s="975"/>
      <c r="M290" s="976"/>
      <c r="N290" s="976"/>
      <c r="O290" s="976"/>
      <c r="P290" s="976"/>
      <c r="Q290" s="977"/>
      <c r="R290" s="981"/>
      <c r="S290" s="982"/>
      <c r="T290" s="982"/>
      <c r="U290" s="982"/>
      <c r="V290" s="982"/>
      <c r="W290" s="983"/>
      <c r="X290" s="984"/>
      <c r="Y290" s="985"/>
      <c r="Z290" s="986"/>
      <c r="AA290" s="1177"/>
      <c r="AB290" s="1178"/>
      <c r="AC290" s="1179"/>
      <c r="AD290" s="995"/>
      <c r="AE290" s="996"/>
      <c r="AF290" s="996"/>
      <c r="AG290" s="996"/>
      <c r="AH290" s="996"/>
      <c r="AI290" s="997"/>
      <c r="AJ290" s="6"/>
      <c r="AT290" s="146"/>
      <c r="AU290" s="146"/>
      <c r="AV290" s="146"/>
      <c r="AW290" s="146"/>
      <c r="AX290" s="146"/>
      <c r="AY290" s="146"/>
      <c r="AZ290" s="146"/>
      <c r="BA290" s="882"/>
      <c r="BB290" s="948"/>
      <c r="BC290" s="146"/>
      <c r="BD290" s="237"/>
      <c r="BE290" s="237"/>
      <c r="BF290" s="237"/>
    </row>
    <row r="291" spans="3:58" ht="10.9" customHeight="1" x14ac:dyDescent="0.15">
      <c r="C291" s="1000"/>
      <c r="D291" s="1003"/>
      <c r="E291" s="1006"/>
      <c r="F291" s="1006"/>
      <c r="G291" s="1000"/>
      <c r="H291" s="1006"/>
      <c r="I291" s="987"/>
      <c r="J291" s="988"/>
      <c r="K291" s="1011"/>
      <c r="L291" s="978"/>
      <c r="M291" s="979"/>
      <c r="N291" s="979"/>
      <c r="O291" s="979"/>
      <c r="P291" s="979"/>
      <c r="Q291" s="980"/>
      <c r="R291" s="981"/>
      <c r="S291" s="982"/>
      <c r="T291" s="982"/>
      <c r="U291" s="982"/>
      <c r="V291" s="982"/>
      <c r="W291" s="983"/>
      <c r="X291" s="987"/>
      <c r="Y291" s="988"/>
      <c r="Z291" s="989"/>
      <c r="AA291" s="1180"/>
      <c r="AB291" s="1184"/>
      <c r="AC291" s="1185"/>
      <c r="AD291" s="995"/>
      <c r="AE291" s="996"/>
      <c r="AF291" s="996"/>
      <c r="AG291" s="996"/>
      <c r="AH291" s="996"/>
      <c r="AI291" s="997"/>
      <c r="AJ291" s="6"/>
      <c r="AT291" s="146"/>
      <c r="AU291" s="146"/>
      <c r="AV291" s="146"/>
      <c r="AW291" s="146"/>
      <c r="AX291" s="146"/>
      <c r="AY291" s="146"/>
      <c r="AZ291" s="146"/>
      <c r="BA291" s="882"/>
      <c r="BB291" s="948"/>
      <c r="BC291" s="146"/>
      <c r="BD291" s="237"/>
      <c r="BE291" s="237"/>
      <c r="BF291" s="237"/>
    </row>
    <row r="292" spans="3:58" ht="10.9" customHeight="1" x14ac:dyDescent="0.15">
      <c r="C292" s="998">
        <v>8</v>
      </c>
      <c r="D292" s="1001" t="s">
        <v>13</v>
      </c>
      <c r="E292" s="1004">
        <v>16</v>
      </c>
      <c r="F292" s="1004" t="s">
        <v>14</v>
      </c>
      <c r="G292" s="998" t="s">
        <v>305</v>
      </c>
      <c r="H292" s="1004"/>
      <c r="I292" s="1007"/>
      <c r="J292" s="1008"/>
      <c r="K292" s="1009"/>
      <c r="L292" s="972">
        <f>E$220</f>
        <v>0</v>
      </c>
      <c r="M292" s="973"/>
      <c r="N292" s="973"/>
      <c r="O292" s="973"/>
      <c r="P292" s="973"/>
      <c r="Q292" s="974"/>
      <c r="R292" s="981">
        <f t="shared" ref="R292" si="29">IF(AND(I292="○",BA292="●"),2+ROUNDDOWN(($L292-100)/100,0)*2,0)</f>
        <v>0</v>
      </c>
      <c r="S292" s="982"/>
      <c r="T292" s="982"/>
      <c r="U292" s="982"/>
      <c r="V292" s="982"/>
      <c r="W292" s="983"/>
      <c r="X292" s="984">
        <v>1</v>
      </c>
      <c r="Y292" s="985"/>
      <c r="Z292" s="986"/>
      <c r="AA292" s="1177">
        <f>IF(X292=1,$AL$38,IF(X292=2,$AL$57,IF(X292=3,$AL$76,IF(X292=4,$AL$95,IF(X292=5,$AL$114,IF(X292=6,$AL$133,IF(X292=7,$AL$152,IF(X292=8,$AL$171,IF(X292=9,$AL$190,IF(X292=10,$AL$209,0))))))))))</f>
        <v>0</v>
      </c>
      <c r="AB292" s="1178"/>
      <c r="AC292" s="1179"/>
      <c r="AD292" s="995">
        <f t="shared" ref="AD292" si="30">IF(I292="○",ROUNDUP(R292*AA292,1),0)</f>
        <v>0</v>
      </c>
      <c r="AE292" s="996"/>
      <c r="AF292" s="996"/>
      <c r="AG292" s="996"/>
      <c r="AH292" s="996"/>
      <c r="AI292" s="997"/>
      <c r="AJ292" s="6"/>
      <c r="AT292" s="146"/>
      <c r="AU292" s="146"/>
      <c r="AV292" s="146"/>
      <c r="AW292" s="146"/>
      <c r="AX292" s="146"/>
      <c r="AY292" s="146"/>
      <c r="AZ292" s="146"/>
      <c r="BA292" s="1018" t="str">
        <f>IF($C$13="☑","×",IF(OR(K292="×",BA296="×"),"×","●"))</f>
        <v>●</v>
      </c>
      <c r="BB292" s="948">
        <f>IF(BA292="●",IF(I292="定","-",I292),"-")</f>
        <v>0</v>
      </c>
      <c r="BC292" s="146"/>
      <c r="BD292" s="237"/>
      <c r="BE292" s="237"/>
      <c r="BF292" s="237"/>
    </row>
    <row r="293" spans="3:58" ht="10.5" customHeight="1" x14ac:dyDescent="0.15">
      <c r="C293" s="999"/>
      <c r="D293" s="1002"/>
      <c r="E293" s="1005"/>
      <c r="F293" s="1005"/>
      <c r="G293" s="999"/>
      <c r="H293" s="1005"/>
      <c r="I293" s="984"/>
      <c r="J293" s="985"/>
      <c r="K293" s="1010"/>
      <c r="L293" s="975"/>
      <c r="M293" s="976"/>
      <c r="N293" s="976"/>
      <c r="O293" s="976"/>
      <c r="P293" s="976"/>
      <c r="Q293" s="977"/>
      <c r="R293" s="981"/>
      <c r="S293" s="982"/>
      <c r="T293" s="982"/>
      <c r="U293" s="982"/>
      <c r="V293" s="982"/>
      <c r="W293" s="983"/>
      <c r="X293" s="984"/>
      <c r="Y293" s="985"/>
      <c r="Z293" s="986"/>
      <c r="AA293" s="1177"/>
      <c r="AB293" s="1178"/>
      <c r="AC293" s="1179"/>
      <c r="AD293" s="995"/>
      <c r="AE293" s="996"/>
      <c r="AF293" s="996"/>
      <c r="AG293" s="996"/>
      <c r="AH293" s="996"/>
      <c r="AI293" s="997"/>
      <c r="AJ293" s="6"/>
      <c r="AT293" s="146"/>
      <c r="AU293" s="146"/>
      <c r="AV293" s="146"/>
      <c r="AW293" s="146"/>
      <c r="AX293" s="146"/>
      <c r="AY293" s="146"/>
      <c r="AZ293" s="146"/>
      <c r="BA293" s="1018"/>
      <c r="BB293" s="948"/>
      <c r="BC293" s="146"/>
      <c r="BD293" s="237"/>
      <c r="BE293" s="237"/>
      <c r="BF293" s="237"/>
    </row>
    <row r="294" spans="3:58" ht="10.9" customHeight="1" x14ac:dyDescent="0.15">
      <c r="C294" s="999"/>
      <c r="D294" s="1002"/>
      <c r="E294" s="1005"/>
      <c r="F294" s="1005"/>
      <c r="G294" s="999"/>
      <c r="H294" s="1005"/>
      <c r="I294" s="984"/>
      <c r="J294" s="985"/>
      <c r="K294" s="1010"/>
      <c r="L294" s="975"/>
      <c r="M294" s="976"/>
      <c r="N294" s="976"/>
      <c r="O294" s="976"/>
      <c r="P294" s="976"/>
      <c r="Q294" s="977"/>
      <c r="R294" s="981"/>
      <c r="S294" s="982"/>
      <c r="T294" s="982"/>
      <c r="U294" s="982"/>
      <c r="V294" s="982"/>
      <c r="W294" s="983"/>
      <c r="X294" s="984"/>
      <c r="Y294" s="985"/>
      <c r="Z294" s="986"/>
      <c r="AA294" s="1177"/>
      <c r="AB294" s="1178"/>
      <c r="AC294" s="1179"/>
      <c r="AD294" s="995"/>
      <c r="AE294" s="996"/>
      <c r="AF294" s="996"/>
      <c r="AG294" s="996"/>
      <c r="AH294" s="996"/>
      <c r="AI294" s="997"/>
      <c r="AJ294" s="6"/>
      <c r="AT294" s="146"/>
      <c r="AU294" s="146"/>
      <c r="AV294" s="146"/>
      <c r="AW294" s="146"/>
      <c r="AX294" s="146"/>
      <c r="AY294" s="146"/>
      <c r="AZ294" s="146"/>
      <c r="BA294" s="1018"/>
      <c r="BB294" s="948"/>
      <c r="BC294" s="146"/>
      <c r="BD294" s="237"/>
      <c r="BE294" s="237"/>
      <c r="BF294" s="237"/>
    </row>
    <row r="295" spans="3:58" ht="10.9" customHeight="1" x14ac:dyDescent="0.15">
      <c r="C295" s="1000"/>
      <c r="D295" s="1003"/>
      <c r="E295" s="1006"/>
      <c r="F295" s="1006"/>
      <c r="G295" s="1000"/>
      <c r="H295" s="1006"/>
      <c r="I295" s="987"/>
      <c r="J295" s="988"/>
      <c r="K295" s="1011"/>
      <c r="L295" s="978"/>
      <c r="M295" s="979"/>
      <c r="N295" s="979"/>
      <c r="O295" s="979"/>
      <c r="P295" s="979"/>
      <c r="Q295" s="980"/>
      <c r="R295" s="981"/>
      <c r="S295" s="982"/>
      <c r="T295" s="982"/>
      <c r="U295" s="982"/>
      <c r="V295" s="982"/>
      <c r="W295" s="983"/>
      <c r="X295" s="987"/>
      <c r="Y295" s="988"/>
      <c r="Z295" s="989"/>
      <c r="AA295" s="1180"/>
      <c r="AB295" s="1184"/>
      <c r="AC295" s="1185"/>
      <c r="AD295" s="995"/>
      <c r="AE295" s="996"/>
      <c r="AF295" s="996"/>
      <c r="AG295" s="996"/>
      <c r="AH295" s="996"/>
      <c r="AI295" s="997"/>
      <c r="AJ295" s="6"/>
      <c r="AT295" s="146"/>
      <c r="AU295" s="146"/>
      <c r="AV295" s="146"/>
      <c r="AW295" s="146"/>
      <c r="AX295" s="146"/>
      <c r="AY295" s="146"/>
      <c r="AZ295" s="146"/>
      <c r="BA295" s="1018"/>
      <c r="BB295" s="948"/>
      <c r="BC295" s="146"/>
      <c r="BD295" s="237"/>
      <c r="BE295" s="237"/>
      <c r="BF295" s="237"/>
    </row>
    <row r="296" spans="3:58" ht="10.9" customHeight="1" x14ac:dyDescent="0.15">
      <c r="C296" s="998">
        <v>8</v>
      </c>
      <c r="D296" s="1001" t="s">
        <v>13</v>
      </c>
      <c r="E296" s="1004">
        <v>17</v>
      </c>
      <c r="F296" s="1004" t="s">
        <v>14</v>
      </c>
      <c r="G296" s="998" t="s">
        <v>306</v>
      </c>
      <c r="H296" s="1004"/>
      <c r="I296" s="1007"/>
      <c r="J296" s="1008"/>
      <c r="K296" s="1009"/>
      <c r="L296" s="972">
        <f>E$220</f>
        <v>0</v>
      </c>
      <c r="M296" s="973"/>
      <c r="N296" s="973"/>
      <c r="O296" s="973"/>
      <c r="P296" s="973"/>
      <c r="Q296" s="974"/>
      <c r="R296" s="981">
        <f t="shared" ref="R296" si="31">IF(AND(I296="○",BA296="●"),2+ROUNDDOWN(($L296-100)/100,0)*2,0)</f>
        <v>0</v>
      </c>
      <c r="S296" s="982"/>
      <c r="T296" s="982"/>
      <c r="U296" s="982"/>
      <c r="V296" s="982"/>
      <c r="W296" s="983"/>
      <c r="X296" s="984">
        <v>1</v>
      </c>
      <c r="Y296" s="985"/>
      <c r="Z296" s="986"/>
      <c r="AA296" s="1177">
        <f>IF(X296=1,$AL$38,IF(X296=2,$AL$57,IF(X296=3,$AL$76,IF(X296=4,$AL$95,IF(X296=5,$AL$114,IF(X296=6,$AL$133,IF(X296=7,$AL$152,IF(X296=8,$AL$171,IF(X296=9,$AL$190,IF(X296=10,$AL$209,0))))))))))</f>
        <v>0</v>
      </c>
      <c r="AB296" s="1178"/>
      <c r="AC296" s="1179"/>
      <c r="AD296" s="995">
        <f t="shared" ref="AD296" si="32">IF(I296="○",ROUNDUP(R296*AA296,1),0)</f>
        <v>0</v>
      </c>
      <c r="AE296" s="996"/>
      <c r="AF296" s="996"/>
      <c r="AG296" s="996"/>
      <c r="AH296" s="996"/>
      <c r="AI296" s="997"/>
      <c r="AJ296" s="6"/>
      <c r="AT296" s="146"/>
      <c r="AU296" s="146"/>
      <c r="AV296" s="146"/>
      <c r="AW296" s="146"/>
      <c r="AX296" s="146"/>
      <c r="AY296" s="146"/>
      <c r="AZ296" s="146"/>
      <c r="BA296" s="882" t="str">
        <f t="shared" ref="BA296" si="33">IF(OR(I296="×",BA300="×"),"×","●")</f>
        <v>●</v>
      </c>
      <c r="BB296" s="948">
        <f>IF(BA296="●",IF(I296="定","-",I296),"-")</f>
        <v>0</v>
      </c>
      <c r="BC296" s="146"/>
      <c r="BD296" s="237"/>
      <c r="BE296" s="237"/>
      <c r="BF296" s="237"/>
    </row>
    <row r="297" spans="3:58" ht="10.9" customHeight="1" x14ac:dyDescent="0.15">
      <c r="C297" s="999"/>
      <c r="D297" s="1002"/>
      <c r="E297" s="1005"/>
      <c r="F297" s="1005"/>
      <c r="G297" s="999"/>
      <c r="H297" s="1005"/>
      <c r="I297" s="984"/>
      <c r="J297" s="985"/>
      <c r="K297" s="1010"/>
      <c r="L297" s="975"/>
      <c r="M297" s="976"/>
      <c r="N297" s="976"/>
      <c r="O297" s="976"/>
      <c r="P297" s="976"/>
      <c r="Q297" s="977"/>
      <c r="R297" s="981"/>
      <c r="S297" s="982"/>
      <c r="T297" s="982"/>
      <c r="U297" s="982"/>
      <c r="V297" s="982"/>
      <c r="W297" s="983"/>
      <c r="X297" s="984"/>
      <c r="Y297" s="985"/>
      <c r="Z297" s="986"/>
      <c r="AA297" s="1177"/>
      <c r="AB297" s="1178"/>
      <c r="AC297" s="1179"/>
      <c r="AD297" s="995"/>
      <c r="AE297" s="996"/>
      <c r="AF297" s="996"/>
      <c r="AG297" s="996"/>
      <c r="AH297" s="996"/>
      <c r="AI297" s="997"/>
      <c r="AJ297" s="6"/>
      <c r="AT297" s="146"/>
      <c r="AU297" s="146"/>
      <c r="AV297" s="146"/>
      <c r="AW297" s="146"/>
      <c r="AX297" s="146"/>
      <c r="AY297" s="146"/>
      <c r="AZ297" s="146"/>
      <c r="BA297" s="882"/>
      <c r="BB297" s="948"/>
      <c r="BC297" s="146"/>
      <c r="BD297" s="237"/>
      <c r="BE297" s="237"/>
      <c r="BF297" s="237"/>
    </row>
    <row r="298" spans="3:58" ht="10.9" customHeight="1" x14ac:dyDescent="0.15">
      <c r="C298" s="999"/>
      <c r="D298" s="1002"/>
      <c r="E298" s="1005"/>
      <c r="F298" s="1005"/>
      <c r="G298" s="999"/>
      <c r="H298" s="1005"/>
      <c r="I298" s="984"/>
      <c r="J298" s="985"/>
      <c r="K298" s="1010"/>
      <c r="L298" s="975"/>
      <c r="M298" s="976"/>
      <c r="N298" s="976"/>
      <c r="O298" s="976"/>
      <c r="P298" s="976"/>
      <c r="Q298" s="977"/>
      <c r="R298" s="981"/>
      <c r="S298" s="982"/>
      <c r="T298" s="982"/>
      <c r="U298" s="982"/>
      <c r="V298" s="982"/>
      <c r="W298" s="983"/>
      <c r="X298" s="984"/>
      <c r="Y298" s="985"/>
      <c r="Z298" s="986"/>
      <c r="AA298" s="1177"/>
      <c r="AB298" s="1178"/>
      <c r="AC298" s="1179"/>
      <c r="AD298" s="995"/>
      <c r="AE298" s="996"/>
      <c r="AF298" s="996"/>
      <c r="AG298" s="996"/>
      <c r="AH298" s="996"/>
      <c r="AI298" s="997"/>
      <c r="AJ298" s="6"/>
      <c r="AT298" s="146"/>
      <c r="AU298" s="146"/>
      <c r="AV298" s="146"/>
      <c r="AW298" s="146"/>
      <c r="AX298" s="146"/>
      <c r="AY298" s="146"/>
      <c r="AZ298" s="146"/>
      <c r="BA298" s="882"/>
      <c r="BB298" s="948"/>
      <c r="BC298" s="146"/>
      <c r="BD298" s="237"/>
      <c r="BE298" s="237"/>
      <c r="BF298" s="237"/>
    </row>
    <row r="299" spans="3:58" ht="10.9" customHeight="1" x14ac:dyDescent="0.15">
      <c r="C299" s="1000"/>
      <c r="D299" s="1003"/>
      <c r="E299" s="1006"/>
      <c r="F299" s="1006"/>
      <c r="G299" s="1000"/>
      <c r="H299" s="1006"/>
      <c r="I299" s="987"/>
      <c r="J299" s="988"/>
      <c r="K299" s="1011"/>
      <c r="L299" s="978"/>
      <c r="M299" s="979"/>
      <c r="N299" s="979"/>
      <c r="O299" s="979"/>
      <c r="P299" s="979"/>
      <c r="Q299" s="980"/>
      <c r="R299" s="981"/>
      <c r="S299" s="982"/>
      <c r="T299" s="982"/>
      <c r="U299" s="982"/>
      <c r="V299" s="982"/>
      <c r="W299" s="983"/>
      <c r="X299" s="987"/>
      <c r="Y299" s="988"/>
      <c r="Z299" s="989"/>
      <c r="AA299" s="1180"/>
      <c r="AB299" s="1184"/>
      <c r="AC299" s="1185"/>
      <c r="AD299" s="995"/>
      <c r="AE299" s="996"/>
      <c r="AF299" s="996"/>
      <c r="AG299" s="996"/>
      <c r="AH299" s="996"/>
      <c r="AI299" s="997"/>
      <c r="AJ299" s="6"/>
      <c r="AT299" s="146"/>
      <c r="AU299" s="146"/>
      <c r="AV299" s="146"/>
      <c r="AW299" s="146"/>
      <c r="AX299" s="146"/>
      <c r="AY299" s="146"/>
      <c r="AZ299" s="146"/>
      <c r="BA299" s="882"/>
      <c r="BB299" s="948"/>
      <c r="BC299" s="146"/>
      <c r="BD299" s="237"/>
      <c r="BE299" s="237"/>
      <c r="BF299" s="237"/>
    </row>
    <row r="300" spans="3:58" ht="10.9" customHeight="1" x14ac:dyDescent="0.15">
      <c r="C300" s="998">
        <v>8</v>
      </c>
      <c r="D300" s="1001" t="s">
        <v>13</v>
      </c>
      <c r="E300" s="1004">
        <v>18</v>
      </c>
      <c r="F300" s="1004" t="s">
        <v>14</v>
      </c>
      <c r="G300" s="998" t="s">
        <v>307</v>
      </c>
      <c r="H300" s="1004"/>
      <c r="I300" s="1007"/>
      <c r="J300" s="1008"/>
      <c r="K300" s="1009"/>
      <c r="L300" s="972">
        <f>E$220</f>
        <v>0</v>
      </c>
      <c r="M300" s="973"/>
      <c r="N300" s="973"/>
      <c r="O300" s="973"/>
      <c r="P300" s="973"/>
      <c r="Q300" s="974"/>
      <c r="R300" s="981">
        <f t="shared" ref="R300" si="34">IF(AND(I300="○",BA300="●"),2+ROUNDDOWN(($L300-100)/100,0)*2,0)</f>
        <v>0</v>
      </c>
      <c r="S300" s="982"/>
      <c r="T300" s="982"/>
      <c r="U300" s="982"/>
      <c r="V300" s="982"/>
      <c r="W300" s="983"/>
      <c r="X300" s="984">
        <v>1</v>
      </c>
      <c r="Y300" s="985"/>
      <c r="Z300" s="986"/>
      <c r="AA300" s="1177">
        <f>IF(X300=1,$AL$38,IF(X300=2,$AL$57,IF(X300=3,$AL$76,IF(X300=4,$AL$95,IF(X300=5,$AL$114,IF(X300=6,$AL$133,IF(X300=7,$AL$152,IF(X300=8,$AL$171,IF(X300=9,$AL$190,IF(X300=10,$AL$209,0))))))))))</f>
        <v>0</v>
      </c>
      <c r="AB300" s="1178"/>
      <c r="AC300" s="1179"/>
      <c r="AD300" s="995">
        <f t="shared" ref="AD300" si="35">IF(I300="○",ROUNDUP(R300*AA300,1),0)</f>
        <v>0</v>
      </c>
      <c r="AE300" s="996"/>
      <c r="AF300" s="996"/>
      <c r="AG300" s="996"/>
      <c r="AH300" s="996"/>
      <c r="AI300" s="997"/>
      <c r="AJ300" s="6"/>
      <c r="AT300" s="146"/>
      <c r="AU300" s="146"/>
      <c r="AV300" s="146"/>
      <c r="AW300" s="146"/>
      <c r="AX300" s="146"/>
      <c r="AY300" s="146"/>
      <c r="AZ300" s="146"/>
      <c r="BA300" s="882" t="str">
        <f t="shared" ref="BA300" si="36">IF(OR(I300="×",BA304="×"),"×","●")</f>
        <v>●</v>
      </c>
      <c r="BB300" s="948">
        <f>IF(BA300="●",IF(I300="定","-",I300),"-")</f>
        <v>0</v>
      </c>
      <c r="BC300" s="146"/>
      <c r="BD300" s="237"/>
      <c r="BE300" s="237"/>
      <c r="BF300" s="237"/>
    </row>
    <row r="301" spans="3:58" ht="10.9" customHeight="1" x14ac:dyDescent="0.15">
      <c r="C301" s="999"/>
      <c r="D301" s="1002"/>
      <c r="E301" s="1005"/>
      <c r="F301" s="1005"/>
      <c r="G301" s="999"/>
      <c r="H301" s="1005"/>
      <c r="I301" s="984"/>
      <c r="J301" s="985"/>
      <c r="K301" s="1010"/>
      <c r="L301" s="975"/>
      <c r="M301" s="976"/>
      <c r="N301" s="976"/>
      <c r="O301" s="976"/>
      <c r="P301" s="976"/>
      <c r="Q301" s="977"/>
      <c r="R301" s="981"/>
      <c r="S301" s="982"/>
      <c r="T301" s="982"/>
      <c r="U301" s="982"/>
      <c r="V301" s="982"/>
      <c r="W301" s="983"/>
      <c r="X301" s="984"/>
      <c r="Y301" s="985"/>
      <c r="Z301" s="986"/>
      <c r="AA301" s="1177"/>
      <c r="AB301" s="1178"/>
      <c r="AC301" s="1179"/>
      <c r="AD301" s="995"/>
      <c r="AE301" s="996"/>
      <c r="AF301" s="996"/>
      <c r="AG301" s="996"/>
      <c r="AH301" s="996"/>
      <c r="AI301" s="997"/>
      <c r="AJ301" s="6"/>
      <c r="AT301" s="146"/>
      <c r="AU301" s="146"/>
      <c r="AV301" s="146"/>
      <c r="AW301" s="146"/>
      <c r="AX301" s="146"/>
      <c r="AY301" s="146"/>
      <c r="AZ301" s="146"/>
      <c r="BA301" s="882"/>
      <c r="BB301" s="948"/>
      <c r="BC301" s="146"/>
      <c r="BD301" s="237"/>
      <c r="BE301" s="237"/>
      <c r="BF301" s="237"/>
    </row>
    <row r="302" spans="3:58" ht="10.9" customHeight="1" x14ac:dyDescent="0.15">
      <c r="C302" s="999"/>
      <c r="D302" s="1002"/>
      <c r="E302" s="1005"/>
      <c r="F302" s="1005"/>
      <c r="G302" s="999"/>
      <c r="H302" s="1005"/>
      <c r="I302" s="984"/>
      <c r="J302" s="985"/>
      <c r="K302" s="1010"/>
      <c r="L302" s="975"/>
      <c r="M302" s="976"/>
      <c r="N302" s="976"/>
      <c r="O302" s="976"/>
      <c r="P302" s="976"/>
      <c r="Q302" s="977"/>
      <c r="R302" s="981"/>
      <c r="S302" s="982"/>
      <c r="T302" s="982"/>
      <c r="U302" s="982"/>
      <c r="V302" s="982"/>
      <c r="W302" s="983"/>
      <c r="X302" s="984"/>
      <c r="Y302" s="985"/>
      <c r="Z302" s="986"/>
      <c r="AA302" s="1177"/>
      <c r="AB302" s="1178"/>
      <c r="AC302" s="1179"/>
      <c r="AD302" s="995"/>
      <c r="AE302" s="996"/>
      <c r="AF302" s="996"/>
      <c r="AG302" s="996"/>
      <c r="AH302" s="996"/>
      <c r="AI302" s="997"/>
      <c r="AJ302" s="6"/>
      <c r="AT302" s="146"/>
      <c r="AU302" s="146"/>
      <c r="AV302" s="146"/>
      <c r="AW302" s="146"/>
      <c r="AX302" s="146"/>
      <c r="AY302" s="146"/>
      <c r="AZ302" s="146"/>
      <c r="BA302" s="882"/>
      <c r="BB302" s="948"/>
      <c r="BC302" s="146"/>
      <c r="BD302" s="237"/>
      <c r="BE302" s="237"/>
      <c r="BF302" s="237"/>
    </row>
    <row r="303" spans="3:58" ht="10.9" customHeight="1" x14ac:dyDescent="0.15">
      <c r="C303" s="1000"/>
      <c r="D303" s="1003"/>
      <c r="E303" s="1006"/>
      <c r="F303" s="1006"/>
      <c r="G303" s="1000"/>
      <c r="H303" s="1006"/>
      <c r="I303" s="987"/>
      <c r="J303" s="988"/>
      <c r="K303" s="1011"/>
      <c r="L303" s="978"/>
      <c r="M303" s="979"/>
      <c r="N303" s="979"/>
      <c r="O303" s="979"/>
      <c r="P303" s="979"/>
      <c r="Q303" s="980"/>
      <c r="R303" s="981"/>
      <c r="S303" s="982"/>
      <c r="T303" s="982"/>
      <c r="U303" s="982"/>
      <c r="V303" s="982"/>
      <c r="W303" s="983"/>
      <c r="X303" s="987"/>
      <c r="Y303" s="988"/>
      <c r="Z303" s="989"/>
      <c r="AA303" s="1180"/>
      <c r="AB303" s="1184"/>
      <c r="AC303" s="1185"/>
      <c r="AD303" s="995"/>
      <c r="AE303" s="996"/>
      <c r="AF303" s="996"/>
      <c r="AG303" s="996"/>
      <c r="AH303" s="996"/>
      <c r="AI303" s="997"/>
      <c r="AJ303" s="6"/>
      <c r="AT303" s="146"/>
      <c r="AU303" s="146"/>
      <c r="AV303" s="146"/>
      <c r="AW303" s="146"/>
      <c r="AX303" s="146"/>
      <c r="AY303" s="146"/>
      <c r="AZ303" s="146"/>
      <c r="BA303" s="882"/>
      <c r="BB303" s="948"/>
      <c r="BC303" s="146"/>
      <c r="BD303" s="237"/>
      <c r="BE303" s="237"/>
      <c r="BF303" s="237"/>
    </row>
    <row r="304" spans="3:58" ht="10.9" customHeight="1" x14ac:dyDescent="0.15">
      <c r="C304" s="998">
        <v>8</v>
      </c>
      <c r="D304" s="1001" t="s">
        <v>13</v>
      </c>
      <c r="E304" s="1004">
        <v>19</v>
      </c>
      <c r="F304" s="1004" t="s">
        <v>14</v>
      </c>
      <c r="G304" s="998" t="s">
        <v>308</v>
      </c>
      <c r="H304" s="1004"/>
      <c r="I304" s="1007"/>
      <c r="J304" s="1008"/>
      <c r="K304" s="1009"/>
      <c r="L304" s="972">
        <f>E$220</f>
        <v>0</v>
      </c>
      <c r="M304" s="973"/>
      <c r="N304" s="973"/>
      <c r="O304" s="973"/>
      <c r="P304" s="973"/>
      <c r="Q304" s="974"/>
      <c r="R304" s="981">
        <f t="shared" ref="R304" si="37">IF(AND(I304="○",BA304="●"),2+ROUNDDOWN(($L304-100)/100,0)*2,0)</f>
        <v>0</v>
      </c>
      <c r="S304" s="982"/>
      <c r="T304" s="982"/>
      <c r="U304" s="982"/>
      <c r="V304" s="982"/>
      <c r="W304" s="983"/>
      <c r="X304" s="984">
        <v>1</v>
      </c>
      <c r="Y304" s="985"/>
      <c r="Z304" s="986"/>
      <c r="AA304" s="1177">
        <f>IF(X304=1,$AL$38,IF(X304=2,$AL$57,IF(X304=3,$AL$76,IF(X304=4,$AL$95,IF(X304=5,$AL$114,IF(X304=6,$AL$133,IF(X304=7,$AL$152,IF(X304=8,$AL$171,IF(X304=9,$AL$190,IF(X304=10,$AL$209,0))))))))))</f>
        <v>0</v>
      </c>
      <c r="AB304" s="1178"/>
      <c r="AC304" s="1179"/>
      <c r="AD304" s="995">
        <f t="shared" ref="AD304" si="38">IF(I304="○",ROUNDUP(R304*AA304,1),0)</f>
        <v>0</v>
      </c>
      <c r="AE304" s="996"/>
      <c r="AF304" s="996"/>
      <c r="AG304" s="996"/>
      <c r="AH304" s="996"/>
      <c r="AI304" s="997"/>
      <c r="AJ304" s="6"/>
      <c r="AT304" s="146"/>
      <c r="AU304" s="146"/>
      <c r="AV304" s="146"/>
      <c r="AW304" s="146"/>
      <c r="AX304" s="146"/>
      <c r="AY304" s="146"/>
      <c r="AZ304" s="146"/>
      <c r="BA304" s="1017" t="str">
        <f>IF($C$14="☑","×",IF(OR(K304="×",BA308="×"),"×","●"))</f>
        <v>●</v>
      </c>
      <c r="BB304" s="948">
        <f>IF(BA304="●",IF(I304="定","-",I304),"-")</f>
        <v>0</v>
      </c>
      <c r="BC304" s="146"/>
      <c r="BD304" s="237"/>
      <c r="BE304" s="237"/>
      <c r="BF304" s="237"/>
    </row>
    <row r="305" spans="3:58" ht="10.9" customHeight="1" x14ac:dyDescent="0.15">
      <c r="C305" s="999"/>
      <c r="D305" s="1002"/>
      <c r="E305" s="1005"/>
      <c r="F305" s="1005"/>
      <c r="G305" s="999"/>
      <c r="H305" s="1005"/>
      <c r="I305" s="984"/>
      <c r="J305" s="985"/>
      <c r="K305" s="1010"/>
      <c r="L305" s="975"/>
      <c r="M305" s="976"/>
      <c r="N305" s="976"/>
      <c r="O305" s="976"/>
      <c r="P305" s="976"/>
      <c r="Q305" s="977"/>
      <c r="R305" s="981"/>
      <c r="S305" s="982"/>
      <c r="T305" s="982"/>
      <c r="U305" s="982"/>
      <c r="V305" s="982"/>
      <c r="W305" s="983"/>
      <c r="X305" s="984"/>
      <c r="Y305" s="985"/>
      <c r="Z305" s="986"/>
      <c r="AA305" s="1177"/>
      <c r="AB305" s="1178"/>
      <c r="AC305" s="1179"/>
      <c r="AD305" s="995"/>
      <c r="AE305" s="996"/>
      <c r="AF305" s="996"/>
      <c r="AG305" s="996"/>
      <c r="AH305" s="996"/>
      <c r="AI305" s="997"/>
      <c r="AJ305" s="6"/>
      <c r="AT305" s="146"/>
      <c r="AU305" s="146"/>
      <c r="AV305" s="146"/>
      <c r="AW305" s="146"/>
      <c r="AX305" s="146"/>
      <c r="AY305" s="146"/>
      <c r="AZ305" s="146"/>
      <c r="BA305" s="1017"/>
      <c r="BB305" s="948"/>
      <c r="BC305" s="146"/>
      <c r="BD305" s="237"/>
      <c r="BE305" s="237"/>
      <c r="BF305" s="237"/>
    </row>
    <row r="306" spans="3:58" ht="10.9" customHeight="1" x14ac:dyDescent="0.15">
      <c r="C306" s="999"/>
      <c r="D306" s="1002"/>
      <c r="E306" s="1005"/>
      <c r="F306" s="1005"/>
      <c r="G306" s="999"/>
      <c r="H306" s="1005"/>
      <c r="I306" s="984"/>
      <c r="J306" s="985"/>
      <c r="K306" s="1010"/>
      <c r="L306" s="975"/>
      <c r="M306" s="976"/>
      <c r="N306" s="976"/>
      <c r="O306" s="976"/>
      <c r="P306" s="976"/>
      <c r="Q306" s="977"/>
      <c r="R306" s="981"/>
      <c r="S306" s="982"/>
      <c r="T306" s="982"/>
      <c r="U306" s="982"/>
      <c r="V306" s="982"/>
      <c r="W306" s="983"/>
      <c r="X306" s="984"/>
      <c r="Y306" s="985"/>
      <c r="Z306" s="986"/>
      <c r="AA306" s="1177"/>
      <c r="AB306" s="1178"/>
      <c r="AC306" s="1179"/>
      <c r="AD306" s="995"/>
      <c r="AE306" s="996"/>
      <c r="AF306" s="996"/>
      <c r="AG306" s="996"/>
      <c r="AH306" s="996"/>
      <c r="AI306" s="997"/>
      <c r="AJ306" s="6"/>
      <c r="AT306" s="146"/>
      <c r="AU306" s="146"/>
      <c r="AV306" s="146"/>
      <c r="AW306" s="146"/>
      <c r="AX306" s="146"/>
      <c r="AY306" s="146"/>
      <c r="AZ306" s="146"/>
      <c r="BA306" s="1017"/>
      <c r="BB306" s="948"/>
      <c r="BC306" s="146"/>
      <c r="BD306" s="237"/>
      <c r="BE306" s="237"/>
      <c r="BF306" s="237"/>
    </row>
    <row r="307" spans="3:58" ht="10.9" customHeight="1" thickBot="1" x14ac:dyDescent="0.2">
      <c r="C307" s="1000"/>
      <c r="D307" s="1003"/>
      <c r="E307" s="1006"/>
      <c r="F307" s="1006"/>
      <c r="G307" s="1000"/>
      <c r="H307" s="1006"/>
      <c r="I307" s="987"/>
      <c r="J307" s="988"/>
      <c r="K307" s="1011"/>
      <c r="L307" s="978"/>
      <c r="M307" s="979"/>
      <c r="N307" s="979"/>
      <c r="O307" s="979"/>
      <c r="P307" s="979"/>
      <c r="Q307" s="980"/>
      <c r="R307" s="981"/>
      <c r="S307" s="982"/>
      <c r="T307" s="982"/>
      <c r="U307" s="982"/>
      <c r="V307" s="982"/>
      <c r="W307" s="983"/>
      <c r="X307" s="987"/>
      <c r="Y307" s="988"/>
      <c r="Z307" s="989"/>
      <c r="AA307" s="1180"/>
      <c r="AB307" s="1184"/>
      <c r="AC307" s="1185"/>
      <c r="AD307" s="995"/>
      <c r="AE307" s="996"/>
      <c r="AF307" s="996"/>
      <c r="AG307" s="996"/>
      <c r="AH307" s="996"/>
      <c r="AI307" s="997"/>
      <c r="AJ307" s="6"/>
      <c r="AT307" s="146"/>
      <c r="AU307" s="146"/>
      <c r="AV307" s="146"/>
      <c r="AW307" s="146"/>
      <c r="AX307" s="146"/>
      <c r="AY307" s="146"/>
      <c r="AZ307" s="146"/>
      <c r="BA307" s="1017"/>
      <c r="BB307" s="948"/>
      <c r="BC307" s="146"/>
      <c r="BD307" s="237"/>
      <c r="BE307" s="237"/>
      <c r="BF307" s="237"/>
    </row>
    <row r="308" spans="3:58" ht="14.1" customHeight="1" thickTop="1" x14ac:dyDescent="0.15">
      <c r="C308" s="950" t="s">
        <v>312</v>
      </c>
      <c r="D308" s="951"/>
      <c r="E308" s="951"/>
      <c r="F308" s="951"/>
      <c r="G308" s="951"/>
      <c r="H308" s="951"/>
      <c r="I308" s="951"/>
      <c r="J308" s="951"/>
      <c r="K308" s="951"/>
      <c r="L308" s="951"/>
      <c r="M308" s="951"/>
      <c r="N308" s="951"/>
      <c r="O308" s="951"/>
      <c r="P308" s="951"/>
      <c r="Q308" s="951"/>
      <c r="R308" s="951"/>
      <c r="S308" s="951"/>
      <c r="T308" s="951"/>
      <c r="U308" s="951"/>
      <c r="V308" s="951"/>
      <c r="W308" s="951"/>
      <c r="X308" s="951"/>
      <c r="Y308" s="951"/>
      <c r="Z308" s="951"/>
      <c r="AA308" s="952"/>
      <c r="AB308" s="959">
        <f>IF(COUNTIF(C12:D14,"☑")=1,SUM(AD236:AI307),0)</f>
        <v>0</v>
      </c>
      <c r="AC308" s="960"/>
      <c r="AD308" s="960"/>
      <c r="AE308" s="960"/>
      <c r="AF308" s="960"/>
      <c r="AG308" s="965" t="s">
        <v>313</v>
      </c>
      <c r="AH308" s="965"/>
      <c r="AI308" s="966"/>
      <c r="AJ308" s="6"/>
      <c r="AK308" s="6"/>
      <c r="AL308" s="6"/>
      <c r="AM308" s="5"/>
      <c r="AN308" s="5"/>
      <c r="AO308" s="5"/>
      <c r="AP308" s="5"/>
      <c r="AT308" s="146"/>
      <c r="AU308" s="146"/>
      <c r="AV308" s="146"/>
      <c r="AW308" s="146"/>
      <c r="AX308" s="146"/>
      <c r="AY308" s="146"/>
      <c r="AZ308" s="146"/>
      <c r="BA308" s="948"/>
      <c r="BB308" s="948"/>
      <c r="BC308" s="146"/>
      <c r="BD308" s="949"/>
      <c r="BE308" s="949"/>
      <c r="BF308" s="933"/>
    </row>
    <row r="309" spans="3:58" ht="14.1" customHeight="1" x14ac:dyDescent="0.15">
      <c r="C309" s="953"/>
      <c r="D309" s="954"/>
      <c r="E309" s="954"/>
      <c r="F309" s="954"/>
      <c r="G309" s="954"/>
      <c r="H309" s="954"/>
      <c r="I309" s="954"/>
      <c r="J309" s="954"/>
      <c r="K309" s="954"/>
      <c r="L309" s="954"/>
      <c r="M309" s="954"/>
      <c r="N309" s="954"/>
      <c r="O309" s="954"/>
      <c r="P309" s="954"/>
      <c r="Q309" s="954"/>
      <c r="R309" s="954"/>
      <c r="S309" s="954"/>
      <c r="T309" s="954"/>
      <c r="U309" s="954"/>
      <c r="V309" s="954"/>
      <c r="W309" s="954"/>
      <c r="X309" s="954"/>
      <c r="Y309" s="954"/>
      <c r="Z309" s="954"/>
      <c r="AA309" s="955"/>
      <c r="AB309" s="961"/>
      <c r="AC309" s="962"/>
      <c r="AD309" s="962"/>
      <c r="AE309" s="962"/>
      <c r="AF309" s="962"/>
      <c r="AG309" s="967"/>
      <c r="AH309" s="967"/>
      <c r="AI309" s="968"/>
      <c r="AJ309" s="6"/>
      <c r="AK309" s="6"/>
      <c r="AL309" s="6"/>
      <c r="AM309" s="5"/>
      <c r="AN309" s="5"/>
      <c r="AO309" s="5"/>
      <c r="AP309" s="5"/>
      <c r="AT309" s="146"/>
      <c r="AU309" s="146"/>
      <c r="AV309" s="146"/>
      <c r="AW309" s="146"/>
      <c r="AX309" s="146"/>
      <c r="AY309" s="146"/>
      <c r="AZ309" s="146"/>
      <c r="BA309" s="948"/>
      <c r="BB309" s="948"/>
      <c r="BC309" s="146"/>
      <c r="BD309" s="949"/>
      <c r="BE309" s="949"/>
      <c r="BF309" s="933"/>
    </row>
    <row r="310" spans="3:58" ht="14.1" customHeight="1" x14ac:dyDescent="0.15">
      <c r="C310" s="953"/>
      <c r="D310" s="954"/>
      <c r="E310" s="954"/>
      <c r="F310" s="954"/>
      <c r="G310" s="954"/>
      <c r="H310" s="954"/>
      <c r="I310" s="954"/>
      <c r="J310" s="954"/>
      <c r="K310" s="954"/>
      <c r="L310" s="954"/>
      <c r="M310" s="954"/>
      <c r="N310" s="954"/>
      <c r="O310" s="954"/>
      <c r="P310" s="954"/>
      <c r="Q310" s="954"/>
      <c r="R310" s="954"/>
      <c r="S310" s="954"/>
      <c r="T310" s="954"/>
      <c r="U310" s="954"/>
      <c r="V310" s="954"/>
      <c r="W310" s="954"/>
      <c r="X310" s="954"/>
      <c r="Y310" s="954"/>
      <c r="Z310" s="954"/>
      <c r="AA310" s="955"/>
      <c r="AB310" s="961"/>
      <c r="AC310" s="962"/>
      <c r="AD310" s="962"/>
      <c r="AE310" s="962"/>
      <c r="AF310" s="962"/>
      <c r="AG310" s="967"/>
      <c r="AH310" s="967"/>
      <c r="AI310" s="968"/>
      <c r="AM310" s="5"/>
      <c r="AN310" s="5"/>
      <c r="AO310" s="5"/>
      <c r="AP310" s="5"/>
      <c r="AT310" s="146"/>
      <c r="AU310" s="146"/>
      <c r="AV310" s="146"/>
      <c r="AW310" s="146"/>
      <c r="AX310" s="146"/>
      <c r="AY310" s="146"/>
      <c r="AZ310" s="146"/>
      <c r="BA310" s="948"/>
      <c r="BB310" s="948"/>
      <c r="BC310" s="146"/>
      <c r="BD310" s="949"/>
      <c r="BE310" s="949"/>
      <c r="BF310" s="933"/>
    </row>
    <row r="311" spans="3:58" ht="14.1" customHeight="1" thickBot="1" x14ac:dyDescent="0.2">
      <c r="C311" s="956"/>
      <c r="D311" s="957"/>
      <c r="E311" s="957"/>
      <c r="F311" s="957"/>
      <c r="G311" s="957"/>
      <c r="H311" s="957"/>
      <c r="I311" s="957"/>
      <c r="J311" s="957"/>
      <c r="K311" s="957"/>
      <c r="L311" s="957"/>
      <c r="M311" s="957"/>
      <c r="N311" s="957"/>
      <c r="O311" s="957"/>
      <c r="P311" s="957"/>
      <c r="Q311" s="957"/>
      <c r="R311" s="957"/>
      <c r="S311" s="957"/>
      <c r="T311" s="957"/>
      <c r="U311" s="957"/>
      <c r="V311" s="957"/>
      <c r="W311" s="957"/>
      <c r="X311" s="957"/>
      <c r="Y311" s="957"/>
      <c r="Z311" s="957"/>
      <c r="AA311" s="958"/>
      <c r="AB311" s="963"/>
      <c r="AC311" s="964"/>
      <c r="AD311" s="964"/>
      <c r="AE311" s="964"/>
      <c r="AF311" s="964"/>
      <c r="AG311" s="969"/>
      <c r="AH311" s="969"/>
      <c r="AI311" s="970"/>
      <c r="AM311" s="5"/>
      <c r="AN311" s="5"/>
      <c r="AO311" s="5"/>
      <c r="AP311" s="5"/>
      <c r="AT311" s="146"/>
      <c r="AU311" s="146"/>
      <c r="AV311" s="146"/>
      <c r="AW311" s="146"/>
      <c r="AX311" s="146"/>
      <c r="AY311" s="146"/>
      <c r="AZ311" s="146"/>
      <c r="BA311" s="948"/>
      <c r="BB311" s="948"/>
      <c r="BC311" s="146"/>
      <c r="BD311" s="949"/>
      <c r="BE311" s="949"/>
      <c r="BF311" s="933"/>
    </row>
    <row r="312" spans="3:58" ht="10.9" customHeight="1" thickTop="1" x14ac:dyDescent="0.15">
      <c r="C312" s="998">
        <v>8</v>
      </c>
      <c r="D312" s="1001" t="s">
        <v>13</v>
      </c>
      <c r="E312" s="1004">
        <v>20</v>
      </c>
      <c r="F312" s="1004" t="s">
        <v>14</v>
      </c>
      <c r="G312" s="998" t="s">
        <v>309</v>
      </c>
      <c r="H312" s="1004"/>
      <c r="I312" s="1007"/>
      <c r="J312" s="1008"/>
      <c r="K312" s="1009"/>
      <c r="L312" s="972">
        <f>E$220</f>
        <v>0</v>
      </c>
      <c r="M312" s="973"/>
      <c r="N312" s="973"/>
      <c r="O312" s="973"/>
      <c r="P312" s="973"/>
      <c r="Q312" s="974"/>
      <c r="R312" s="981">
        <f t="shared" ref="R312" si="39">IF(AND(I312="○",BA312="●"),2+ROUNDDOWN(($L312-100)/100,0)*2,0)</f>
        <v>0</v>
      </c>
      <c r="S312" s="982"/>
      <c r="T312" s="982"/>
      <c r="U312" s="982"/>
      <c r="V312" s="982"/>
      <c r="W312" s="983"/>
      <c r="X312" s="984">
        <v>1</v>
      </c>
      <c r="Y312" s="985"/>
      <c r="Z312" s="986"/>
      <c r="AA312" s="1177">
        <f>IF(X312=1,$AL$38,IF(X312=2,$AL$57,IF(X312=3,$AL$76,IF(X312=4,$AL$95,IF(X312=5,$AL$114,IF(X312=6,$AL$133,IF(X312=7,$AL$152,IF(X312=8,$AL$171,IF(X312=9,$AL$190,IF(X312=10,$AL$209,0))))))))))</f>
        <v>0</v>
      </c>
      <c r="AB312" s="1178"/>
      <c r="AC312" s="1179"/>
      <c r="AD312" s="995">
        <f t="shared" ref="AD312" si="40">IF(I312="○",ROUNDUP(R312*AA312,1),0)</f>
        <v>0</v>
      </c>
      <c r="AE312" s="996"/>
      <c r="AF312" s="996"/>
      <c r="AG312" s="996"/>
      <c r="AH312" s="996"/>
      <c r="AI312" s="997"/>
      <c r="AJ312" s="6"/>
      <c r="AT312" s="146"/>
      <c r="AU312" s="146"/>
      <c r="AV312" s="146"/>
      <c r="AW312" s="146"/>
      <c r="AX312" s="146"/>
      <c r="AY312" s="146"/>
      <c r="AZ312" s="146"/>
      <c r="BA312" s="882" t="str">
        <f t="shared" ref="BA312" si="41">IF(OR(I312="×",BA316="×"),"×","●")</f>
        <v>●</v>
      </c>
      <c r="BB312" s="948">
        <f>IF(BA312="●",IF(I312="定","-",I312),"-")</f>
        <v>0</v>
      </c>
      <c r="BC312" s="146"/>
      <c r="BD312" s="237"/>
      <c r="BE312" s="237"/>
      <c r="BF312" s="237"/>
    </row>
    <row r="313" spans="3:58" ht="10.9" customHeight="1" x14ac:dyDescent="0.15">
      <c r="C313" s="999"/>
      <c r="D313" s="1002"/>
      <c r="E313" s="1005"/>
      <c r="F313" s="1005"/>
      <c r="G313" s="999"/>
      <c r="H313" s="1005"/>
      <c r="I313" s="984"/>
      <c r="J313" s="985"/>
      <c r="K313" s="1010"/>
      <c r="L313" s="975"/>
      <c r="M313" s="976"/>
      <c r="N313" s="976"/>
      <c r="O313" s="976"/>
      <c r="P313" s="976"/>
      <c r="Q313" s="977"/>
      <c r="R313" s="981"/>
      <c r="S313" s="982"/>
      <c r="T313" s="982"/>
      <c r="U313" s="982"/>
      <c r="V313" s="982"/>
      <c r="W313" s="983"/>
      <c r="X313" s="984"/>
      <c r="Y313" s="985"/>
      <c r="Z313" s="986"/>
      <c r="AA313" s="1177"/>
      <c r="AB313" s="1178"/>
      <c r="AC313" s="1179"/>
      <c r="AD313" s="995"/>
      <c r="AE313" s="996"/>
      <c r="AF313" s="996"/>
      <c r="AG313" s="996"/>
      <c r="AH313" s="996"/>
      <c r="AI313" s="997"/>
      <c r="AJ313" s="6"/>
      <c r="AT313" s="146"/>
      <c r="AU313" s="146"/>
      <c r="AV313" s="146"/>
      <c r="AW313" s="146"/>
      <c r="AX313" s="146"/>
      <c r="AY313" s="146"/>
      <c r="AZ313" s="146"/>
      <c r="BA313" s="882"/>
      <c r="BB313" s="948"/>
      <c r="BC313" s="146"/>
      <c r="BD313" s="237"/>
      <c r="BE313" s="237"/>
      <c r="BF313" s="237"/>
    </row>
    <row r="314" spans="3:58" ht="10.9" customHeight="1" x14ac:dyDescent="0.15">
      <c r="C314" s="999"/>
      <c r="D314" s="1002"/>
      <c r="E314" s="1005"/>
      <c r="F314" s="1005"/>
      <c r="G314" s="999"/>
      <c r="H314" s="1005"/>
      <c r="I314" s="984"/>
      <c r="J314" s="985"/>
      <c r="K314" s="1010"/>
      <c r="L314" s="975"/>
      <c r="M314" s="976"/>
      <c r="N314" s="976"/>
      <c r="O314" s="976"/>
      <c r="P314" s="976"/>
      <c r="Q314" s="977"/>
      <c r="R314" s="981"/>
      <c r="S314" s="982"/>
      <c r="T314" s="982"/>
      <c r="U314" s="982"/>
      <c r="V314" s="982"/>
      <c r="W314" s="983"/>
      <c r="X314" s="984"/>
      <c r="Y314" s="985"/>
      <c r="Z314" s="986"/>
      <c r="AA314" s="1177"/>
      <c r="AB314" s="1178"/>
      <c r="AC314" s="1179"/>
      <c r="AD314" s="995"/>
      <c r="AE314" s="996"/>
      <c r="AF314" s="996"/>
      <c r="AG314" s="996"/>
      <c r="AH314" s="996"/>
      <c r="AI314" s="997"/>
      <c r="AJ314" s="6"/>
      <c r="AT314" s="146"/>
      <c r="AU314" s="146"/>
      <c r="AV314" s="146"/>
      <c r="AW314" s="146"/>
      <c r="AX314" s="146"/>
      <c r="AY314" s="146"/>
      <c r="AZ314" s="146"/>
      <c r="BA314" s="882"/>
      <c r="BB314" s="948"/>
      <c r="BC314" s="146"/>
      <c r="BD314" s="237"/>
      <c r="BE314" s="237"/>
      <c r="BF314" s="237"/>
    </row>
    <row r="315" spans="3:58" ht="10.9" customHeight="1" x14ac:dyDescent="0.15">
      <c r="C315" s="1000"/>
      <c r="D315" s="1003"/>
      <c r="E315" s="1006"/>
      <c r="F315" s="1006"/>
      <c r="G315" s="1000"/>
      <c r="H315" s="1006"/>
      <c r="I315" s="987"/>
      <c r="J315" s="988"/>
      <c r="K315" s="1011"/>
      <c r="L315" s="978"/>
      <c r="M315" s="979"/>
      <c r="N315" s="979"/>
      <c r="O315" s="979"/>
      <c r="P315" s="979"/>
      <c r="Q315" s="980"/>
      <c r="R315" s="981"/>
      <c r="S315" s="982"/>
      <c r="T315" s="982"/>
      <c r="U315" s="982"/>
      <c r="V315" s="982"/>
      <c r="W315" s="983"/>
      <c r="X315" s="987"/>
      <c r="Y315" s="988"/>
      <c r="Z315" s="989"/>
      <c r="AA315" s="1180"/>
      <c r="AB315" s="1184"/>
      <c r="AC315" s="1185"/>
      <c r="AD315" s="995"/>
      <c r="AE315" s="996"/>
      <c r="AF315" s="996"/>
      <c r="AG315" s="996"/>
      <c r="AH315" s="996"/>
      <c r="AI315" s="997"/>
      <c r="AJ315" s="6"/>
      <c r="AT315" s="146"/>
      <c r="AU315" s="146"/>
      <c r="AV315" s="146"/>
      <c r="AW315" s="146"/>
      <c r="AX315" s="146"/>
      <c r="AY315" s="146"/>
      <c r="AZ315" s="146"/>
      <c r="BA315" s="882"/>
      <c r="BB315" s="948"/>
      <c r="BC315" s="146"/>
      <c r="BD315" s="237"/>
      <c r="BE315" s="237"/>
      <c r="BF315" s="237"/>
    </row>
    <row r="316" spans="3:58" ht="10.9" customHeight="1" x14ac:dyDescent="0.15">
      <c r="C316" s="998">
        <v>8</v>
      </c>
      <c r="D316" s="1001" t="s">
        <v>13</v>
      </c>
      <c r="E316" s="1004">
        <v>21</v>
      </c>
      <c r="F316" s="1004" t="s">
        <v>14</v>
      </c>
      <c r="G316" s="998" t="s">
        <v>310</v>
      </c>
      <c r="H316" s="1004"/>
      <c r="I316" s="1007"/>
      <c r="J316" s="1008"/>
      <c r="K316" s="1009"/>
      <c r="L316" s="972">
        <f>E$220</f>
        <v>0</v>
      </c>
      <c r="M316" s="973"/>
      <c r="N316" s="973"/>
      <c r="O316" s="973"/>
      <c r="P316" s="973"/>
      <c r="Q316" s="974"/>
      <c r="R316" s="981">
        <f t="shared" ref="R316" si="42">IF(AND(I316="○",BA316="●"),2+ROUNDDOWN(($L316-100)/100,0)*2,0)</f>
        <v>0</v>
      </c>
      <c r="S316" s="982"/>
      <c r="T316" s="982"/>
      <c r="U316" s="982"/>
      <c r="V316" s="982"/>
      <c r="W316" s="983"/>
      <c r="X316" s="984">
        <v>1</v>
      </c>
      <c r="Y316" s="985"/>
      <c r="Z316" s="986"/>
      <c r="AA316" s="1177">
        <f>IF(X316=1,$AL$38,IF(X316=2,$AL$57,IF(X316=3,$AL$76,IF(X316=4,$AL$95,IF(X316=5,$AL$114,IF(X316=6,$AL$133,IF(X316=7,$AL$152,IF(X316=8,$AL$171,IF(X316=9,$AL$190,IF(X316=10,$AL$209,0))))))))))</f>
        <v>0</v>
      </c>
      <c r="AB316" s="1178"/>
      <c r="AC316" s="1179"/>
      <c r="AD316" s="995">
        <f t="shared" ref="AD316" si="43">IF(I316="○",ROUNDUP(R316*AA316,1),0)</f>
        <v>0</v>
      </c>
      <c r="AE316" s="996"/>
      <c r="AF316" s="996"/>
      <c r="AG316" s="996"/>
      <c r="AH316" s="996"/>
      <c r="AI316" s="997"/>
      <c r="AJ316" s="6"/>
      <c r="AT316" s="146"/>
      <c r="AU316" s="146"/>
      <c r="AV316" s="146"/>
      <c r="AW316" s="146"/>
      <c r="AX316" s="146"/>
      <c r="AY316" s="146"/>
      <c r="AZ316" s="146"/>
      <c r="BA316" s="882" t="str">
        <f t="shared" ref="BA316" si="44">IF(OR(I316="×",BA320="×"),"×","●")</f>
        <v>●</v>
      </c>
      <c r="BB316" s="948">
        <f>IF(BA316="●",IF(I316="定","-",I316),"-")</f>
        <v>0</v>
      </c>
      <c r="BC316" s="146"/>
      <c r="BD316" s="237"/>
      <c r="BE316" s="237"/>
      <c r="BF316" s="237"/>
    </row>
    <row r="317" spans="3:58" ht="10.9" customHeight="1" x14ac:dyDescent="0.15">
      <c r="C317" s="999"/>
      <c r="D317" s="1002"/>
      <c r="E317" s="1005"/>
      <c r="F317" s="1005"/>
      <c r="G317" s="999"/>
      <c r="H317" s="1005"/>
      <c r="I317" s="984"/>
      <c r="J317" s="985"/>
      <c r="K317" s="1010"/>
      <c r="L317" s="975"/>
      <c r="M317" s="976"/>
      <c r="N317" s="976"/>
      <c r="O317" s="976"/>
      <c r="P317" s="976"/>
      <c r="Q317" s="977"/>
      <c r="R317" s="981"/>
      <c r="S317" s="982"/>
      <c r="T317" s="982"/>
      <c r="U317" s="982"/>
      <c r="V317" s="982"/>
      <c r="W317" s="983"/>
      <c r="X317" s="984"/>
      <c r="Y317" s="985"/>
      <c r="Z317" s="986"/>
      <c r="AA317" s="1177"/>
      <c r="AB317" s="1178"/>
      <c r="AC317" s="1179"/>
      <c r="AD317" s="995"/>
      <c r="AE317" s="996"/>
      <c r="AF317" s="996"/>
      <c r="AG317" s="996"/>
      <c r="AH317" s="996"/>
      <c r="AI317" s="997"/>
      <c r="AJ317" s="6"/>
      <c r="AT317" s="146"/>
      <c r="AU317" s="146"/>
      <c r="AV317" s="146"/>
      <c r="AW317" s="146"/>
      <c r="AX317" s="146"/>
      <c r="AY317" s="146"/>
      <c r="AZ317" s="146"/>
      <c r="BA317" s="882"/>
      <c r="BB317" s="948"/>
      <c r="BC317" s="146"/>
      <c r="BD317" s="237"/>
      <c r="BE317" s="237"/>
      <c r="BF317" s="237"/>
    </row>
    <row r="318" spans="3:58" ht="10.9" customHeight="1" x14ac:dyDescent="0.15">
      <c r="C318" s="999"/>
      <c r="D318" s="1002"/>
      <c r="E318" s="1005"/>
      <c r="F318" s="1005"/>
      <c r="G318" s="999"/>
      <c r="H318" s="1005"/>
      <c r="I318" s="984"/>
      <c r="J318" s="985"/>
      <c r="K318" s="1010"/>
      <c r="L318" s="975"/>
      <c r="M318" s="976"/>
      <c r="N318" s="976"/>
      <c r="O318" s="976"/>
      <c r="P318" s="976"/>
      <c r="Q318" s="977"/>
      <c r="R318" s="981"/>
      <c r="S318" s="982"/>
      <c r="T318" s="982"/>
      <c r="U318" s="982"/>
      <c r="V318" s="982"/>
      <c r="W318" s="983"/>
      <c r="X318" s="984"/>
      <c r="Y318" s="985"/>
      <c r="Z318" s="986"/>
      <c r="AA318" s="1177"/>
      <c r="AB318" s="1178"/>
      <c r="AC318" s="1179"/>
      <c r="AD318" s="995"/>
      <c r="AE318" s="996"/>
      <c r="AF318" s="996"/>
      <c r="AG318" s="996"/>
      <c r="AH318" s="996"/>
      <c r="AI318" s="997"/>
      <c r="AJ318" s="6"/>
      <c r="AT318" s="146"/>
      <c r="AU318" s="146"/>
      <c r="AV318" s="146"/>
      <c r="AW318" s="146"/>
      <c r="AX318" s="146"/>
      <c r="AY318" s="146"/>
      <c r="AZ318" s="146"/>
      <c r="BA318" s="882"/>
      <c r="BB318" s="948"/>
      <c r="BC318" s="146"/>
      <c r="BD318" s="237"/>
      <c r="BE318" s="237"/>
      <c r="BF318" s="237"/>
    </row>
    <row r="319" spans="3:58" ht="10.9" customHeight="1" x14ac:dyDescent="0.15">
      <c r="C319" s="1000"/>
      <c r="D319" s="1003"/>
      <c r="E319" s="1006"/>
      <c r="F319" s="1006"/>
      <c r="G319" s="1000"/>
      <c r="H319" s="1006"/>
      <c r="I319" s="987"/>
      <c r="J319" s="988"/>
      <c r="K319" s="1011"/>
      <c r="L319" s="978"/>
      <c r="M319" s="979"/>
      <c r="N319" s="979"/>
      <c r="O319" s="979"/>
      <c r="P319" s="979"/>
      <c r="Q319" s="980"/>
      <c r="R319" s="981"/>
      <c r="S319" s="982"/>
      <c r="T319" s="982"/>
      <c r="U319" s="982"/>
      <c r="V319" s="982"/>
      <c r="W319" s="983"/>
      <c r="X319" s="987"/>
      <c r="Y319" s="988"/>
      <c r="Z319" s="989"/>
      <c r="AA319" s="1180"/>
      <c r="AB319" s="1184"/>
      <c r="AC319" s="1185"/>
      <c r="AD319" s="995"/>
      <c r="AE319" s="996"/>
      <c r="AF319" s="996"/>
      <c r="AG319" s="996"/>
      <c r="AH319" s="996"/>
      <c r="AI319" s="997"/>
      <c r="AJ319" s="6"/>
      <c r="AT319" s="146"/>
      <c r="AU319" s="146"/>
      <c r="AV319" s="146"/>
      <c r="AW319" s="146"/>
      <c r="AX319" s="146"/>
      <c r="AY319" s="146"/>
      <c r="AZ319" s="146"/>
      <c r="BA319" s="882"/>
      <c r="BB319" s="948"/>
      <c r="BC319" s="146"/>
      <c r="BD319" s="237"/>
      <c r="BE319" s="237"/>
      <c r="BF319" s="237"/>
    </row>
    <row r="320" spans="3:58" ht="10.9" customHeight="1" x14ac:dyDescent="0.15">
      <c r="C320" s="998">
        <v>8</v>
      </c>
      <c r="D320" s="1001" t="s">
        <v>13</v>
      </c>
      <c r="E320" s="1004">
        <v>22</v>
      </c>
      <c r="F320" s="1004" t="s">
        <v>14</v>
      </c>
      <c r="G320" s="998" t="s">
        <v>311</v>
      </c>
      <c r="H320" s="1004"/>
      <c r="I320" s="1007"/>
      <c r="J320" s="1008"/>
      <c r="K320" s="1009"/>
      <c r="L320" s="972">
        <f>E$220</f>
        <v>0</v>
      </c>
      <c r="M320" s="973"/>
      <c r="N320" s="973"/>
      <c r="O320" s="973"/>
      <c r="P320" s="973"/>
      <c r="Q320" s="974"/>
      <c r="R320" s="981">
        <f t="shared" ref="R320" si="45">IF(AND(I320="○",BA320="●"),2+ROUNDDOWN(($L320-100)/100,0)*2,0)</f>
        <v>0</v>
      </c>
      <c r="S320" s="982"/>
      <c r="T320" s="982"/>
      <c r="U320" s="982"/>
      <c r="V320" s="982"/>
      <c r="W320" s="983"/>
      <c r="X320" s="984">
        <v>1</v>
      </c>
      <c r="Y320" s="985"/>
      <c r="Z320" s="986"/>
      <c r="AA320" s="1177">
        <f>IF(X320=1,$AL$38,IF(X320=2,$AL$57,IF(X320=3,$AL$76,IF(X320=4,$AL$95,IF(X320=5,$AL$114,IF(X320=6,$AL$133,IF(X320=7,$AL$152,IF(X320=8,$AL$171,IF(X320=9,$AL$190,IF(X320=10,$AL$209,0))))))))))</f>
        <v>0</v>
      </c>
      <c r="AB320" s="1178"/>
      <c r="AC320" s="1179"/>
      <c r="AD320" s="995">
        <f t="shared" ref="AD320" si="46">IF(I320="○",ROUNDUP(R320*AA320,1),0)</f>
        <v>0</v>
      </c>
      <c r="AE320" s="996"/>
      <c r="AF320" s="996"/>
      <c r="AG320" s="996"/>
      <c r="AH320" s="996"/>
      <c r="AI320" s="997"/>
      <c r="AJ320" s="6"/>
      <c r="AT320" s="146"/>
      <c r="AU320" s="146"/>
      <c r="AV320" s="146"/>
      <c r="AW320" s="146"/>
      <c r="AX320" s="146"/>
      <c r="AY320" s="146"/>
      <c r="AZ320" s="146"/>
      <c r="BA320" s="882" t="str">
        <f t="shared" ref="BA320" si="47">IF(OR(I320="×",BA324="×"),"×","●")</f>
        <v>●</v>
      </c>
      <c r="BB320" s="948">
        <f>IF(BA320="●",IF(I320="定","-",I320),"-")</f>
        <v>0</v>
      </c>
      <c r="BC320" s="146"/>
      <c r="BD320" s="237"/>
      <c r="BE320" s="237"/>
      <c r="BF320" s="237"/>
    </row>
    <row r="321" spans="3:58" ht="10.9" customHeight="1" x14ac:dyDescent="0.15">
      <c r="C321" s="999"/>
      <c r="D321" s="1002"/>
      <c r="E321" s="1005"/>
      <c r="F321" s="1005"/>
      <c r="G321" s="999"/>
      <c r="H321" s="1005"/>
      <c r="I321" s="984"/>
      <c r="J321" s="985"/>
      <c r="K321" s="1010"/>
      <c r="L321" s="975"/>
      <c r="M321" s="976"/>
      <c r="N321" s="976"/>
      <c r="O321" s="976"/>
      <c r="P321" s="976"/>
      <c r="Q321" s="977"/>
      <c r="R321" s="981"/>
      <c r="S321" s="982"/>
      <c r="T321" s="982"/>
      <c r="U321" s="982"/>
      <c r="V321" s="982"/>
      <c r="W321" s="983"/>
      <c r="X321" s="984"/>
      <c r="Y321" s="985"/>
      <c r="Z321" s="986"/>
      <c r="AA321" s="1177"/>
      <c r="AB321" s="1178"/>
      <c r="AC321" s="1179"/>
      <c r="AD321" s="995"/>
      <c r="AE321" s="996"/>
      <c r="AF321" s="996"/>
      <c r="AG321" s="996"/>
      <c r="AH321" s="996"/>
      <c r="AI321" s="997"/>
      <c r="AJ321" s="6"/>
      <c r="AT321" s="146"/>
      <c r="AU321" s="146"/>
      <c r="AV321" s="146"/>
      <c r="AW321" s="146"/>
      <c r="AX321" s="146"/>
      <c r="AY321" s="146"/>
      <c r="AZ321" s="146"/>
      <c r="BA321" s="882"/>
      <c r="BB321" s="948"/>
      <c r="BC321" s="146"/>
      <c r="BD321" s="237"/>
      <c r="BE321" s="237"/>
      <c r="BF321" s="237"/>
    </row>
    <row r="322" spans="3:58" ht="10.9" customHeight="1" x14ac:dyDescent="0.15">
      <c r="C322" s="999"/>
      <c r="D322" s="1002"/>
      <c r="E322" s="1005"/>
      <c r="F322" s="1005"/>
      <c r="G322" s="999"/>
      <c r="H322" s="1005"/>
      <c r="I322" s="984"/>
      <c r="J322" s="985"/>
      <c r="K322" s="1010"/>
      <c r="L322" s="975"/>
      <c r="M322" s="976"/>
      <c r="N322" s="976"/>
      <c r="O322" s="976"/>
      <c r="P322" s="976"/>
      <c r="Q322" s="977"/>
      <c r="R322" s="981"/>
      <c r="S322" s="982"/>
      <c r="T322" s="982"/>
      <c r="U322" s="982"/>
      <c r="V322" s="982"/>
      <c r="W322" s="983"/>
      <c r="X322" s="984"/>
      <c r="Y322" s="985"/>
      <c r="Z322" s="986"/>
      <c r="AA322" s="1177"/>
      <c r="AB322" s="1178"/>
      <c r="AC322" s="1179"/>
      <c r="AD322" s="995"/>
      <c r="AE322" s="996"/>
      <c r="AF322" s="996"/>
      <c r="AG322" s="996"/>
      <c r="AH322" s="996"/>
      <c r="AI322" s="997"/>
      <c r="AJ322" s="6"/>
      <c r="AT322" s="146"/>
      <c r="AU322" s="146"/>
      <c r="AV322" s="146"/>
      <c r="AW322" s="146"/>
      <c r="AX322" s="146"/>
      <c r="AY322" s="146"/>
      <c r="AZ322" s="146"/>
      <c r="BA322" s="882"/>
      <c r="BB322" s="948"/>
      <c r="BC322" s="146"/>
      <c r="BD322" s="237"/>
      <c r="BE322" s="237"/>
      <c r="BF322" s="237"/>
    </row>
    <row r="323" spans="3:58" ht="10.9" customHeight="1" x14ac:dyDescent="0.15">
      <c r="C323" s="1000"/>
      <c r="D323" s="1003"/>
      <c r="E323" s="1006"/>
      <c r="F323" s="1006"/>
      <c r="G323" s="1000"/>
      <c r="H323" s="1006"/>
      <c r="I323" s="987"/>
      <c r="J323" s="988"/>
      <c r="K323" s="1011"/>
      <c r="L323" s="978"/>
      <c r="M323" s="979"/>
      <c r="N323" s="979"/>
      <c r="O323" s="979"/>
      <c r="P323" s="979"/>
      <c r="Q323" s="980"/>
      <c r="R323" s="981"/>
      <c r="S323" s="982"/>
      <c r="T323" s="982"/>
      <c r="U323" s="982"/>
      <c r="V323" s="982"/>
      <c r="W323" s="983"/>
      <c r="X323" s="987"/>
      <c r="Y323" s="988"/>
      <c r="Z323" s="989"/>
      <c r="AA323" s="1180"/>
      <c r="AB323" s="1184"/>
      <c r="AC323" s="1185"/>
      <c r="AD323" s="995"/>
      <c r="AE323" s="996"/>
      <c r="AF323" s="996"/>
      <c r="AG323" s="996"/>
      <c r="AH323" s="996"/>
      <c r="AI323" s="997"/>
      <c r="AJ323" s="6"/>
      <c r="AT323" s="146"/>
      <c r="AU323" s="146"/>
      <c r="AV323" s="146"/>
      <c r="AW323" s="146"/>
      <c r="AX323" s="146"/>
      <c r="AY323" s="146"/>
      <c r="AZ323" s="146"/>
      <c r="BA323" s="882"/>
      <c r="BB323" s="948"/>
      <c r="BC323" s="146"/>
      <c r="BD323" s="237"/>
      <c r="BE323" s="237"/>
      <c r="BF323" s="237"/>
    </row>
    <row r="324" spans="3:58" ht="10.9" customHeight="1" x14ac:dyDescent="0.15">
      <c r="C324" s="998">
        <v>8</v>
      </c>
      <c r="D324" s="1001" t="s">
        <v>13</v>
      </c>
      <c r="E324" s="1004">
        <v>23</v>
      </c>
      <c r="F324" s="1004" t="s">
        <v>14</v>
      </c>
      <c r="G324" s="998" t="s">
        <v>305</v>
      </c>
      <c r="H324" s="1004"/>
      <c r="I324" s="1007"/>
      <c r="J324" s="1008"/>
      <c r="K324" s="1009"/>
      <c r="L324" s="972">
        <f>E$220</f>
        <v>0</v>
      </c>
      <c r="M324" s="973"/>
      <c r="N324" s="973"/>
      <c r="O324" s="973"/>
      <c r="P324" s="973"/>
      <c r="Q324" s="974"/>
      <c r="R324" s="981">
        <f t="shared" ref="R324" si="48">IF(AND(I324="○",BA324="●"),2+ROUNDDOWN(($L324-100)/100,0)*2,0)</f>
        <v>0</v>
      </c>
      <c r="S324" s="982"/>
      <c r="T324" s="982"/>
      <c r="U324" s="982"/>
      <c r="V324" s="982"/>
      <c r="W324" s="983"/>
      <c r="X324" s="984">
        <v>1</v>
      </c>
      <c r="Y324" s="985"/>
      <c r="Z324" s="986"/>
      <c r="AA324" s="1177">
        <f>IF(X324=1,$AL$38,IF(X324=2,$AL$57,IF(X324=3,$AL$76,IF(X324=4,$AL$95,IF(X324=5,$AL$114,IF(X324=6,$AL$133,IF(X324=7,$AL$152,IF(X324=8,$AL$171,IF(X324=9,$AL$190,IF(X324=10,$AL$209,0))))))))))</f>
        <v>0</v>
      </c>
      <c r="AB324" s="1178"/>
      <c r="AC324" s="1179"/>
      <c r="AD324" s="995">
        <f t="shared" ref="AD324" si="49">IF(I324="○",ROUNDUP(R324*AA324,1),0)</f>
        <v>0</v>
      </c>
      <c r="AE324" s="996"/>
      <c r="AF324" s="996"/>
      <c r="AG324" s="996"/>
      <c r="AH324" s="996"/>
      <c r="AI324" s="997"/>
      <c r="AJ324" s="6"/>
      <c r="AT324" s="146"/>
      <c r="AU324" s="146"/>
      <c r="AV324" s="146"/>
      <c r="AW324" s="146"/>
      <c r="AX324" s="146"/>
      <c r="AY324" s="146"/>
      <c r="AZ324" s="146"/>
      <c r="BA324" s="882" t="str">
        <f t="shared" ref="BA324" si="50">IF(OR(I324="×",BA328="×"),"×","●")</f>
        <v>●</v>
      </c>
      <c r="BB324" s="948">
        <f>IF(BA324="●",IF(I324="定","-",I324),"-")</f>
        <v>0</v>
      </c>
      <c r="BC324" s="146"/>
      <c r="BD324" s="237"/>
      <c r="BE324" s="237"/>
      <c r="BF324" s="237"/>
    </row>
    <row r="325" spans="3:58" ht="10.9" customHeight="1" x14ac:dyDescent="0.15">
      <c r="C325" s="999"/>
      <c r="D325" s="1002"/>
      <c r="E325" s="1005"/>
      <c r="F325" s="1005"/>
      <c r="G325" s="999"/>
      <c r="H325" s="1005"/>
      <c r="I325" s="984"/>
      <c r="J325" s="985"/>
      <c r="K325" s="1010"/>
      <c r="L325" s="975"/>
      <c r="M325" s="976"/>
      <c r="N325" s="976"/>
      <c r="O325" s="976"/>
      <c r="P325" s="976"/>
      <c r="Q325" s="977"/>
      <c r="R325" s="981"/>
      <c r="S325" s="982"/>
      <c r="T325" s="982"/>
      <c r="U325" s="982"/>
      <c r="V325" s="982"/>
      <c r="W325" s="983"/>
      <c r="X325" s="984"/>
      <c r="Y325" s="985"/>
      <c r="Z325" s="986"/>
      <c r="AA325" s="1177"/>
      <c r="AB325" s="1178"/>
      <c r="AC325" s="1179"/>
      <c r="AD325" s="995"/>
      <c r="AE325" s="996"/>
      <c r="AF325" s="996"/>
      <c r="AG325" s="996"/>
      <c r="AH325" s="996"/>
      <c r="AI325" s="997"/>
      <c r="AJ325" s="6"/>
      <c r="AT325" s="146"/>
      <c r="AU325" s="146"/>
      <c r="AV325" s="146"/>
      <c r="AW325" s="146"/>
      <c r="AX325" s="146"/>
      <c r="AY325" s="146"/>
      <c r="AZ325" s="146"/>
      <c r="BA325" s="882"/>
      <c r="BB325" s="948"/>
      <c r="BC325" s="146"/>
      <c r="BD325" s="237"/>
      <c r="BE325" s="237"/>
      <c r="BF325" s="237"/>
    </row>
    <row r="326" spans="3:58" ht="10.9" customHeight="1" x14ac:dyDescent="0.15">
      <c r="C326" s="999"/>
      <c r="D326" s="1002"/>
      <c r="E326" s="1005"/>
      <c r="F326" s="1005"/>
      <c r="G326" s="999"/>
      <c r="H326" s="1005"/>
      <c r="I326" s="984"/>
      <c r="J326" s="985"/>
      <c r="K326" s="1010"/>
      <c r="L326" s="975"/>
      <c r="M326" s="976"/>
      <c r="N326" s="976"/>
      <c r="O326" s="976"/>
      <c r="P326" s="976"/>
      <c r="Q326" s="977"/>
      <c r="R326" s="981"/>
      <c r="S326" s="982"/>
      <c r="T326" s="982"/>
      <c r="U326" s="982"/>
      <c r="V326" s="982"/>
      <c r="W326" s="983"/>
      <c r="X326" s="984"/>
      <c r="Y326" s="985"/>
      <c r="Z326" s="986"/>
      <c r="AA326" s="1177"/>
      <c r="AB326" s="1178"/>
      <c r="AC326" s="1179"/>
      <c r="AD326" s="995"/>
      <c r="AE326" s="996"/>
      <c r="AF326" s="996"/>
      <c r="AG326" s="996"/>
      <c r="AH326" s="996"/>
      <c r="AI326" s="997"/>
      <c r="AJ326" s="6"/>
      <c r="AT326" s="146"/>
      <c r="AU326" s="146"/>
      <c r="AV326" s="146"/>
      <c r="AW326" s="146"/>
      <c r="AX326" s="146"/>
      <c r="AY326" s="146"/>
      <c r="AZ326" s="146"/>
      <c r="BA326" s="882"/>
      <c r="BB326" s="948"/>
      <c r="BC326" s="146"/>
      <c r="BD326" s="237"/>
      <c r="BE326" s="237"/>
      <c r="BF326" s="237"/>
    </row>
    <row r="327" spans="3:58" ht="10.5" customHeight="1" x14ac:dyDescent="0.15">
      <c r="C327" s="1000"/>
      <c r="D327" s="1003"/>
      <c r="E327" s="1006"/>
      <c r="F327" s="1006"/>
      <c r="G327" s="1000"/>
      <c r="H327" s="1006"/>
      <c r="I327" s="987"/>
      <c r="J327" s="988"/>
      <c r="K327" s="1011"/>
      <c r="L327" s="978"/>
      <c r="M327" s="979"/>
      <c r="N327" s="979"/>
      <c r="O327" s="979"/>
      <c r="P327" s="979"/>
      <c r="Q327" s="980"/>
      <c r="R327" s="981"/>
      <c r="S327" s="982"/>
      <c r="T327" s="982"/>
      <c r="U327" s="982"/>
      <c r="V327" s="982"/>
      <c r="W327" s="983"/>
      <c r="X327" s="987"/>
      <c r="Y327" s="988"/>
      <c r="Z327" s="989"/>
      <c r="AA327" s="1180"/>
      <c r="AB327" s="1184"/>
      <c r="AC327" s="1185"/>
      <c r="AD327" s="995"/>
      <c r="AE327" s="996"/>
      <c r="AF327" s="996"/>
      <c r="AG327" s="996"/>
      <c r="AH327" s="996"/>
      <c r="AI327" s="997"/>
      <c r="AJ327" s="6"/>
      <c r="AT327" s="146"/>
      <c r="AU327" s="146"/>
      <c r="AV327" s="146"/>
      <c r="AW327" s="146"/>
      <c r="AX327" s="146"/>
      <c r="AY327" s="146"/>
      <c r="AZ327" s="146"/>
      <c r="BA327" s="882"/>
      <c r="BB327" s="948"/>
      <c r="BC327" s="146"/>
      <c r="BD327" s="237"/>
      <c r="BE327" s="237"/>
      <c r="BF327" s="237"/>
    </row>
    <row r="328" spans="3:58" ht="10.9" customHeight="1" x14ac:dyDescent="0.15">
      <c r="C328" s="998">
        <v>8</v>
      </c>
      <c r="D328" s="1001" t="s">
        <v>13</v>
      </c>
      <c r="E328" s="1004">
        <v>24</v>
      </c>
      <c r="F328" s="1004" t="s">
        <v>14</v>
      </c>
      <c r="G328" s="998" t="s">
        <v>306</v>
      </c>
      <c r="H328" s="1004"/>
      <c r="I328" s="1007"/>
      <c r="J328" s="1008"/>
      <c r="K328" s="1009"/>
      <c r="L328" s="972">
        <f>E$220</f>
        <v>0</v>
      </c>
      <c r="M328" s="973"/>
      <c r="N328" s="973"/>
      <c r="O328" s="973"/>
      <c r="P328" s="973"/>
      <c r="Q328" s="974"/>
      <c r="R328" s="981">
        <f t="shared" ref="R328" si="51">IF(AND(I328="○",BA328="●"),2+ROUNDDOWN(($L328-100)/100,0)*2,0)</f>
        <v>0</v>
      </c>
      <c r="S328" s="982"/>
      <c r="T328" s="982"/>
      <c r="U328" s="982"/>
      <c r="V328" s="982"/>
      <c r="W328" s="983"/>
      <c r="X328" s="984">
        <v>1</v>
      </c>
      <c r="Y328" s="985"/>
      <c r="Z328" s="986"/>
      <c r="AA328" s="1177">
        <f>IF(X328=1,$AL$38,IF(X328=2,$AL$57,IF(X328=3,$AL$76,IF(X328=4,$AL$95,IF(X328=5,$AL$114,IF(X328=6,$AL$133,IF(X328=7,$AL$152,IF(X328=8,$AL$171,IF(X328=9,$AL$190,IF(X328=10,$AL$209,0))))))))))</f>
        <v>0</v>
      </c>
      <c r="AB328" s="1178"/>
      <c r="AC328" s="1179"/>
      <c r="AD328" s="995">
        <f t="shared" ref="AD328" si="52">IF(I328="○",ROUNDUP(R328*AA328,1),0)</f>
        <v>0</v>
      </c>
      <c r="AE328" s="996"/>
      <c r="AF328" s="996"/>
      <c r="AG328" s="996"/>
      <c r="AH328" s="996"/>
      <c r="AI328" s="997"/>
      <c r="AJ328" s="6"/>
      <c r="AT328" s="146"/>
      <c r="AU328" s="146"/>
      <c r="AV328" s="146"/>
      <c r="AW328" s="146"/>
      <c r="AX328" s="146"/>
      <c r="AY328" s="146"/>
      <c r="AZ328" s="146"/>
      <c r="BA328" s="882" t="str">
        <f t="shared" ref="BA328" si="53">IF(OR(I328="×",BA332="×"),"×","●")</f>
        <v>●</v>
      </c>
      <c r="BB328" s="948">
        <f>IF(BA328="●",IF(I328="定","-",I328),"-")</f>
        <v>0</v>
      </c>
      <c r="BC328" s="146"/>
      <c r="BD328" s="237"/>
      <c r="BE328" s="237"/>
      <c r="BF328" s="237"/>
    </row>
    <row r="329" spans="3:58" ht="10.9" customHeight="1" x14ac:dyDescent="0.15">
      <c r="C329" s="999"/>
      <c r="D329" s="1002"/>
      <c r="E329" s="1005"/>
      <c r="F329" s="1005"/>
      <c r="G329" s="999"/>
      <c r="H329" s="1005"/>
      <c r="I329" s="984"/>
      <c r="J329" s="985"/>
      <c r="K329" s="1010"/>
      <c r="L329" s="975"/>
      <c r="M329" s="976"/>
      <c r="N329" s="976"/>
      <c r="O329" s="976"/>
      <c r="P329" s="976"/>
      <c r="Q329" s="977"/>
      <c r="R329" s="981"/>
      <c r="S329" s="982"/>
      <c r="T329" s="982"/>
      <c r="U329" s="982"/>
      <c r="V329" s="982"/>
      <c r="W329" s="983"/>
      <c r="X329" s="984"/>
      <c r="Y329" s="985"/>
      <c r="Z329" s="986"/>
      <c r="AA329" s="1177"/>
      <c r="AB329" s="1178"/>
      <c r="AC329" s="1179"/>
      <c r="AD329" s="995"/>
      <c r="AE329" s="996"/>
      <c r="AF329" s="996"/>
      <c r="AG329" s="996"/>
      <c r="AH329" s="996"/>
      <c r="AI329" s="997"/>
      <c r="AJ329" s="6"/>
      <c r="AT329" s="146"/>
      <c r="AU329" s="146"/>
      <c r="AV329" s="146"/>
      <c r="AW329" s="146"/>
      <c r="AX329" s="146"/>
      <c r="AY329" s="146"/>
      <c r="AZ329" s="146"/>
      <c r="BA329" s="882"/>
      <c r="BB329" s="948"/>
      <c r="BC329" s="146"/>
      <c r="BD329" s="237"/>
      <c r="BE329" s="237"/>
      <c r="BF329" s="237"/>
    </row>
    <row r="330" spans="3:58" ht="10.9" customHeight="1" x14ac:dyDescent="0.15">
      <c r="C330" s="999"/>
      <c r="D330" s="1002"/>
      <c r="E330" s="1005"/>
      <c r="F330" s="1005"/>
      <c r="G330" s="999"/>
      <c r="H330" s="1005"/>
      <c r="I330" s="984"/>
      <c r="J330" s="985"/>
      <c r="K330" s="1010"/>
      <c r="L330" s="975"/>
      <c r="M330" s="976"/>
      <c r="N330" s="976"/>
      <c r="O330" s="976"/>
      <c r="P330" s="976"/>
      <c r="Q330" s="977"/>
      <c r="R330" s="981"/>
      <c r="S330" s="982"/>
      <c r="T330" s="982"/>
      <c r="U330" s="982"/>
      <c r="V330" s="982"/>
      <c r="W330" s="983"/>
      <c r="X330" s="984"/>
      <c r="Y330" s="985"/>
      <c r="Z330" s="986"/>
      <c r="AA330" s="1177"/>
      <c r="AB330" s="1178"/>
      <c r="AC330" s="1179"/>
      <c r="AD330" s="995"/>
      <c r="AE330" s="996"/>
      <c r="AF330" s="996"/>
      <c r="AG330" s="996"/>
      <c r="AH330" s="996"/>
      <c r="AI330" s="997"/>
      <c r="AJ330" s="6"/>
      <c r="AT330" s="146"/>
      <c r="AU330" s="146"/>
      <c r="AV330" s="146"/>
      <c r="AW330" s="146"/>
      <c r="AX330" s="146"/>
      <c r="AY330" s="146"/>
      <c r="AZ330" s="146"/>
      <c r="BA330" s="882"/>
      <c r="BB330" s="948"/>
      <c r="BC330" s="146"/>
      <c r="BD330" s="237"/>
      <c r="BE330" s="237"/>
      <c r="BF330" s="237"/>
    </row>
    <row r="331" spans="3:58" ht="10.9" customHeight="1" x14ac:dyDescent="0.15">
      <c r="C331" s="1000"/>
      <c r="D331" s="1003"/>
      <c r="E331" s="1006"/>
      <c r="F331" s="1006"/>
      <c r="G331" s="1000"/>
      <c r="H331" s="1006"/>
      <c r="I331" s="987"/>
      <c r="J331" s="988"/>
      <c r="K331" s="1011"/>
      <c r="L331" s="978"/>
      <c r="M331" s="979"/>
      <c r="N331" s="979"/>
      <c r="O331" s="979"/>
      <c r="P331" s="979"/>
      <c r="Q331" s="980"/>
      <c r="R331" s="981"/>
      <c r="S331" s="982"/>
      <c r="T331" s="982"/>
      <c r="U331" s="982"/>
      <c r="V331" s="982"/>
      <c r="W331" s="983"/>
      <c r="X331" s="987"/>
      <c r="Y331" s="988"/>
      <c r="Z331" s="989"/>
      <c r="AA331" s="1180"/>
      <c r="AB331" s="1184"/>
      <c r="AC331" s="1185"/>
      <c r="AD331" s="995"/>
      <c r="AE331" s="996"/>
      <c r="AF331" s="996"/>
      <c r="AG331" s="996"/>
      <c r="AH331" s="996"/>
      <c r="AI331" s="997"/>
      <c r="AJ331" s="6"/>
      <c r="AT331" s="146"/>
      <c r="AU331" s="146"/>
      <c r="AV331" s="146"/>
      <c r="AW331" s="146"/>
      <c r="AX331" s="146"/>
      <c r="AY331" s="146"/>
      <c r="AZ331" s="146"/>
      <c r="BA331" s="882"/>
      <c r="BB331" s="948"/>
      <c r="BC331" s="146"/>
      <c r="BD331" s="237"/>
      <c r="BE331" s="237"/>
      <c r="BF331" s="237"/>
    </row>
    <row r="332" spans="3:58" ht="10.9" customHeight="1" x14ac:dyDescent="0.15">
      <c r="C332" s="998">
        <v>8</v>
      </c>
      <c r="D332" s="1001" t="s">
        <v>13</v>
      </c>
      <c r="E332" s="1004">
        <v>25</v>
      </c>
      <c r="F332" s="1004" t="s">
        <v>14</v>
      </c>
      <c r="G332" s="998" t="s">
        <v>307</v>
      </c>
      <c r="H332" s="1004"/>
      <c r="I332" s="1007"/>
      <c r="J332" s="1008"/>
      <c r="K332" s="1009"/>
      <c r="L332" s="972">
        <f>E$220</f>
        <v>0</v>
      </c>
      <c r="M332" s="973"/>
      <c r="N332" s="973"/>
      <c r="O332" s="973"/>
      <c r="P332" s="973"/>
      <c r="Q332" s="974"/>
      <c r="R332" s="981">
        <f t="shared" ref="R332" si="54">IF(AND(I332="○",BA332="●"),2+ROUNDDOWN(($L332-100)/100,0)*2,0)</f>
        <v>0</v>
      </c>
      <c r="S332" s="982"/>
      <c r="T332" s="982"/>
      <c r="U332" s="982"/>
      <c r="V332" s="982"/>
      <c r="W332" s="983"/>
      <c r="X332" s="984">
        <v>1</v>
      </c>
      <c r="Y332" s="985"/>
      <c r="Z332" s="986"/>
      <c r="AA332" s="1177">
        <f>IF(X332=1,$AL$38,IF(X332=2,$AL$57,IF(X332=3,$AL$76,IF(X332=4,$AL$95,IF(X332=5,$AL$114,IF(X332=6,$AL$133,IF(X332=7,$AL$152,IF(X332=8,$AL$171,IF(X332=9,$AL$190,IF(X332=10,$AL$209,0))))))))))</f>
        <v>0</v>
      </c>
      <c r="AB332" s="1178"/>
      <c r="AC332" s="1179"/>
      <c r="AD332" s="995">
        <f t="shared" ref="AD332" si="55">IF(I332="○",ROUNDUP(R332*AA332,1),0)</f>
        <v>0</v>
      </c>
      <c r="AE332" s="996"/>
      <c r="AF332" s="996"/>
      <c r="AG332" s="996"/>
      <c r="AH332" s="996"/>
      <c r="AI332" s="997"/>
      <c r="AJ332" s="6"/>
      <c r="AT332" s="146"/>
      <c r="AU332" s="146"/>
      <c r="AV332" s="146"/>
      <c r="AW332" s="146"/>
      <c r="AX332" s="146"/>
      <c r="AY332" s="146"/>
      <c r="AZ332" s="146"/>
      <c r="BA332" s="882" t="str">
        <f t="shared" ref="BA332" si="56">IF(OR(I332="×",BA336="×"),"×","●")</f>
        <v>●</v>
      </c>
      <c r="BB332" s="948">
        <f>IF(BA332="●",IF(I332="定","-",I332),"-")</f>
        <v>0</v>
      </c>
      <c r="BC332" s="146"/>
      <c r="BD332" s="237"/>
      <c r="BE332" s="237"/>
      <c r="BF332" s="237"/>
    </row>
    <row r="333" spans="3:58" ht="10.9" customHeight="1" x14ac:dyDescent="0.15">
      <c r="C333" s="999"/>
      <c r="D333" s="1002"/>
      <c r="E333" s="1005"/>
      <c r="F333" s="1005"/>
      <c r="G333" s="999"/>
      <c r="H333" s="1005"/>
      <c r="I333" s="984"/>
      <c r="J333" s="985"/>
      <c r="K333" s="1010"/>
      <c r="L333" s="975"/>
      <c r="M333" s="976"/>
      <c r="N333" s="976"/>
      <c r="O333" s="976"/>
      <c r="P333" s="976"/>
      <c r="Q333" s="977"/>
      <c r="R333" s="981"/>
      <c r="S333" s="982"/>
      <c r="T333" s="982"/>
      <c r="U333" s="982"/>
      <c r="V333" s="982"/>
      <c r="W333" s="983"/>
      <c r="X333" s="984"/>
      <c r="Y333" s="985"/>
      <c r="Z333" s="986"/>
      <c r="AA333" s="1177"/>
      <c r="AB333" s="1178"/>
      <c r="AC333" s="1179"/>
      <c r="AD333" s="995"/>
      <c r="AE333" s="996"/>
      <c r="AF333" s="996"/>
      <c r="AG333" s="996"/>
      <c r="AH333" s="996"/>
      <c r="AI333" s="997"/>
      <c r="AJ333" s="6"/>
      <c r="AT333" s="146"/>
      <c r="AU333" s="146"/>
      <c r="AV333" s="146"/>
      <c r="AW333" s="146"/>
      <c r="AX333" s="146"/>
      <c r="AY333" s="146"/>
      <c r="AZ333" s="146"/>
      <c r="BA333" s="882"/>
      <c r="BB333" s="948"/>
      <c r="BC333" s="146"/>
      <c r="BD333" s="237"/>
      <c r="BE333" s="237"/>
      <c r="BF333" s="237"/>
    </row>
    <row r="334" spans="3:58" ht="10.9" customHeight="1" x14ac:dyDescent="0.15">
      <c r="C334" s="999"/>
      <c r="D334" s="1002"/>
      <c r="E334" s="1005"/>
      <c r="F334" s="1005"/>
      <c r="G334" s="999"/>
      <c r="H334" s="1005"/>
      <c r="I334" s="984"/>
      <c r="J334" s="985"/>
      <c r="K334" s="1010"/>
      <c r="L334" s="975"/>
      <c r="M334" s="976"/>
      <c r="N334" s="976"/>
      <c r="O334" s="976"/>
      <c r="P334" s="976"/>
      <c r="Q334" s="977"/>
      <c r="R334" s="981"/>
      <c r="S334" s="982"/>
      <c r="T334" s="982"/>
      <c r="U334" s="982"/>
      <c r="V334" s="982"/>
      <c r="W334" s="983"/>
      <c r="X334" s="984"/>
      <c r="Y334" s="985"/>
      <c r="Z334" s="986"/>
      <c r="AA334" s="1177"/>
      <c r="AB334" s="1178"/>
      <c r="AC334" s="1179"/>
      <c r="AD334" s="995"/>
      <c r="AE334" s="996"/>
      <c r="AF334" s="996"/>
      <c r="AG334" s="996"/>
      <c r="AH334" s="996"/>
      <c r="AI334" s="997"/>
      <c r="AJ334" s="6"/>
      <c r="AT334" s="146"/>
      <c r="AU334" s="146"/>
      <c r="AV334" s="146"/>
      <c r="AW334" s="146"/>
      <c r="AX334" s="146"/>
      <c r="AY334" s="146"/>
      <c r="AZ334" s="146"/>
      <c r="BA334" s="882"/>
      <c r="BB334" s="948"/>
      <c r="BC334" s="146"/>
      <c r="BD334" s="237"/>
      <c r="BE334" s="237"/>
      <c r="BF334" s="237"/>
    </row>
    <row r="335" spans="3:58" ht="10.9" customHeight="1" x14ac:dyDescent="0.15">
      <c r="C335" s="1000"/>
      <c r="D335" s="1003"/>
      <c r="E335" s="1006"/>
      <c r="F335" s="1006"/>
      <c r="G335" s="1000"/>
      <c r="H335" s="1006"/>
      <c r="I335" s="987"/>
      <c r="J335" s="988"/>
      <c r="K335" s="1011"/>
      <c r="L335" s="978"/>
      <c r="M335" s="979"/>
      <c r="N335" s="979"/>
      <c r="O335" s="979"/>
      <c r="P335" s="979"/>
      <c r="Q335" s="980"/>
      <c r="R335" s="981"/>
      <c r="S335" s="982"/>
      <c r="T335" s="982"/>
      <c r="U335" s="982"/>
      <c r="V335" s="982"/>
      <c r="W335" s="983"/>
      <c r="X335" s="987"/>
      <c r="Y335" s="988"/>
      <c r="Z335" s="989"/>
      <c r="AA335" s="1180"/>
      <c r="AB335" s="1184"/>
      <c r="AC335" s="1185"/>
      <c r="AD335" s="995"/>
      <c r="AE335" s="996"/>
      <c r="AF335" s="996"/>
      <c r="AG335" s="996"/>
      <c r="AH335" s="996"/>
      <c r="AI335" s="997"/>
      <c r="AJ335" s="6"/>
      <c r="AT335" s="146"/>
      <c r="AU335" s="146"/>
      <c r="AV335" s="146"/>
      <c r="AW335" s="146"/>
      <c r="AX335" s="146"/>
      <c r="AY335" s="146"/>
      <c r="AZ335" s="146"/>
      <c r="BA335" s="882"/>
      <c r="BB335" s="948"/>
      <c r="BC335" s="146"/>
      <c r="BD335" s="237"/>
      <c r="BE335" s="237"/>
      <c r="BF335" s="237"/>
    </row>
    <row r="336" spans="3:58" ht="10.9" customHeight="1" x14ac:dyDescent="0.15">
      <c r="C336" s="998">
        <v>8</v>
      </c>
      <c r="D336" s="1001" t="s">
        <v>13</v>
      </c>
      <c r="E336" s="1004">
        <v>26</v>
      </c>
      <c r="F336" s="1004" t="s">
        <v>14</v>
      </c>
      <c r="G336" s="998" t="s">
        <v>308</v>
      </c>
      <c r="H336" s="1004"/>
      <c r="I336" s="1007"/>
      <c r="J336" s="1008"/>
      <c r="K336" s="1009"/>
      <c r="L336" s="972">
        <f>E$220</f>
        <v>0</v>
      </c>
      <c r="M336" s="973"/>
      <c r="N336" s="973"/>
      <c r="O336" s="973"/>
      <c r="P336" s="973"/>
      <c r="Q336" s="974"/>
      <c r="R336" s="981">
        <f t="shared" ref="R336" si="57">IF(AND(I336="○",BA336="●"),2+ROUNDDOWN(($L336-100)/100,0)*2,0)</f>
        <v>0</v>
      </c>
      <c r="S336" s="982"/>
      <c r="T336" s="982"/>
      <c r="U336" s="982"/>
      <c r="V336" s="982"/>
      <c r="W336" s="983"/>
      <c r="X336" s="984">
        <v>1</v>
      </c>
      <c r="Y336" s="985"/>
      <c r="Z336" s="986"/>
      <c r="AA336" s="1177">
        <f>IF(X336=1,$AL$38,IF(X336=2,$AL$57,IF(X336=3,$AL$76,IF(X336=4,$AL$95,IF(X336=5,$AL$114,IF(X336=6,$AL$133,IF(X336=7,$AL$152,IF(X336=8,$AL$171,IF(X336=9,$AL$190,IF(X336=10,$AL$209,0))))))))))</f>
        <v>0</v>
      </c>
      <c r="AB336" s="1178"/>
      <c r="AC336" s="1179"/>
      <c r="AD336" s="995">
        <f t="shared" ref="AD336" si="58">IF(I336="○",ROUNDUP(R336*AA336,1),0)</f>
        <v>0</v>
      </c>
      <c r="AE336" s="996"/>
      <c r="AF336" s="996"/>
      <c r="AG336" s="996"/>
      <c r="AH336" s="996"/>
      <c r="AI336" s="997"/>
      <c r="AJ336" s="6"/>
      <c r="AT336" s="146"/>
      <c r="AU336" s="146"/>
      <c r="AV336" s="146"/>
      <c r="AW336" s="146"/>
      <c r="AX336" s="146"/>
      <c r="AY336" s="146"/>
      <c r="AZ336" s="146"/>
      <c r="BA336" s="882" t="str">
        <f t="shared" ref="BA336" si="59">IF(OR(I336="×",BA340="×"),"×","●")</f>
        <v>●</v>
      </c>
      <c r="BB336" s="948">
        <f>IF(BA336="●",IF(I336="定","-",I336),"-")</f>
        <v>0</v>
      </c>
      <c r="BC336" s="146"/>
      <c r="BD336" s="237"/>
      <c r="BE336" s="237"/>
      <c r="BF336" s="237"/>
    </row>
    <row r="337" spans="3:58" ht="10.9" customHeight="1" x14ac:dyDescent="0.15">
      <c r="C337" s="999"/>
      <c r="D337" s="1002"/>
      <c r="E337" s="1005"/>
      <c r="F337" s="1005"/>
      <c r="G337" s="999"/>
      <c r="H337" s="1005"/>
      <c r="I337" s="984"/>
      <c r="J337" s="985"/>
      <c r="K337" s="1010"/>
      <c r="L337" s="975"/>
      <c r="M337" s="976"/>
      <c r="N337" s="976"/>
      <c r="O337" s="976"/>
      <c r="P337" s="976"/>
      <c r="Q337" s="977"/>
      <c r="R337" s="981"/>
      <c r="S337" s="982"/>
      <c r="T337" s="982"/>
      <c r="U337" s="982"/>
      <c r="V337" s="982"/>
      <c r="W337" s="983"/>
      <c r="X337" s="984"/>
      <c r="Y337" s="985"/>
      <c r="Z337" s="986"/>
      <c r="AA337" s="1177"/>
      <c r="AB337" s="1178"/>
      <c r="AC337" s="1179"/>
      <c r="AD337" s="995"/>
      <c r="AE337" s="996"/>
      <c r="AF337" s="996"/>
      <c r="AG337" s="996"/>
      <c r="AH337" s="996"/>
      <c r="AI337" s="997"/>
      <c r="AJ337" s="6"/>
      <c r="AT337" s="146"/>
      <c r="AU337" s="146"/>
      <c r="AV337" s="146"/>
      <c r="AW337" s="146"/>
      <c r="AX337" s="146"/>
      <c r="AY337" s="146"/>
      <c r="AZ337" s="146"/>
      <c r="BA337" s="882"/>
      <c r="BB337" s="948"/>
      <c r="BC337" s="146"/>
      <c r="BD337" s="237"/>
      <c r="BE337" s="237"/>
      <c r="BF337" s="237"/>
    </row>
    <row r="338" spans="3:58" ht="10.9" customHeight="1" x14ac:dyDescent="0.15">
      <c r="C338" s="999"/>
      <c r="D338" s="1002"/>
      <c r="E338" s="1005"/>
      <c r="F338" s="1005"/>
      <c r="G338" s="999"/>
      <c r="H338" s="1005"/>
      <c r="I338" s="984"/>
      <c r="J338" s="985"/>
      <c r="K338" s="1010"/>
      <c r="L338" s="975"/>
      <c r="M338" s="976"/>
      <c r="N338" s="976"/>
      <c r="O338" s="976"/>
      <c r="P338" s="976"/>
      <c r="Q338" s="977"/>
      <c r="R338" s="981"/>
      <c r="S338" s="982"/>
      <c r="T338" s="982"/>
      <c r="U338" s="982"/>
      <c r="V338" s="982"/>
      <c r="W338" s="983"/>
      <c r="X338" s="984"/>
      <c r="Y338" s="985"/>
      <c r="Z338" s="986"/>
      <c r="AA338" s="1177"/>
      <c r="AB338" s="1178"/>
      <c r="AC338" s="1179"/>
      <c r="AD338" s="995"/>
      <c r="AE338" s="996"/>
      <c r="AF338" s="996"/>
      <c r="AG338" s="996"/>
      <c r="AH338" s="996"/>
      <c r="AI338" s="997"/>
      <c r="AJ338" s="6"/>
      <c r="AT338" s="146"/>
      <c r="AU338" s="146"/>
      <c r="AV338" s="146"/>
      <c r="AW338" s="146"/>
      <c r="AX338" s="146"/>
      <c r="AY338" s="146"/>
      <c r="AZ338" s="146"/>
      <c r="BA338" s="882"/>
      <c r="BB338" s="948"/>
      <c r="BC338" s="146"/>
      <c r="BD338" s="237"/>
      <c r="BE338" s="237"/>
      <c r="BF338" s="237"/>
    </row>
    <row r="339" spans="3:58" ht="10.9" customHeight="1" x14ac:dyDescent="0.15">
      <c r="C339" s="1000"/>
      <c r="D339" s="1003"/>
      <c r="E339" s="1006"/>
      <c r="F339" s="1006"/>
      <c r="G339" s="1000"/>
      <c r="H339" s="1006"/>
      <c r="I339" s="987"/>
      <c r="J339" s="988"/>
      <c r="K339" s="1011"/>
      <c r="L339" s="978"/>
      <c r="M339" s="979"/>
      <c r="N339" s="979"/>
      <c r="O339" s="979"/>
      <c r="P339" s="979"/>
      <c r="Q339" s="980"/>
      <c r="R339" s="981"/>
      <c r="S339" s="982"/>
      <c r="T339" s="982"/>
      <c r="U339" s="982"/>
      <c r="V339" s="982"/>
      <c r="W339" s="983"/>
      <c r="X339" s="987"/>
      <c r="Y339" s="988"/>
      <c r="Z339" s="989"/>
      <c r="AA339" s="1180"/>
      <c r="AB339" s="1184"/>
      <c r="AC339" s="1185"/>
      <c r="AD339" s="995"/>
      <c r="AE339" s="996"/>
      <c r="AF339" s="996"/>
      <c r="AG339" s="996"/>
      <c r="AH339" s="996"/>
      <c r="AI339" s="997"/>
      <c r="AJ339" s="6"/>
      <c r="AT339" s="146"/>
      <c r="AU339" s="146"/>
      <c r="AV339" s="146"/>
      <c r="AW339" s="146"/>
      <c r="AX339" s="146"/>
      <c r="AY339" s="146"/>
      <c r="AZ339" s="146"/>
      <c r="BA339" s="882"/>
      <c r="BB339" s="948"/>
      <c r="BC339" s="146"/>
      <c r="BD339" s="237"/>
      <c r="BE339" s="237"/>
      <c r="BF339" s="237"/>
    </row>
    <row r="340" spans="3:58" ht="10.9" customHeight="1" x14ac:dyDescent="0.15">
      <c r="C340" s="998">
        <v>8</v>
      </c>
      <c r="D340" s="1001" t="s">
        <v>13</v>
      </c>
      <c r="E340" s="1004">
        <v>27</v>
      </c>
      <c r="F340" s="1004" t="s">
        <v>14</v>
      </c>
      <c r="G340" s="998" t="s">
        <v>309</v>
      </c>
      <c r="H340" s="1004"/>
      <c r="I340" s="1007"/>
      <c r="J340" s="1008"/>
      <c r="K340" s="1009"/>
      <c r="L340" s="972">
        <f>E$220</f>
        <v>0</v>
      </c>
      <c r="M340" s="973"/>
      <c r="N340" s="973"/>
      <c r="O340" s="973"/>
      <c r="P340" s="973"/>
      <c r="Q340" s="974"/>
      <c r="R340" s="981">
        <f t="shared" ref="R340" si="60">IF(AND(I340="○",BA340="●"),2+ROUNDDOWN(($L340-100)/100,0)*2,0)</f>
        <v>0</v>
      </c>
      <c r="S340" s="982"/>
      <c r="T340" s="982"/>
      <c r="U340" s="982"/>
      <c r="V340" s="982"/>
      <c r="W340" s="983"/>
      <c r="X340" s="984">
        <v>1</v>
      </c>
      <c r="Y340" s="985"/>
      <c r="Z340" s="986"/>
      <c r="AA340" s="1177">
        <f>IF(X340=1,$AL$38,IF(X340=2,$AL$57,IF(X340=3,$AL$76,IF(X340=4,$AL$95,IF(X340=5,$AL$114,IF(X340=6,$AL$133,IF(X340=7,$AL$152,IF(X340=8,$AL$171,IF(X340=9,$AL$190,IF(X340=10,$AL$209,0))))))))))</f>
        <v>0</v>
      </c>
      <c r="AB340" s="1178"/>
      <c r="AC340" s="1179"/>
      <c r="AD340" s="995">
        <f t="shared" ref="AD340" si="61">IF(I340="○",ROUNDUP(R340*AA340,1),0)</f>
        <v>0</v>
      </c>
      <c r="AE340" s="996"/>
      <c r="AF340" s="996"/>
      <c r="AG340" s="996"/>
      <c r="AH340" s="996"/>
      <c r="AI340" s="997"/>
      <c r="AJ340" s="6"/>
      <c r="AT340" s="146"/>
      <c r="AU340" s="146"/>
      <c r="AV340" s="146"/>
      <c r="AW340" s="146"/>
      <c r="AX340" s="146"/>
      <c r="AY340" s="146"/>
      <c r="AZ340" s="146"/>
      <c r="BA340" s="882" t="str">
        <f t="shared" ref="BA340" si="62">IF(OR(I340="×",BA344="×"),"×","●")</f>
        <v>●</v>
      </c>
      <c r="BB340" s="948">
        <f>IF(BA340="●",IF(I340="定","-",I340),"-")</f>
        <v>0</v>
      </c>
      <c r="BC340" s="146"/>
      <c r="BD340" s="237"/>
      <c r="BE340" s="237"/>
      <c r="BF340" s="237"/>
    </row>
    <row r="341" spans="3:58" ht="10.9" customHeight="1" x14ac:dyDescent="0.15">
      <c r="C341" s="999"/>
      <c r="D341" s="1002"/>
      <c r="E341" s="1005"/>
      <c r="F341" s="1005"/>
      <c r="G341" s="999"/>
      <c r="H341" s="1005"/>
      <c r="I341" s="984"/>
      <c r="J341" s="985"/>
      <c r="K341" s="1010"/>
      <c r="L341" s="975"/>
      <c r="M341" s="976"/>
      <c r="N341" s="976"/>
      <c r="O341" s="976"/>
      <c r="P341" s="976"/>
      <c r="Q341" s="977"/>
      <c r="R341" s="981"/>
      <c r="S341" s="982"/>
      <c r="T341" s="982"/>
      <c r="U341" s="982"/>
      <c r="V341" s="982"/>
      <c r="W341" s="983"/>
      <c r="X341" s="984"/>
      <c r="Y341" s="985"/>
      <c r="Z341" s="986"/>
      <c r="AA341" s="1177"/>
      <c r="AB341" s="1178"/>
      <c r="AC341" s="1179"/>
      <c r="AD341" s="995"/>
      <c r="AE341" s="996"/>
      <c r="AF341" s="996"/>
      <c r="AG341" s="996"/>
      <c r="AH341" s="996"/>
      <c r="AI341" s="997"/>
      <c r="AJ341" s="6"/>
      <c r="AT341" s="146"/>
      <c r="AU341" s="146"/>
      <c r="AV341" s="146"/>
      <c r="AW341" s="146"/>
      <c r="AX341" s="146"/>
      <c r="AY341" s="146"/>
      <c r="AZ341" s="146"/>
      <c r="BA341" s="882"/>
      <c r="BB341" s="948"/>
      <c r="BC341" s="146"/>
      <c r="BD341" s="237"/>
      <c r="BE341" s="237"/>
      <c r="BF341" s="237"/>
    </row>
    <row r="342" spans="3:58" ht="10.9" customHeight="1" x14ac:dyDescent="0.15">
      <c r="C342" s="999"/>
      <c r="D342" s="1002"/>
      <c r="E342" s="1005"/>
      <c r="F342" s="1005"/>
      <c r="G342" s="999"/>
      <c r="H342" s="1005"/>
      <c r="I342" s="984"/>
      <c r="J342" s="985"/>
      <c r="K342" s="1010"/>
      <c r="L342" s="975"/>
      <c r="M342" s="976"/>
      <c r="N342" s="976"/>
      <c r="O342" s="976"/>
      <c r="P342" s="976"/>
      <c r="Q342" s="977"/>
      <c r="R342" s="981"/>
      <c r="S342" s="982"/>
      <c r="T342" s="982"/>
      <c r="U342" s="982"/>
      <c r="V342" s="982"/>
      <c r="W342" s="983"/>
      <c r="X342" s="984"/>
      <c r="Y342" s="985"/>
      <c r="Z342" s="986"/>
      <c r="AA342" s="1177"/>
      <c r="AB342" s="1178"/>
      <c r="AC342" s="1179"/>
      <c r="AD342" s="995"/>
      <c r="AE342" s="996"/>
      <c r="AF342" s="996"/>
      <c r="AG342" s="996"/>
      <c r="AH342" s="996"/>
      <c r="AI342" s="997"/>
      <c r="AJ342" s="6"/>
      <c r="AT342" s="146"/>
      <c r="AU342" s="146"/>
      <c r="AV342" s="146"/>
      <c r="AW342" s="146"/>
      <c r="AX342" s="146"/>
      <c r="AY342" s="146"/>
      <c r="AZ342" s="146"/>
      <c r="BA342" s="882"/>
      <c r="BB342" s="948"/>
      <c r="BC342" s="146"/>
      <c r="BD342" s="237"/>
      <c r="BE342" s="237"/>
      <c r="BF342" s="237"/>
    </row>
    <row r="343" spans="3:58" ht="10.9" customHeight="1" x14ac:dyDescent="0.15">
      <c r="C343" s="1000"/>
      <c r="D343" s="1003"/>
      <c r="E343" s="1006"/>
      <c r="F343" s="1006"/>
      <c r="G343" s="1000"/>
      <c r="H343" s="1006"/>
      <c r="I343" s="987"/>
      <c r="J343" s="988"/>
      <c r="K343" s="1011"/>
      <c r="L343" s="978"/>
      <c r="M343" s="979"/>
      <c r="N343" s="979"/>
      <c r="O343" s="979"/>
      <c r="P343" s="979"/>
      <c r="Q343" s="980"/>
      <c r="R343" s="981"/>
      <c r="S343" s="982"/>
      <c r="T343" s="982"/>
      <c r="U343" s="982"/>
      <c r="V343" s="982"/>
      <c r="W343" s="983"/>
      <c r="X343" s="987"/>
      <c r="Y343" s="988"/>
      <c r="Z343" s="989"/>
      <c r="AA343" s="1180"/>
      <c r="AB343" s="1184"/>
      <c r="AC343" s="1185"/>
      <c r="AD343" s="995"/>
      <c r="AE343" s="996"/>
      <c r="AF343" s="996"/>
      <c r="AG343" s="996"/>
      <c r="AH343" s="996"/>
      <c r="AI343" s="997"/>
      <c r="AJ343" s="6"/>
      <c r="AT343" s="146"/>
      <c r="AU343" s="146"/>
      <c r="AV343" s="146"/>
      <c r="AW343" s="146"/>
      <c r="AX343" s="146"/>
      <c r="AY343" s="146"/>
      <c r="AZ343" s="146"/>
      <c r="BA343" s="882"/>
      <c r="BB343" s="948"/>
      <c r="BC343" s="146"/>
      <c r="BD343" s="237"/>
      <c r="BE343" s="237"/>
      <c r="BF343" s="237"/>
    </row>
    <row r="344" spans="3:58" ht="10.9" customHeight="1" x14ac:dyDescent="0.15">
      <c r="C344" s="998">
        <v>8</v>
      </c>
      <c r="D344" s="1001" t="s">
        <v>13</v>
      </c>
      <c r="E344" s="1004">
        <v>28</v>
      </c>
      <c r="F344" s="1004" t="s">
        <v>14</v>
      </c>
      <c r="G344" s="998" t="s">
        <v>310</v>
      </c>
      <c r="H344" s="1004"/>
      <c r="I344" s="1007"/>
      <c r="J344" s="1008"/>
      <c r="K344" s="1009"/>
      <c r="L344" s="972">
        <f>E$220</f>
        <v>0</v>
      </c>
      <c r="M344" s="973"/>
      <c r="N344" s="973"/>
      <c r="O344" s="973"/>
      <c r="P344" s="973"/>
      <c r="Q344" s="974"/>
      <c r="R344" s="981">
        <f t="shared" ref="R344" si="63">IF(AND(I344="○",BA344="●"),2+ROUNDDOWN(($L344-100)/100,0)*2,0)</f>
        <v>0</v>
      </c>
      <c r="S344" s="982"/>
      <c r="T344" s="982"/>
      <c r="U344" s="982"/>
      <c r="V344" s="982"/>
      <c r="W344" s="983"/>
      <c r="X344" s="984">
        <v>1</v>
      </c>
      <c r="Y344" s="985"/>
      <c r="Z344" s="986"/>
      <c r="AA344" s="1177">
        <f>IF(X344=1,$AL$38,IF(X344=2,$AL$57,IF(X344=3,$AL$76,IF(X344=4,$AL$95,IF(X344=5,$AL$114,IF(X344=6,$AL$133,IF(X344=7,$AL$152,IF(X344=8,$AL$171,IF(X344=9,$AL$190,IF(X344=10,$AL$209,0))))))))))</f>
        <v>0</v>
      </c>
      <c r="AB344" s="1178"/>
      <c r="AC344" s="1179"/>
      <c r="AD344" s="995">
        <f t="shared" ref="AD344" si="64">IF(I344="○",ROUNDUP(R344*AA344,1),0)</f>
        <v>0</v>
      </c>
      <c r="AE344" s="996"/>
      <c r="AF344" s="996"/>
      <c r="AG344" s="996"/>
      <c r="AH344" s="996"/>
      <c r="AI344" s="997"/>
      <c r="AJ344" s="6"/>
      <c r="AT344" s="146"/>
      <c r="AU344" s="146"/>
      <c r="AV344" s="146"/>
      <c r="AW344" s="146"/>
      <c r="AX344" s="146"/>
      <c r="AY344" s="146"/>
      <c r="AZ344" s="146"/>
      <c r="BA344" s="882" t="str">
        <f t="shared" ref="BA344" si="65">IF(OR(I344="×",BA348="×"),"×","●")</f>
        <v>●</v>
      </c>
      <c r="BB344" s="948">
        <f>IF(BA344="●",IF(I344="定","-",I344),"-")</f>
        <v>0</v>
      </c>
      <c r="BC344" s="146"/>
      <c r="BD344" s="237"/>
      <c r="BE344" s="237"/>
      <c r="BF344" s="237"/>
    </row>
    <row r="345" spans="3:58" ht="10.9" customHeight="1" x14ac:dyDescent="0.15">
      <c r="C345" s="999"/>
      <c r="D345" s="1002"/>
      <c r="E345" s="1005"/>
      <c r="F345" s="1005"/>
      <c r="G345" s="999"/>
      <c r="H345" s="1005"/>
      <c r="I345" s="984"/>
      <c r="J345" s="985"/>
      <c r="K345" s="1010"/>
      <c r="L345" s="975"/>
      <c r="M345" s="976"/>
      <c r="N345" s="976"/>
      <c r="O345" s="976"/>
      <c r="P345" s="976"/>
      <c r="Q345" s="977"/>
      <c r="R345" s="981"/>
      <c r="S345" s="982"/>
      <c r="T345" s="982"/>
      <c r="U345" s="982"/>
      <c r="V345" s="982"/>
      <c r="W345" s="983"/>
      <c r="X345" s="984"/>
      <c r="Y345" s="985"/>
      <c r="Z345" s="986"/>
      <c r="AA345" s="1177"/>
      <c r="AB345" s="1178"/>
      <c r="AC345" s="1179"/>
      <c r="AD345" s="995"/>
      <c r="AE345" s="996"/>
      <c r="AF345" s="996"/>
      <c r="AG345" s="996"/>
      <c r="AH345" s="996"/>
      <c r="AI345" s="997"/>
      <c r="AJ345" s="6"/>
      <c r="AT345" s="146"/>
      <c r="AU345" s="146"/>
      <c r="AV345" s="146"/>
      <c r="AW345" s="146"/>
      <c r="AX345" s="146"/>
      <c r="AY345" s="146"/>
      <c r="AZ345" s="146"/>
      <c r="BA345" s="882"/>
      <c r="BB345" s="948"/>
      <c r="BC345" s="146"/>
      <c r="BD345" s="237"/>
      <c r="BE345" s="237"/>
      <c r="BF345" s="237"/>
    </row>
    <row r="346" spans="3:58" ht="10.9" customHeight="1" x14ac:dyDescent="0.15">
      <c r="C346" s="999"/>
      <c r="D346" s="1002"/>
      <c r="E346" s="1005"/>
      <c r="F346" s="1005"/>
      <c r="G346" s="999"/>
      <c r="H346" s="1005"/>
      <c r="I346" s="984"/>
      <c r="J346" s="985"/>
      <c r="K346" s="1010"/>
      <c r="L346" s="975"/>
      <c r="M346" s="976"/>
      <c r="N346" s="976"/>
      <c r="O346" s="976"/>
      <c r="P346" s="976"/>
      <c r="Q346" s="977"/>
      <c r="R346" s="981"/>
      <c r="S346" s="982"/>
      <c r="T346" s="982"/>
      <c r="U346" s="982"/>
      <c r="V346" s="982"/>
      <c r="W346" s="983"/>
      <c r="X346" s="984"/>
      <c r="Y346" s="985"/>
      <c r="Z346" s="986"/>
      <c r="AA346" s="1177"/>
      <c r="AB346" s="1178"/>
      <c r="AC346" s="1179"/>
      <c r="AD346" s="995"/>
      <c r="AE346" s="996"/>
      <c r="AF346" s="996"/>
      <c r="AG346" s="996"/>
      <c r="AH346" s="996"/>
      <c r="AI346" s="997"/>
      <c r="AJ346" s="6"/>
      <c r="AT346" s="146"/>
      <c r="AU346" s="146"/>
      <c r="AV346" s="146"/>
      <c r="AW346" s="146"/>
      <c r="AX346" s="146"/>
      <c r="AY346" s="146"/>
      <c r="AZ346" s="146"/>
      <c r="BA346" s="882"/>
      <c r="BB346" s="948"/>
      <c r="BC346" s="146"/>
      <c r="BD346" s="237"/>
      <c r="BE346" s="237"/>
      <c r="BF346" s="237"/>
    </row>
    <row r="347" spans="3:58" ht="10.9" customHeight="1" x14ac:dyDescent="0.15">
      <c r="C347" s="1000"/>
      <c r="D347" s="1003"/>
      <c r="E347" s="1006"/>
      <c r="F347" s="1006"/>
      <c r="G347" s="1000"/>
      <c r="H347" s="1006"/>
      <c r="I347" s="987"/>
      <c r="J347" s="988"/>
      <c r="K347" s="1011"/>
      <c r="L347" s="978"/>
      <c r="M347" s="979"/>
      <c r="N347" s="979"/>
      <c r="O347" s="979"/>
      <c r="P347" s="979"/>
      <c r="Q347" s="980"/>
      <c r="R347" s="981"/>
      <c r="S347" s="982"/>
      <c r="T347" s="982"/>
      <c r="U347" s="982"/>
      <c r="V347" s="982"/>
      <c r="W347" s="983"/>
      <c r="X347" s="987"/>
      <c r="Y347" s="988"/>
      <c r="Z347" s="989"/>
      <c r="AA347" s="1180"/>
      <c r="AB347" s="1184"/>
      <c r="AC347" s="1185"/>
      <c r="AD347" s="995"/>
      <c r="AE347" s="996"/>
      <c r="AF347" s="996"/>
      <c r="AG347" s="996"/>
      <c r="AH347" s="996"/>
      <c r="AI347" s="997"/>
      <c r="AJ347" s="6"/>
      <c r="AT347" s="146"/>
      <c r="AU347" s="146"/>
      <c r="AV347" s="146"/>
      <c r="AW347" s="146"/>
      <c r="AX347" s="146"/>
      <c r="AY347" s="146"/>
      <c r="AZ347" s="146"/>
      <c r="BA347" s="882"/>
      <c r="BB347" s="948"/>
      <c r="BC347" s="146"/>
      <c r="BD347" s="237"/>
      <c r="BE347" s="237"/>
      <c r="BF347" s="237"/>
    </row>
    <row r="348" spans="3:58" ht="10.9" customHeight="1" x14ac:dyDescent="0.15">
      <c r="C348" s="998">
        <v>8</v>
      </c>
      <c r="D348" s="1001" t="s">
        <v>13</v>
      </c>
      <c r="E348" s="1004">
        <v>29</v>
      </c>
      <c r="F348" s="1004" t="s">
        <v>14</v>
      </c>
      <c r="G348" s="998" t="s">
        <v>311</v>
      </c>
      <c r="H348" s="1004"/>
      <c r="I348" s="1007"/>
      <c r="J348" s="1008"/>
      <c r="K348" s="1009"/>
      <c r="L348" s="972">
        <f>E$220</f>
        <v>0</v>
      </c>
      <c r="M348" s="973"/>
      <c r="N348" s="973"/>
      <c r="O348" s="973"/>
      <c r="P348" s="973"/>
      <c r="Q348" s="974"/>
      <c r="R348" s="981">
        <f t="shared" ref="R348" si="66">IF(AND(I348="○",BA348="●"),2+ROUNDDOWN(($L348-100)/100,0)*2,0)</f>
        <v>0</v>
      </c>
      <c r="S348" s="982"/>
      <c r="T348" s="982"/>
      <c r="U348" s="982"/>
      <c r="V348" s="982"/>
      <c r="W348" s="983"/>
      <c r="X348" s="984">
        <v>1</v>
      </c>
      <c r="Y348" s="985"/>
      <c r="Z348" s="986"/>
      <c r="AA348" s="1177">
        <f>IF(X348=1,$AL$38,IF(X348=2,$AL$57,IF(X348=3,$AL$76,IF(X348=4,$AL$95,IF(X348=5,$AL$114,IF(X348=6,$AL$133,IF(X348=7,$AL$152,IF(X348=8,$AL$171,IF(X348=9,$AL$190,IF(X348=10,$AL$209,0))))))))))</f>
        <v>0</v>
      </c>
      <c r="AB348" s="1178"/>
      <c r="AC348" s="1179"/>
      <c r="AD348" s="995">
        <f t="shared" ref="AD348" si="67">IF(I348="○",ROUNDUP(R348*AA348,1),0)</f>
        <v>0</v>
      </c>
      <c r="AE348" s="996"/>
      <c r="AF348" s="996"/>
      <c r="AG348" s="996"/>
      <c r="AH348" s="996"/>
      <c r="AI348" s="997"/>
      <c r="AJ348" s="6"/>
      <c r="AT348" s="146"/>
      <c r="AU348" s="146"/>
      <c r="AV348" s="146"/>
      <c r="AW348" s="146"/>
      <c r="AX348" s="146"/>
      <c r="AY348" s="146"/>
      <c r="AZ348" s="146"/>
      <c r="BA348" s="882" t="str">
        <f t="shared" ref="BA348" si="68">IF(OR(I348="×",BA352="×"),"×","●")</f>
        <v>●</v>
      </c>
      <c r="BB348" s="948">
        <f>IF(BA348="●",IF(I348="定","-",I348),"-")</f>
        <v>0</v>
      </c>
      <c r="BC348" s="146"/>
      <c r="BD348" s="237"/>
      <c r="BE348" s="237"/>
      <c r="BF348" s="237"/>
    </row>
    <row r="349" spans="3:58" ht="10.9" customHeight="1" x14ac:dyDescent="0.15">
      <c r="C349" s="999"/>
      <c r="D349" s="1002"/>
      <c r="E349" s="1005"/>
      <c r="F349" s="1005"/>
      <c r="G349" s="999"/>
      <c r="H349" s="1005"/>
      <c r="I349" s="984"/>
      <c r="J349" s="985"/>
      <c r="K349" s="1010"/>
      <c r="L349" s="975"/>
      <c r="M349" s="976"/>
      <c r="N349" s="976"/>
      <c r="O349" s="976"/>
      <c r="P349" s="976"/>
      <c r="Q349" s="977"/>
      <c r="R349" s="981"/>
      <c r="S349" s="982"/>
      <c r="T349" s="982"/>
      <c r="U349" s="982"/>
      <c r="V349" s="982"/>
      <c r="W349" s="983"/>
      <c r="X349" s="984"/>
      <c r="Y349" s="985"/>
      <c r="Z349" s="986"/>
      <c r="AA349" s="1177"/>
      <c r="AB349" s="1178"/>
      <c r="AC349" s="1179"/>
      <c r="AD349" s="995"/>
      <c r="AE349" s="996"/>
      <c r="AF349" s="996"/>
      <c r="AG349" s="996"/>
      <c r="AH349" s="996"/>
      <c r="AI349" s="997"/>
      <c r="AJ349" s="6"/>
      <c r="AT349" s="146"/>
      <c r="AU349" s="146"/>
      <c r="AV349" s="146"/>
      <c r="AW349" s="146"/>
      <c r="AX349" s="146"/>
      <c r="AY349" s="146"/>
      <c r="AZ349" s="146"/>
      <c r="BA349" s="882"/>
      <c r="BB349" s="948"/>
      <c r="BC349" s="146"/>
      <c r="BD349" s="237"/>
      <c r="BE349" s="237"/>
      <c r="BF349" s="237"/>
    </row>
    <row r="350" spans="3:58" ht="10.9" customHeight="1" x14ac:dyDescent="0.15">
      <c r="C350" s="999"/>
      <c r="D350" s="1002"/>
      <c r="E350" s="1005"/>
      <c r="F350" s="1005"/>
      <c r="G350" s="999"/>
      <c r="H350" s="1005"/>
      <c r="I350" s="984"/>
      <c r="J350" s="985"/>
      <c r="K350" s="1010"/>
      <c r="L350" s="975"/>
      <c r="M350" s="976"/>
      <c r="N350" s="976"/>
      <c r="O350" s="976"/>
      <c r="P350" s="976"/>
      <c r="Q350" s="977"/>
      <c r="R350" s="981"/>
      <c r="S350" s="982"/>
      <c r="T350" s="982"/>
      <c r="U350" s="982"/>
      <c r="V350" s="982"/>
      <c r="W350" s="983"/>
      <c r="X350" s="984"/>
      <c r="Y350" s="985"/>
      <c r="Z350" s="986"/>
      <c r="AA350" s="1177"/>
      <c r="AB350" s="1178"/>
      <c r="AC350" s="1179"/>
      <c r="AD350" s="995"/>
      <c r="AE350" s="996"/>
      <c r="AF350" s="996"/>
      <c r="AG350" s="996"/>
      <c r="AH350" s="996"/>
      <c r="AI350" s="997"/>
      <c r="AJ350" s="6"/>
      <c r="AT350" s="146"/>
      <c r="AU350" s="146"/>
      <c r="AV350" s="146"/>
      <c r="AW350" s="146"/>
      <c r="AX350" s="146"/>
      <c r="AY350" s="146"/>
      <c r="AZ350" s="146"/>
      <c r="BA350" s="882"/>
      <c r="BB350" s="948"/>
      <c r="BC350" s="146"/>
      <c r="BD350" s="237"/>
      <c r="BE350" s="237"/>
      <c r="BF350" s="237"/>
    </row>
    <row r="351" spans="3:58" ht="10.9" customHeight="1" x14ac:dyDescent="0.15">
      <c r="C351" s="1000"/>
      <c r="D351" s="1003"/>
      <c r="E351" s="1006"/>
      <c r="F351" s="1006"/>
      <c r="G351" s="1000"/>
      <c r="H351" s="1006"/>
      <c r="I351" s="987"/>
      <c r="J351" s="988"/>
      <c r="K351" s="1011"/>
      <c r="L351" s="978"/>
      <c r="M351" s="979"/>
      <c r="N351" s="979"/>
      <c r="O351" s="979"/>
      <c r="P351" s="979"/>
      <c r="Q351" s="980"/>
      <c r="R351" s="981"/>
      <c r="S351" s="982"/>
      <c r="T351" s="982"/>
      <c r="U351" s="982"/>
      <c r="V351" s="982"/>
      <c r="W351" s="983"/>
      <c r="X351" s="987"/>
      <c r="Y351" s="988"/>
      <c r="Z351" s="989"/>
      <c r="AA351" s="1180"/>
      <c r="AB351" s="1184"/>
      <c r="AC351" s="1185"/>
      <c r="AD351" s="995"/>
      <c r="AE351" s="996"/>
      <c r="AF351" s="996"/>
      <c r="AG351" s="996"/>
      <c r="AH351" s="996"/>
      <c r="AI351" s="997"/>
      <c r="AJ351" s="6"/>
      <c r="AT351" s="146"/>
      <c r="AU351" s="146"/>
      <c r="AV351" s="146"/>
      <c r="AW351" s="146"/>
      <c r="AX351" s="146"/>
      <c r="AY351" s="146"/>
      <c r="AZ351" s="146"/>
      <c r="BA351" s="882"/>
      <c r="BB351" s="948"/>
      <c r="BC351" s="146"/>
      <c r="BD351" s="237"/>
      <c r="BE351" s="237"/>
      <c r="BF351" s="237"/>
    </row>
    <row r="352" spans="3:58" ht="10.9" customHeight="1" x14ac:dyDescent="0.15">
      <c r="C352" s="998">
        <v>8</v>
      </c>
      <c r="D352" s="1001" t="s">
        <v>13</v>
      </c>
      <c r="E352" s="1004">
        <v>30</v>
      </c>
      <c r="F352" s="1004" t="s">
        <v>14</v>
      </c>
      <c r="G352" s="998" t="s">
        <v>305</v>
      </c>
      <c r="H352" s="1004"/>
      <c r="I352" s="1007"/>
      <c r="J352" s="1008"/>
      <c r="K352" s="1009"/>
      <c r="L352" s="972">
        <f>E$220</f>
        <v>0</v>
      </c>
      <c r="M352" s="973"/>
      <c r="N352" s="973"/>
      <c r="O352" s="973"/>
      <c r="P352" s="973"/>
      <c r="Q352" s="974"/>
      <c r="R352" s="981">
        <f t="shared" ref="R352" si="69">IF(AND(I352="○",BA352="●"),2+ROUNDDOWN(($L352-100)/100,0)*2,0)</f>
        <v>0</v>
      </c>
      <c r="S352" s="982"/>
      <c r="T352" s="982"/>
      <c r="U352" s="982"/>
      <c r="V352" s="982"/>
      <c r="W352" s="983"/>
      <c r="X352" s="984">
        <v>1</v>
      </c>
      <c r="Y352" s="985"/>
      <c r="Z352" s="986"/>
      <c r="AA352" s="1177">
        <f>IF(X352=1,$AL$38,IF(X352=2,$AL$57,IF(X352=3,$AL$76,IF(X352=4,$AL$95,IF(X352=5,$AL$114,IF(X352=6,$AL$133,IF(X352=7,$AL$152,IF(X352=8,$AL$171,IF(X352=9,$AL$190,IF(X352=10,$AL$209,0))))))))))</f>
        <v>0</v>
      </c>
      <c r="AB352" s="1178"/>
      <c r="AC352" s="1179"/>
      <c r="AD352" s="995">
        <f t="shared" ref="AD352" si="70">IF(I352="○",ROUNDUP(R352*AA352,1),0)</f>
        <v>0</v>
      </c>
      <c r="AE352" s="996"/>
      <c r="AF352" s="996"/>
      <c r="AG352" s="996"/>
      <c r="AH352" s="996"/>
      <c r="AI352" s="997"/>
      <c r="AJ352" s="6"/>
      <c r="AT352" s="146"/>
      <c r="AU352" s="146"/>
      <c r="AV352" s="146"/>
      <c r="AW352" s="146"/>
      <c r="AX352" s="146"/>
      <c r="AY352" s="146"/>
      <c r="AZ352" s="146"/>
      <c r="BA352" s="882" t="str">
        <f t="shared" ref="BA352" si="71">IF(OR(I352="×",BA356="×"),"×","●")</f>
        <v>●</v>
      </c>
      <c r="BB352" s="948">
        <f>IF(BA352="●",IF(I352="定","-",I352),"-")</f>
        <v>0</v>
      </c>
      <c r="BC352" s="146"/>
      <c r="BD352" s="237"/>
      <c r="BE352" s="237"/>
      <c r="BF352" s="237"/>
    </row>
    <row r="353" spans="3:58" ht="10.9" customHeight="1" x14ac:dyDescent="0.15">
      <c r="C353" s="999"/>
      <c r="D353" s="1002"/>
      <c r="E353" s="1005"/>
      <c r="F353" s="1005"/>
      <c r="G353" s="999"/>
      <c r="H353" s="1005"/>
      <c r="I353" s="984"/>
      <c r="J353" s="985"/>
      <c r="K353" s="1010"/>
      <c r="L353" s="975"/>
      <c r="M353" s="976"/>
      <c r="N353" s="976"/>
      <c r="O353" s="976"/>
      <c r="P353" s="976"/>
      <c r="Q353" s="977"/>
      <c r="R353" s="981"/>
      <c r="S353" s="982"/>
      <c r="T353" s="982"/>
      <c r="U353" s="982"/>
      <c r="V353" s="982"/>
      <c r="W353" s="983"/>
      <c r="X353" s="984"/>
      <c r="Y353" s="985"/>
      <c r="Z353" s="986"/>
      <c r="AA353" s="1177"/>
      <c r="AB353" s="1178"/>
      <c r="AC353" s="1179"/>
      <c r="AD353" s="995"/>
      <c r="AE353" s="996"/>
      <c r="AF353" s="996"/>
      <c r="AG353" s="996"/>
      <c r="AH353" s="996"/>
      <c r="AI353" s="997"/>
      <c r="AJ353" s="6"/>
      <c r="AT353" s="146"/>
      <c r="AU353" s="146"/>
      <c r="AV353" s="146"/>
      <c r="AW353" s="146"/>
      <c r="AX353" s="146"/>
      <c r="AY353" s="146"/>
      <c r="AZ353" s="146"/>
      <c r="BA353" s="882"/>
      <c r="BB353" s="948"/>
      <c r="BC353" s="146"/>
      <c r="BD353" s="237"/>
      <c r="BE353" s="237"/>
      <c r="BF353" s="237"/>
    </row>
    <row r="354" spans="3:58" ht="10.9" customHeight="1" x14ac:dyDescent="0.15">
      <c r="C354" s="999"/>
      <c r="D354" s="1002"/>
      <c r="E354" s="1005"/>
      <c r="F354" s="1005"/>
      <c r="G354" s="999"/>
      <c r="H354" s="1005"/>
      <c r="I354" s="984"/>
      <c r="J354" s="985"/>
      <c r="K354" s="1010"/>
      <c r="L354" s="975"/>
      <c r="M354" s="976"/>
      <c r="N354" s="976"/>
      <c r="O354" s="976"/>
      <c r="P354" s="976"/>
      <c r="Q354" s="977"/>
      <c r="R354" s="981"/>
      <c r="S354" s="982"/>
      <c r="T354" s="982"/>
      <c r="U354" s="982"/>
      <c r="V354" s="982"/>
      <c r="W354" s="983"/>
      <c r="X354" s="984"/>
      <c r="Y354" s="985"/>
      <c r="Z354" s="986"/>
      <c r="AA354" s="1177"/>
      <c r="AB354" s="1178"/>
      <c r="AC354" s="1179"/>
      <c r="AD354" s="995"/>
      <c r="AE354" s="996"/>
      <c r="AF354" s="996"/>
      <c r="AG354" s="996"/>
      <c r="AH354" s="996"/>
      <c r="AI354" s="997"/>
      <c r="AJ354" s="6"/>
      <c r="AT354" s="146"/>
      <c r="AU354" s="146"/>
      <c r="AV354" s="146"/>
      <c r="AW354" s="146"/>
      <c r="AX354" s="146"/>
      <c r="AY354" s="146"/>
      <c r="AZ354" s="146"/>
      <c r="BA354" s="882"/>
      <c r="BB354" s="948"/>
      <c r="BC354" s="146"/>
      <c r="BD354" s="237"/>
      <c r="BE354" s="237"/>
      <c r="BF354" s="237"/>
    </row>
    <row r="355" spans="3:58" ht="10.9" customHeight="1" x14ac:dyDescent="0.15">
      <c r="C355" s="1000"/>
      <c r="D355" s="1003"/>
      <c r="E355" s="1006"/>
      <c r="F355" s="1006"/>
      <c r="G355" s="1000"/>
      <c r="H355" s="1006"/>
      <c r="I355" s="987"/>
      <c r="J355" s="988"/>
      <c r="K355" s="1011"/>
      <c r="L355" s="978"/>
      <c r="M355" s="979"/>
      <c r="N355" s="979"/>
      <c r="O355" s="979"/>
      <c r="P355" s="979"/>
      <c r="Q355" s="980"/>
      <c r="R355" s="981"/>
      <c r="S355" s="982"/>
      <c r="T355" s="982"/>
      <c r="U355" s="982"/>
      <c r="V355" s="982"/>
      <c r="W355" s="983"/>
      <c r="X355" s="987"/>
      <c r="Y355" s="988"/>
      <c r="Z355" s="989"/>
      <c r="AA355" s="1180"/>
      <c r="AB355" s="1184"/>
      <c r="AC355" s="1185"/>
      <c r="AD355" s="995"/>
      <c r="AE355" s="996"/>
      <c r="AF355" s="996"/>
      <c r="AG355" s="996"/>
      <c r="AH355" s="996"/>
      <c r="AI355" s="997"/>
      <c r="AJ355" s="6"/>
      <c r="AT355" s="146"/>
      <c r="AU355" s="146"/>
      <c r="AV355" s="146"/>
      <c r="AW355" s="146"/>
      <c r="AX355" s="146"/>
      <c r="AY355" s="146"/>
      <c r="AZ355" s="146"/>
      <c r="BA355" s="882"/>
      <c r="BB355" s="948"/>
      <c r="BC355" s="146"/>
      <c r="BD355" s="237"/>
      <c r="BE355" s="237"/>
      <c r="BF355" s="237"/>
    </row>
    <row r="356" spans="3:58" ht="10.9" customHeight="1" x14ac:dyDescent="0.15">
      <c r="C356" s="998">
        <v>8</v>
      </c>
      <c r="D356" s="1001" t="s">
        <v>13</v>
      </c>
      <c r="E356" s="1004">
        <v>31</v>
      </c>
      <c r="F356" s="1004" t="s">
        <v>14</v>
      </c>
      <c r="G356" s="998" t="s">
        <v>306</v>
      </c>
      <c r="H356" s="1004"/>
      <c r="I356" s="1007"/>
      <c r="J356" s="1008"/>
      <c r="K356" s="1009"/>
      <c r="L356" s="972">
        <f>E$220</f>
        <v>0</v>
      </c>
      <c r="M356" s="973"/>
      <c r="N356" s="973"/>
      <c r="O356" s="973"/>
      <c r="P356" s="973"/>
      <c r="Q356" s="974"/>
      <c r="R356" s="981">
        <f t="shared" ref="R356" si="72">IF(AND(I356="○",BA356="●"),2+ROUNDDOWN(($L356-100)/100,0)*2,0)</f>
        <v>0</v>
      </c>
      <c r="S356" s="982"/>
      <c r="T356" s="982"/>
      <c r="U356" s="982"/>
      <c r="V356" s="982"/>
      <c r="W356" s="983"/>
      <c r="X356" s="984">
        <v>1</v>
      </c>
      <c r="Y356" s="985"/>
      <c r="Z356" s="986"/>
      <c r="AA356" s="1177">
        <f>IF(X356=1,$AL$38,IF(X356=2,$AL$57,IF(X356=3,$AL$76,IF(X356=4,$AL$95,IF(X356=5,$AL$114,IF(X356=6,$AL$133,IF(X356=7,$AL$152,IF(X356=8,$AL$171,IF(X356=9,$AL$190,IF(X356=10,$AL$209,0))))))))))</f>
        <v>0</v>
      </c>
      <c r="AB356" s="1178"/>
      <c r="AC356" s="1179"/>
      <c r="AD356" s="995">
        <f t="shared" ref="AD356" si="73">IF(I356="○",ROUNDUP(R356*AA356,1),0)</f>
        <v>0</v>
      </c>
      <c r="AE356" s="996"/>
      <c r="AF356" s="996"/>
      <c r="AG356" s="996"/>
      <c r="AH356" s="996"/>
      <c r="AI356" s="997"/>
      <c r="AJ356" s="6"/>
      <c r="AT356" s="146"/>
      <c r="AU356" s="146"/>
      <c r="AV356" s="146"/>
      <c r="AW356" s="146"/>
      <c r="AX356" s="146"/>
      <c r="AY356" s="146"/>
      <c r="AZ356" s="146"/>
      <c r="BA356" s="882" t="str">
        <f t="shared" ref="BA356:BA400" si="74">IF(OR(I356="×",BA360="×"),"×","●")</f>
        <v>●</v>
      </c>
      <c r="BB356" s="948">
        <f>IF(BA356="●",IF(I356="定","-",I356),"-")</f>
        <v>0</v>
      </c>
      <c r="BC356" s="146"/>
      <c r="BD356" s="237"/>
      <c r="BE356" s="237"/>
      <c r="BF356" s="237"/>
    </row>
    <row r="357" spans="3:58" ht="10.9" customHeight="1" x14ac:dyDescent="0.15">
      <c r="C357" s="999"/>
      <c r="D357" s="1002"/>
      <c r="E357" s="1005"/>
      <c r="F357" s="1005"/>
      <c r="G357" s="999"/>
      <c r="H357" s="1005"/>
      <c r="I357" s="984"/>
      <c r="J357" s="985"/>
      <c r="K357" s="1010"/>
      <c r="L357" s="975"/>
      <c r="M357" s="976"/>
      <c r="N357" s="976"/>
      <c r="O357" s="976"/>
      <c r="P357" s="976"/>
      <c r="Q357" s="977"/>
      <c r="R357" s="981"/>
      <c r="S357" s="982"/>
      <c r="T357" s="982"/>
      <c r="U357" s="982"/>
      <c r="V357" s="982"/>
      <c r="W357" s="983"/>
      <c r="X357" s="984"/>
      <c r="Y357" s="985"/>
      <c r="Z357" s="986"/>
      <c r="AA357" s="1177"/>
      <c r="AB357" s="1178"/>
      <c r="AC357" s="1179"/>
      <c r="AD357" s="995"/>
      <c r="AE357" s="996"/>
      <c r="AF357" s="996"/>
      <c r="AG357" s="996"/>
      <c r="AH357" s="996"/>
      <c r="AI357" s="997"/>
      <c r="AJ357" s="6"/>
      <c r="AT357" s="146"/>
      <c r="AU357" s="146"/>
      <c r="AV357" s="146"/>
      <c r="AW357" s="146"/>
      <c r="AX357" s="146"/>
      <c r="AY357" s="146"/>
      <c r="AZ357" s="146"/>
      <c r="BA357" s="882"/>
      <c r="BB357" s="948"/>
      <c r="BC357" s="146"/>
      <c r="BD357" s="237"/>
      <c r="BE357" s="237"/>
      <c r="BF357" s="237"/>
    </row>
    <row r="358" spans="3:58" ht="10.9" customHeight="1" x14ac:dyDescent="0.15">
      <c r="C358" s="999"/>
      <c r="D358" s="1002"/>
      <c r="E358" s="1005"/>
      <c r="F358" s="1005"/>
      <c r="G358" s="999"/>
      <c r="H358" s="1005"/>
      <c r="I358" s="984"/>
      <c r="J358" s="985"/>
      <c r="K358" s="1010"/>
      <c r="L358" s="975"/>
      <c r="M358" s="976"/>
      <c r="N358" s="976"/>
      <c r="O358" s="976"/>
      <c r="P358" s="976"/>
      <c r="Q358" s="977"/>
      <c r="R358" s="981"/>
      <c r="S358" s="982"/>
      <c r="T358" s="982"/>
      <c r="U358" s="982"/>
      <c r="V358" s="982"/>
      <c r="W358" s="983"/>
      <c r="X358" s="984"/>
      <c r="Y358" s="985"/>
      <c r="Z358" s="986"/>
      <c r="AA358" s="1177"/>
      <c r="AB358" s="1178"/>
      <c r="AC358" s="1179"/>
      <c r="AD358" s="995"/>
      <c r="AE358" s="996"/>
      <c r="AF358" s="996"/>
      <c r="AG358" s="996"/>
      <c r="AH358" s="996"/>
      <c r="AI358" s="997"/>
      <c r="AJ358" s="6"/>
      <c r="AT358" s="146"/>
      <c r="AU358" s="146"/>
      <c r="AV358" s="146"/>
      <c r="AW358" s="146"/>
      <c r="AX358" s="146"/>
      <c r="AY358" s="146"/>
      <c r="AZ358" s="146"/>
      <c r="BA358" s="882"/>
      <c r="BB358" s="948"/>
      <c r="BC358" s="146"/>
      <c r="BD358" s="237"/>
      <c r="BE358" s="237"/>
      <c r="BF358" s="237"/>
    </row>
    <row r="359" spans="3:58" ht="10.9" customHeight="1" x14ac:dyDescent="0.15">
      <c r="C359" s="1000"/>
      <c r="D359" s="1003"/>
      <c r="E359" s="1006"/>
      <c r="F359" s="1006"/>
      <c r="G359" s="1000"/>
      <c r="H359" s="1006"/>
      <c r="I359" s="987"/>
      <c r="J359" s="988"/>
      <c r="K359" s="1011"/>
      <c r="L359" s="978"/>
      <c r="M359" s="979"/>
      <c r="N359" s="979"/>
      <c r="O359" s="979"/>
      <c r="P359" s="979"/>
      <c r="Q359" s="980"/>
      <c r="R359" s="981"/>
      <c r="S359" s="982"/>
      <c r="T359" s="982"/>
      <c r="U359" s="982"/>
      <c r="V359" s="982"/>
      <c r="W359" s="983"/>
      <c r="X359" s="987"/>
      <c r="Y359" s="988"/>
      <c r="Z359" s="989"/>
      <c r="AA359" s="1180"/>
      <c r="AB359" s="1184"/>
      <c r="AC359" s="1185"/>
      <c r="AD359" s="995"/>
      <c r="AE359" s="996"/>
      <c r="AF359" s="996"/>
      <c r="AG359" s="996"/>
      <c r="AH359" s="996"/>
      <c r="AI359" s="997"/>
      <c r="AJ359" s="6"/>
      <c r="AT359" s="146"/>
      <c r="AU359" s="146"/>
      <c r="AV359" s="146"/>
      <c r="AW359" s="146"/>
      <c r="AX359" s="146"/>
      <c r="AY359" s="146"/>
      <c r="AZ359" s="146"/>
      <c r="BA359" s="882"/>
      <c r="BB359" s="948"/>
      <c r="BC359" s="146"/>
      <c r="BD359" s="237"/>
      <c r="BE359" s="237"/>
      <c r="BF359" s="237"/>
    </row>
    <row r="360" spans="3:58" ht="10.5" customHeight="1" x14ac:dyDescent="0.15">
      <c r="C360" s="998">
        <v>9</v>
      </c>
      <c r="D360" s="1001" t="s">
        <v>13</v>
      </c>
      <c r="E360" s="1004">
        <v>1</v>
      </c>
      <c r="F360" s="1004" t="s">
        <v>14</v>
      </c>
      <c r="G360" s="998" t="s">
        <v>307</v>
      </c>
      <c r="H360" s="1004"/>
      <c r="I360" s="1007"/>
      <c r="J360" s="1008"/>
      <c r="K360" s="1009"/>
      <c r="L360" s="972">
        <f>E$220</f>
        <v>0</v>
      </c>
      <c r="M360" s="973"/>
      <c r="N360" s="973"/>
      <c r="O360" s="973"/>
      <c r="P360" s="973"/>
      <c r="Q360" s="974"/>
      <c r="R360" s="981">
        <f t="shared" ref="R360" si="75">IF(AND(I360="○",BA360="●"),2+ROUNDDOWN(($L360-100)/100,0)*2,0)</f>
        <v>0</v>
      </c>
      <c r="S360" s="982"/>
      <c r="T360" s="982"/>
      <c r="U360" s="982"/>
      <c r="V360" s="982"/>
      <c r="W360" s="983"/>
      <c r="X360" s="984">
        <v>1</v>
      </c>
      <c r="Y360" s="985"/>
      <c r="Z360" s="986"/>
      <c r="AA360" s="1177">
        <f>IF(X360=1,$AL$38,IF(X360=2,$AL$57,IF(X360=3,$AL$76,IF(X360=4,$AL$95,IF(X360=5,$AL$114,IF(X360=6,$AL$133,IF(X360=7,$AL$152,IF(X360=8,$AL$171,IF(X360=9,$AL$190,IF(X360=10,$AL$209,0))))))))))</f>
        <v>0</v>
      </c>
      <c r="AB360" s="1178"/>
      <c r="AC360" s="1179"/>
      <c r="AD360" s="995">
        <f t="shared" ref="AD360" si="76">IF(I360="○",ROUNDUP(R360*AA360,1),0)</f>
        <v>0</v>
      </c>
      <c r="AE360" s="996"/>
      <c r="AF360" s="996"/>
      <c r="AG360" s="996"/>
      <c r="AH360" s="996"/>
      <c r="AI360" s="997"/>
      <c r="AJ360" s="6"/>
      <c r="AT360" s="146"/>
      <c r="AU360" s="146"/>
      <c r="AV360" s="146"/>
      <c r="AW360" s="146"/>
      <c r="AX360" s="146"/>
      <c r="AY360" s="146"/>
      <c r="AZ360" s="146"/>
      <c r="BA360" s="882" t="str">
        <f t="shared" si="74"/>
        <v>●</v>
      </c>
      <c r="BB360" s="948">
        <f>IF(BA360="●",IF(I360="定","-",I360),"-")</f>
        <v>0</v>
      </c>
      <c r="BC360" s="146"/>
      <c r="BD360" s="237"/>
      <c r="BE360" s="237"/>
      <c r="BF360" s="237"/>
    </row>
    <row r="361" spans="3:58" ht="10.9" customHeight="1" x14ac:dyDescent="0.15">
      <c r="C361" s="999"/>
      <c r="D361" s="1002"/>
      <c r="E361" s="1005"/>
      <c r="F361" s="1005"/>
      <c r="G361" s="999"/>
      <c r="H361" s="1005"/>
      <c r="I361" s="984"/>
      <c r="J361" s="985"/>
      <c r="K361" s="1010"/>
      <c r="L361" s="975"/>
      <c r="M361" s="976"/>
      <c r="N361" s="976"/>
      <c r="O361" s="976"/>
      <c r="P361" s="976"/>
      <c r="Q361" s="977"/>
      <c r="R361" s="981"/>
      <c r="S361" s="982"/>
      <c r="T361" s="982"/>
      <c r="U361" s="982"/>
      <c r="V361" s="982"/>
      <c r="W361" s="983"/>
      <c r="X361" s="984"/>
      <c r="Y361" s="985"/>
      <c r="Z361" s="986"/>
      <c r="AA361" s="1177"/>
      <c r="AB361" s="1178"/>
      <c r="AC361" s="1179"/>
      <c r="AD361" s="995"/>
      <c r="AE361" s="996"/>
      <c r="AF361" s="996"/>
      <c r="AG361" s="996"/>
      <c r="AH361" s="996"/>
      <c r="AI361" s="997"/>
      <c r="AJ361" s="6"/>
      <c r="AT361" s="146"/>
      <c r="AU361" s="146"/>
      <c r="AV361" s="146"/>
      <c r="AW361" s="146"/>
      <c r="AX361" s="146"/>
      <c r="AY361" s="146"/>
      <c r="AZ361" s="146"/>
      <c r="BA361" s="882"/>
      <c r="BB361" s="948"/>
      <c r="BC361" s="146"/>
      <c r="BD361" s="237"/>
      <c r="BE361" s="237"/>
      <c r="BF361" s="237"/>
    </row>
    <row r="362" spans="3:58" ht="10.9" customHeight="1" x14ac:dyDescent="0.15">
      <c r="C362" s="999"/>
      <c r="D362" s="1002"/>
      <c r="E362" s="1005"/>
      <c r="F362" s="1005"/>
      <c r="G362" s="999"/>
      <c r="H362" s="1005"/>
      <c r="I362" s="984"/>
      <c r="J362" s="985"/>
      <c r="K362" s="1010"/>
      <c r="L362" s="975"/>
      <c r="M362" s="976"/>
      <c r="N362" s="976"/>
      <c r="O362" s="976"/>
      <c r="P362" s="976"/>
      <c r="Q362" s="977"/>
      <c r="R362" s="981"/>
      <c r="S362" s="982"/>
      <c r="T362" s="982"/>
      <c r="U362" s="982"/>
      <c r="V362" s="982"/>
      <c r="W362" s="983"/>
      <c r="X362" s="984"/>
      <c r="Y362" s="985"/>
      <c r="Z362" s="986"/>
      <c r="AA362" s="1177"/>
      <c r="AB362" s="1178"/>
      <c r="AC362" s="1179"/>
      <c r="AD362" s="995"/>
      <c r="AE362" s="996"/>
      <c r="AF362" s="996"/>
      <c r="AG362" s="996"/>
      <c r="AH362" s="996"/>
      <c r="AI362" s="997"/>
      <c r="AJ362" s="6"/>
      <c r="AT362" s="146"/>
      <c r="AU362" s="146"/>
      <c r="AV362" s="146"/>
      <c r="AW362" s="146"/>
      <c r="AX362" s="146"/>
      <c r="AY362" s="146"/>
      <c r="AZ362" s="146"/>
      <c r="BA362" s="882"/>
      <c r="BB362" s="948"/>
      <c r="BC362" s="146"/>
      <c r="BD362" s="237"/>
      <c r="BE362" s="237"/>
      <c r="BF362" s="237"/>
    </row>
    <row r="363" spans="3:58" ht="10.9" customHeight="1" x14ac:dyDescent="0.15">
      <c r="C363" s="1000"/>
      <c r="D363" s="1003"/>
      <c r="E363" s="1006"/>
      <c r="F363" s="1006"/>
      <c r="G363" s="1000"/>
      <c r="H363" s="1006"/>
      <c r="I363" s="987"/>
      <c r="J363" s="988"/>
      <c r="K363" s="1011"/>
      <c r="L363" s="978"/>
      <c r="M363" s="979"/>
      <c r="N363" s="979"/>
      <c r="O363" s="979"/>
      <c r="P363" s="979"/>
      <c r="Q363" s="980"/>
      <c r="R363" s="981"/>
      <c r="S363" s="982"/>
      <c r="T363" s="982"/>
      <c r="U363" s="982"/>
      <c r="V363" s="982"/>
      <c r="W363" s="983"/>
      <c r="X363" s="987"/>
      <c r="Y363" s="988"/>
      <c r="Z363" s="989"/>
      <c r="AA363" s="1180"/>
      <c r="AB363" s="1184"/>
      <c r="AC363" s="1185"/>
      <c r="AD363" s="995"/>
      <c r="AE363" s="996"/>
      <c r="AF363" s="996"/>
      <c r="AG363" s="996"/>
      <c r="AH363" s="996"/>
      <c r="AI363" s="997"/>
      <c r="AJ363" s="6"/>
      <c r="AT363" s="146"/>
      <c r="AU363" s="146"/>
      <c r="AV363" s="146"/>
      <c r="AW363" s="146"/>
      <c r="AX363" s="146"/>
      <c r="AY363" s="146"/>
      <c r="AZ363" s="146"/>
      <c r="BA363" s="882"/>
      <c r="BB363" s="948"/>
      <c r="BC363" s="146"/>
      <c r="BD363" s="237"/>
      <c r="BE363" s="237"/>
      <c r="BF363" s="237"/>
    </row>
    <row r="364" spans="3:58" ht="10.9" customHeight="1" x14ac:dyDescent="0.15">
      <c r="C364" s="998">
        <v>9</v>
      </c>
      <c r="D364" s="1001" t="s">
        <v>13</v>
      </c>
      <c r="E364" s="1004">
        <v>2</v>
      </c>
      <c r="F364" s="1004" t="s">
        <v>14</v>
      </c>
      <c r="G364" s="998" t="s">
        <v>308</v>
      </c>
      <c r="H364" s="1004"/>
      <c r="I364" s="1007"/>
      <c r="J364" s="1008"/>
      <c r="K364" s="1009"/>
      <c r="L364" s="972">
        <f>E$220</f>
        <v>0</v>
      </c>
      <c r="M364" s="973"/>
      <c r="N364" s="973"/>
      <c r="O364" s="973"/>
      <c r="P364" s="973"/>
      <c r="Q364" s="974"/>
      <c r="R364" s="981">
        <f t="shared" ref="R364" si="77">IF(AND(I364="○",BA364="●"),2+ROUNDDOWN(($L364-100)/100,0)*2,0)</f>
        <v>0</v>
      </c>
      <c r="S364" s="982"/>
      <c r="T364" s="982"/>
      <c r="U364" s="982"/>
      <c r="V364" s="982"/>
      <c r="W364" s="983"/>
      <c r="X364" s="984">
        <v>1</v>
      </c>
      <c r="Y364" s="985"/>
      <c r="Z364" s="986"/>
      <c r="AA364" s="1177">
        <f>IF(X364=1,$AL$38,IF(X364=2,$AL$57,IF(X364=3,$AL$76,IF(X364=4,$AL$95,IF(X364=5,$AL$114,IF(X364=6,$AL$133,IF(X364=7,$AL$152,IF(X364=8,$AL$171,IF(X364=9,$AL$190,IF(X364=10,$AL$209,0))))))))))</f>
        <v>0</v>
      </c>
      <c r="AB364" s="1178"/>
      <c r="AC364" s="1179"/>
      <c r="AD364" s="995">
        <f t="shared" ref="AD364" si="78">IF(I364="○",ROUNDUP(R364*AA364,1),0)</f>
        <v>0</v>
      </c>
      <c r="AE364" s="996"/>
      <c r="AF364" s="996"/>
      <c r="AG364" s="996"/>
      <c r="AH364" s="996"/>
      <c r="AI364" s="997"/>
      <c r="AJ364" s="6"/>
      <c r="AT364" s="146"/>
      <c r="AU364" s="146"/>
      <c r="AV364" s="146"/>
      <c r="AW364" s="146"/>
      <c r="AX364" s="146"/>
      <c r="AY364" s="146"/>
      <c r="AZ364" s="146"/>
      <c r="BA364" s="882" t="str">
        <f t="shared" si="74"/>
        <v>●</v>
      </c>
      <c r="BB364" s="948">
        <f>IF(BA364="●",IF(I364="定","-",I364),"-")</f>
        <v>0</v>
      </c>
      <c r="BC364" s="146"/>
      <c r="BD364" s="237"/>
      <c r="BE364" s="237"/>
      <c r="BF364" s="237"/>
    </row>
    <row r="365" spans="3:58" ht="10.9" customHeight="1" x14ac:dyDescent="0.15">
      <c r="C365" s="999"/>
      <c r="D365" s="1002"/>
      <c r="E365" s="1005"/>
      <c r="F365" s="1005"/>
      <c r="G365" s="999"/>
      <c r="H365" s="1005"/>
      <c r="I365" s="984"/>
      <c r="J365" s="985"/>
      <c r="K365" s="1010"/>
      <c r="L365" s="975"/>
      <c r="M365" s="976"/>
      <c r="N365" s="976"/>
      <c r="O365" s="976"/>
      <c r="P365" s="976"/>
      <c r="Q365" s="977"/>
      <c r="R365" s="981"/>
      <c r="S365" s="982"/>
      <c r="T365" s="982"/>
      <c r="U365" s="982"/>
      <c r="V365" s="982"/>
      <c r="W365" s="983"/>
      <c r="X365" s="984"/>
      <c r="Y365" s="985"/>
      <c r="Z365" s="986"/>
      <c r="AA365" s="1177"/>
      <c r="AB365" s="1178"/>
      <c r="AC365" s="1179"/>
      <c r="AD365" s="995"/>
      <c r="AE365" s="996"/>
      <c r="AF365" s="996"/>
      <c r="AG365" s="996"/>
      <c r="AH365" s="996"/>
      <c r="AI365" s="997"/>
      <c r="AJ365" s="6"/>
      <c r="AT365" s="146"/>
      <c r="AU365" s="146"/>
      <c r="AV365" s="146"/>
      <c r="AW365" s="146"/>
      <c r="AX365" s="146"/>
      <c r="AY365" s="146"/>
      <c r="AZ365" s="146"/>
      <c r="BA365" s="882"/>
      <c r="BB365" s="948"/>
      <c r="BC365" s="146"/>
      <c r="BD365" s="237"/>
      <c r="BE365" s="237"/>
      <c r="BF365" s="237"/>
    </row>
    <row r="366" spans="3:58" ht="10.9" customHeight="1" x14ac:dyDescent="0.15">
      <c r="C366" s="999"/>
      <c r="D366" s="1002"/>
      <c r="E366" s="1005"/>
      <c r="F366" s="1005"/>
      <c r="G366" s="999"/>
      <c r="H366" s="1005"/>
      <c r="I366" s="984"/>
      <c r="J366" s="985"/>
      <c r="K366" s="1010"/>
      <c r="L366" s="975"/>
      <c r="M366" s="976"/>
      <c r="N366" s="976"/>
      <c r="O366" s="976"/>
      <c r="P366" s="976"/>
      <c r="Q366" s="977"/>
      <c r="R366" s="981"/>
      <c r="S366" s="982"/>
      <c r="T366" s="982"/>
      <c r="U366" s="982"/>
      <c r="V366" s="982"/>
      <c r="W366" s="983"/>
      <c r="X366" s="984"/>
      <c r="Y366" s="985"/>
      <c r="Z366" s="986"/>
      <c r="AA366" s="1177"/>
      <c r="AB366" s="1178"/>
      <c r="AC366" s="1179"/>
      <c r="AD366" s="995"/>
      <c r="AE366" s="996"/>
      <c r="AF366" s="996"/>
      <c r="AG366" s="996"/>
      <c r="AH366" s="996"/>
      <c r="AI366" s="997"/>
      <c r="AJ366" s="6"/>
      <c r="AT366" s="146"/>
      <c r="AU366" s="146"/>
      <c r="AV366" s="146"/>
      <c r="AW366" s="146"/>
      <c r="AX366" s="146"/>
      <c r="AY366" s="146"/>
      <c r="AZ366" s="146"/>
      <c r="BA366" s="882"/>
      <c r="BB366" s="948"/>
      <c r="BC366" s="146"/>
      <c r="BD366" s="237"/>
      <c r="BE366" s="237"/>
      <c r="BF366" s="237"/>
    </row>
    <row r="367" spans="3:58" ht="10.9" customHeight="1" x14ac:dyDescent="0.15">
      <c r="C367" s="1000"/>
      <c r="D367" s="1003"/>
      <c r="E367" s="1006"/>
      <c r="F367" s="1006"/>
      <c r="G367" s="1000"/>
      <c r="H367" s="1006"/>
      <c r="I367" s="987"/>
      <c r="J367" s="988"/>
      <c r="K367" s="1011"/>
      <c r="L367" s="978"/>
      <c r="M367" s="979"/>
      <c r="N367" s="979"/>
      <c r="O367" s="979"/>
      <c r="P367" s="979"/>
      <c r="Q367" s="980"/>
      <c r="R367" s="981"/>
      <c r="S367" s="982"/>
      <c r="T367" s="982"/>
      <c r="U367" s="982"/>
      <c r="V367" s="982"/>
      <c r="W367" s="983"/>
      <c r="X367" s="987"/>
      <c r="Y367" s="988"/>
      <c r="Z367" s="989"/>
      <c r="AA367" s="1180"/>
      <c r="AB367" s="1184"/>
      <c r="AC367" s="1185"/>
      <c r="AD367" s="995"/>
      <c r="AE367" s="996"/>
      <c r="AF367" s="996"/>
      <c r="AG367" s="996"/>
      <c r="AH367" s="996"/>
      <c r="AI367" s="997"/>
      <c r="AJ367" s="6"/>
      <c r="AT367" s="146"/>
      <c r="AU367" s="146"/>
      <c r="AV367" s="146"/>
      <c r="AW367" s="146"/>
      <c r="AX367" s="146"/>
      <c r="AY367" s="146"/>
      <c r="AZ367" s="146"/>
      <c r="BA367" s="882"/>
      <c r="BB367" s="948"/>
      <c r="BC367" s="146"/>
      <c r="BD367" s="237"/>
      <c r="BE367" s="237"/>
      <c r="BF367" s="237"/>
    </row>
    <row r="368" spans="3:58" ht="10.9" customHeight="1" x14ac:dyDescent="0.15">
      <c r="C368" s="998">
        <v>9</v>
      </c>
      <c r="D368" s="1001" t="s">
        <v>13</v>
      </c>
      <c r="E368" s="1004">
        <v>3</v>
      </c>
      <c r="F368" s="1004" t="s">
        <v>14</v>
      </c>
      <c r="G368" s="998" t="s">
        <v>309</v>
      </c>
      <c r="H368" s="1004"/>
      <c r="I368" s="1007"/>
      <c r="J368" s="1008"/>
      <c r="K368" s="1009"/>
      <c r="L368" s="972">
        <f>E$220</f>
        <v>0</v>
      </c>
      <c r="M368" s="973"/>
      <c r="N368" s="973"/>
      <c r="O368" s="973"/>
      <c r="P368" s="973"/>
      <c r="Q368" s="974"/>
      <c r="R368" s="981">
        <f t="shared" ref="R368" si="79">IF(AND(I368="○",BA368="●"),2+ROUNDDOWN(($L368-100)/100,0)*2,0)</f>
        <v>0</v>
      </c>
      <c r="S368" s="982"/>
      <c r="T368" s="982"/>
      <c r="U368" s="982"/>
      <c r="V368" s="982"/>
      <c r="W368" s="983"/>
      <c r="X368" s="984">
        <v>1</v>
      </c>
      <c r="Y368" s="985"/>
      <c r="Z368" s="986"/>
      <c r="AA368" s="1177">
        <f>IF(X368=1,$AL$38,IF(X368=2,$AL$57,IF(X368=3,$AL$76,IF(X368=4,$AL$95,IF(X368=5,$AL$114,IF(X368=6,$AL$133,IF(X368=7,$AL$152,IF(X368=8,$AL$171,IF(X368=9,$AL$190,IF(X368=10,$AL$209,0))))))))))</f>
        <v>0</v>
      </c>
      <c r="AB368" s="1178"/>
      <c r="AC368" s="1179"/>
      <c r="AD368" s="995">
        <f t="shared" ref="AD368" si="80">IF(I368="○",ROUNDUP(R368*AA368,1),0)</f>
        <v>0</v>
      </c>
      <c r="AE368" s="996"/>
      <c r="AF368" s="996"/>
      <c r="AG368" s="996"/>
      <c r="AH368" s="996"/>
      <c r="AI368" s="997"/>
      <c r="AJ368" s="6"/>
      <c r="AT368" s="146"/>
      <c r="AU368" s="146"/>
      <c r="AV368" s="146"/>
      <c r="AW368" s="146"/>
      <c r="AX368" s="146"/>
      <c r="AY368" s="146"/>
      <c r="AZ368" s="146"/>
      <c r="BA368" s="882" t="str">
        <f t="shared" si="74"/>
        <v>●</v>
      </c>
      <c r="BB368" s="948">
        <f>IF(BA368="●",IF(I368="定","-",I368),"-")</f>
        <v>0</v>
      </c>
      <c r="BC368" s="146"/>
      <c r="BD368" s="237"/>
      <c r="BE368" s="237"/>
      <c r="BF368" s="237"/>
    </row>
    <row r="369" spans="3:58" ht="10.9" customHeight="1" x14ac:dyDescent="0.15">
      <c r="C369" s="999"/>
      <c r="D369" s="1002"/>
      <c r="E369" s="1005"/>
      <c r="F369" s="1005"/>
      <c r="G369" s="999"/>
      <c r="H369" s="1005"/>
      <c r="I369" s="984"/>
      <c r="J369" s="985"/>
      <c r="K369" s="1010"/>
      <c r="L369" s="975"/>
      <c r="M369" s="976"/>
      <c r="N369" s="976"/>
      <c r="O369" s="976"/>
      <c r="P369" s="976"/>
      <c r="Q369" s="977"/>
      <c r="R369" s="981"/>
      <c r="S369" s="982"/>
      <c r="T369" s="982"/>
      <c r="U369" s="982"/>
      <c r="V369" s="982"/>
      <c r="W369" s="983"/>
      <c r="X369" s="984"/>
      <c r="Y369" s="985"/>
      <c r="Z369" s="986"/>
      <c r="AA369" s="1177"/>
      <c r="AB369" s="1178"/>
      <c r="AC369" s="1179"/>
      <c r="AD369" s="995"/>
      <c r="AE369" s="996"/>
      <c r="AF369" s="996"/>
      <c r="AG369" s="996"/>
      <c r="AH369" s="996"/>
      <c r="AI369" s="997"/>
      <c r="AJ369" s="6"/>
      <c r="AT369" s="146"/>
      <c r="AU369" s="146"/>
      <c r="AV369" s="146"/>
      <c r="AW369" s="146"/>
      <c r="AX369" s="146"/>
      <c r="AY369" s="146"/>
      <c r="AZ369" s="146"/>
      <c r="BA369" s="882"/>
      <c r="BB369" s="948"/>
      <c r="BC369" s="146"/>
      <c r="BD369" s="237"/>
      <c r="BE369" s="237"/>
      <c r="BF369" s="237"/>
    </row>
    <row r="370" spans="3:58" ht="10.9" customHeight="1" x14ac:dyDescent="0.15">
      <c r="C370" s="999"/>
      <c r="D370" s="1002"/>
      <c r="E370" s="1005"/>
      <c r="F370" s="1005"/>
      <c r="G370" s="999"/>
      <c r="H370" s="1005"/>
      <c r="I370" s="984"/>
      <c r="J370" s="985"/>
      <c r="K370" s="1010"/>
      <c r="L370" s="975"/>
      <c r="M370" s="976"/>
      <c r="N370" s="976"/>
      <c r="O370" s="976"/>
      <c r="P370" s="976"/>
      <c r="Q370" s="977"/>
      <c r="R370" s="981"/>
      <c r="S370" s="982"/>
      <c r="T370" s="982"/>
      <c r="U370" s="982"/>
      <c r="V370" s="982"/>
      <c r="W370" s="983"/>
      <c r="X370" s="984"/>
      <c r="Y370" s="985"/>
      <c r="Z370" s="986"/>
      <c r="AA370" s="1177"/>
      <c r="AB370" s="1178"/>
      <c r="AC370" s="1179"/>
      <c r="AD370" s="995"/>
      <c r="AE370" s="996"/>
      <c r="AF370" s="996"/>
      <c r="AG370" s="996"/>
      <c r="AH370" s="996"/>
      <c r="AI370" s="997"/>
      <c r="AJ370" s="6"/>
      <c r="AT370" s="146"/>
      <c r="AU370" s="146"/>
      <c r="AV370" s="146"/>
      <c r="AW370" s="146"/>
      <c r="AX370" s="146"/>
      <c r="AY370" s="146"/>
      <c r="AZ370" s="146"/>
      <c r="BA370" s="882"/>
      <c r="BB370" s="948"/>
      <c r="BC370" s="146"/>
      <c r="BD370" s="237"/>
      <c r="BE370" s="237"/>
      <c r="BF370" s="237"/>
    </row>
    <row r="371" spans="3:58" ht="10.9" customHeight="1" x14ac:dyDescent="0.15">
      <c r="C371" s="1000"/>
      <c r="D371" s="1003"/>
      <c r="E371" s="1006"/>
      <c r="F371" s="1006"/>
      <c r="G371" s="1000"/>
      <c r="H371" s="1006"/>
      <c r="I371" s="987"/>
      <c r="J371" s="988"/>
      <c r="K371" s="1011"/>
      <c r="L371" s="978"/>
      <c r="M371" s="979"/>
      <c r="N371" s="979"/>
      <c r="O371" s="979"/>
      <c r="P371" s="979"/>
      <c r="Q371" s="980"/>
      <c r="R371" s="981"/>
      <c r="S371" s="982"/>
      <c r="T371" s="982"/>
      <c r="U371" s="982"/>
      <c r="V371" s="982"/>
      <c r="W371" s="983"/>
      <c r="X371" s="987"/>
      <c r="Y371" s="988"/>
      <c r="Z371" s="989"/>
      <c r="AA371" s="1180"/>
      <c r="AB371" s="1184"/>
      <c r="AC371" s="1185"/>
      <c r="AD371" s="995"/>
      <c r="AE371" s="996"/>
      <c r="AF371" s="996"/>
      <c r="AG371" s="996"/>
      <c r="AH371" s="996"/>
      <c r="AI371" s="997"/>
      <c r="AJ371" s="6"/>
      <c r="AT371" s="146"/>
      <c r="AU371" s="146"/>
      <c r="AV371" s="146"/>
      <c r="AW371" s="146"/>
      <c r="AX371" s="146"/>
      <c r="AY371" s="146"/>
      <c r="AZ371" s="146"/>
      <c r="BA371" s="882"/>
      <c r="BB371" s="948"/>
      <c r="BC371" s="146"/>
      <c r="BD371" s="237"/>
      <c r="BE371" s="237"/>
      <c r="BF371" s="237"/>
    </row>
    <row r="372" spans="3:58" ht="10.9" customHeight="1" x14ac:dyDescent="0.15">
      <c r="C372" s="998">
        <v>9</v>
      </c>
      <c r="D372" s="1001" t="s">
        <v>13</v>
      </c>
      <c r="E372" s="1004">
        <v>4</v>
      </c>
      <c r="F372" s="1004" t="s">
        <v>14</v>
      </c>
      <c r="G372" s="998" t="s">
        <v>310</v>
      </c>
      <c r="H372" s="1012"/>
      <c r="I372" s="1007"/>
      <c r="J372" s="1008"/>
      <c r="K372" s="1009"/>
      <c r="L372" s="972">
        <f>E$220</f>
        <v>0</v>
      </c>
      <c r="M372" s="973"/>
      <c r="N372" s="973"/>
      <c r="O372" s="973"/>
      <c r="P372" s="973"/>
      <c r="Q372" s="974"/>
      <c r="R372" s="981">
        <f t="shared" ref="R372" si="81">IF(AND(I372="○",BA372="●"),2+ROUNDDOWN(($L372-100)/100,0)*2,0)</f>
        <v>0</v>
      </c>
      <c r="S372" s="982"/>
      <c r="T372" s="982"/>
      <c r="U372" s="982"/>
      <c r="V372" s="982"/>
      <c r="W372" s="983"/>
      <c r="X372" s="984">
        <v>1</v>
      </c>
      <c r="Y372" s="985"/>
      <c r="Z372" s="986"/>
      <c r="AA372" s="1177">
        <f>IF(X372=1,$AL$38,IF(X372=2,$AL$57,IF(X372=3,$AL$76,IF(X372=4,$AL$95,IF(X372=5,$AL$114,IF(X372=6,$AL$133,IF(X372=7,$AL$152,IF(X372=8,$AL$171,IF(X372=9,$AL$190,IF(X372=10,$AL$209,0))))))))))</f>
        <v>0</v>
      </c>
      <c r="AB372" s="1178"/>
      <c r="AC372" s="1179"/>
      <c r="AD372" s="995">
        <f t="shared" ref="AD372" si="82">IF(I372="○",ROUNDUP(R372*AA372,1),0)</f>
        <v>0</v>
      </c>
      <c r="AE372" s="996"/>
      <c r="AF372" s="996"/>
      <c r="AG372" s="996"/>
      <c r="AH372" s="996"/>
      <c r="AI372" s="997"/>
      <c r="AJ372" s="6"/>
      <c r="AT372" s="146"/>
      <c r="AU372" s="146"/>
      <c r="AV372" s="146"/>
      <c r="AW372" s="146"/>
      <c r="AX372" s="146"/>
      <c r="AY372" s="146"/>
      <c r="AZ372" s="146"/>
      <c r="BA372" s="882" t="str">
        <f t="shared" si="74"/>
        <v>●</v>
      </c>
      <c r="BB372" s="948">
        <f>IF(BA372="●",IF(I372="定","-",I372),"-")</f>
        <v>0</v>
      </c>
      <c r="BC372" s="146"/>
      <c r="BD372" s="237"/>
      <c r="BE372" s="237"/>
      <c r="BF372" s="237"/>
    </row>
    <row r="373" spans="3:58" ht="10.9" customHeight="1" x14ac:dyDescent="0.15">
      <c r="C373" s="999"/>
      <c r="D373" s="1002"/>
      <c r="E373" s="1005"/>
      <c r="F373" s="1005"/>
      <c r="G373" s="1013"/>
      <c r="H373" s="1014"/>
      <c r="I373" s="984"/>
      <c r="J373" s="985"/>
      <c r="K373" s="1010"/>
      <c r="L373" s="975"/>
      <c r="M373" s="976"/>
      <c r="N373" s="976"/>
      <c r="O373" s="976"/>
      <c r="P373" s="976"/>
      <c r="Q373" s="977"/>
      <c r="R373" s="981"/>
      <c r="S373" s="982"/>
      <c r="T373" s="982"/>
      <c r="U373" s="982"/>
      <c r="V373" s="982"/>
      <c r="W373" s="983"/>
      <c r="X373" s="984"/>
      <c r="Y373" s="985"/>
      <c r="Z373" s="986"/>
      <c r="AA373" s="1177"/>
      <c r="AB373" s="1178"/>
      <c r="AC373" s="1179"/>
      <c r="AD373" s="995"/>
      <c r="AE373" s="996"/>
      <c r="AF373" s="996"/>
      <c r="AG373" s="996"/>
      <c r="AH373" s="996"/>
      <c r="AI373" s="997"/>
      <c r="AJ373" s="6"/>
      <c r="AT373" s="146"/>
      <c r="AU373" s="146"/>
      <c r="AV373" s="146"/>
      <c r="AW373" s="146"/>
      <c r="AX373" s="146"/>
      <c r="AY373" s="146"/>
      <c r="AZ373" s="146"/>
      <c r="BA373" s="882"/>
      <c r="BB373" s="948"/>
      <c r="BC373" s="146"/>
      <c r="BD373" s="237"/>
      <c r="BE373" s="237"/>
      <c r="BF373" s="237"/>
    </row>
    <row r="374" spans="3:58" ht="10.9" customHeight="1" x14ac:dyDescent="0.15">
      <c r="C374" s="999"/>
      <c r="D374" s="1002"/>
      <c r="E374" s="1005"/>
      <c r="F374" s="1005"/>
      <c r="G374" s="1013"/>
      <c r="H374" s="1014"/>
      <c r="I374" s="984"/>
      <c r="J374" s="985"/>
      <c r="K374" s="1010"/>
      <c r="L374" s="975"/>
      <c r="M374" s="976"/>
      <c r="N374" s="976"/>
      <c r="O374" s="976"/>
      <c r="P374" s="976"/>
      <c r="Q374" s="977"/>
      <c r="R374" s="981"/>
      <c r="S374" s="982"/>
      <c r="T374" s="982"/>
      <c r="U374" s="982"/>
      <c r="V374" s="982"/>
      <c r="W374" s="983"/>
      <c r="X374" s="984"/>
      <c r="Y374" s="985"/>
      <c r="Z374" s="986"/>
      <c r="AA374" s="1177"/>
      <c r="AB374" s="1178"/>
      <c r="AC374" s="1179"/>
      <c r="AD374" s="995"/>
      <c r="AE374" s="996"/>
      <c r="AF374" s="996"/>
      <c r="AG374" s="996"/>
      <c r="AH374" s="996"/>
      <c r="AI374" s="997"/>
      <c r="AJ374" s="6"/>
      <c r="AT374" s="146"/>
      <c r="AU374" s="146"/>
      <c r="AV374" s="146"/>
      <c r="AW374" s="146"/>
      <c r="AX374" s="146"/>
      <c r="AY374" s="146"/>
      <c r="AZ374" s="146"/>
      <c r="BA374" s="882"/>
      <c r="BB374" s="948"/>
      <c r="BC374" s="146"/>
      <c r="BD374" s="237"/>
      <c r="BE374" s="237"/>
      <c r="BF374" s="237"/>
    </row>
    <row r="375" spans="3:58" ht="10.5" customHeight="1" x14ac:dyDescent="0.15">
      <c r="C375" s="1000"/>
      <c r="D375" s="1003"/>
      <c r="E375" s="1006"/>
      <c r="F375" s="1006"/>
      <c r="G375" s="1015"/>
      <c r="H375" s="1016"/>
      <c r="I375" s="987"/>
      <c r="J375" s="988"/>
      <c r="K375" s="1011"/>
      <c r="L375" s="978"/>
      <c r="M375" s="979"/>
      <c r="N375" s="979"/>
      <c r="O375" s="979"/>
      <c r="P375" s="979"/>
      <c r="Q375" s="980"/>
      <c r="R375" s="981"/>
      <c r="S375" s="982"/>
      <c r="T375" s="982"/>
      <c r="U375" s="982"/>
      <c r="V375" s="982"/>
      <c r="W375" s="983"/>
      <c r="X375" s="987"/>
      <c r="Y375" s="988"/>
      <c r="Z375" s="989"/>
      <c r="AA375" s="1180"/>
      <c r="AB375" s="1184"/>
      <c r="AC375" s="1185"/>
      <c r="AD375" s="995"/>
      <c r="AE375" s="996"/>
      <c r="AF375" s="996"/>
      <c r="AG375" s="996"/>
      <c r="AH375" s="996"/>
      <c r="AI375" s="997"/>
      <c r="AJ375" s="6"/>
      <c r="AT375" s="146"/>
      <c r="AU375" s="146"/>
      <c r="AV375" s="146"/>
      <c r="AW375" s="146"/>
      <c r="AX375" s="146"/>
      <c r="AY375" s="146"/>
      <c r="AZ375" s="146"/>
      <c r="BA375" s="882"/>
      <c r="BB375" s="948"/>
      <c r="BC375" s="146"/>
      <c r="BD375" s="237"/>
      <c r="BE375" s="237"/>
      <c r="BF375" s="237"/>
    </row>
    <row r="376" spans="3:58" ht="10.9" customHeight="1" x14ac:dyDescent="0.15">
      <c r="C376" s="998">
        <v>9</v>
      </c>
      <c r="D376" s="1001" t="s">
        <v>13</v>
      </c>
      <c r="E376" s="1004">
        <v>5</v>
      </c>
      <c r="F376" s="1004" t="s">
        <v>14</v>
      </c>
      <c r="G376" s="998" t="s">
        <v>311</v>
      </c>
      <c r="H376" s="1004"/>
      <c r="I376" s="1007"/>
      <c r="J376" s="1008"/>
      <c r="K376" s="1009"/>
      <c r="L376" s="972">
        <f>E$220</f>
        <v>0</v>
      </c>
      <c r="M376" s="973"/>
      <c r="N376" s="973"/>
      <c r="O376" s="973"/>
      <c r="P376" s="973"/>
      <c r="Q376" s="974"/>
      <c r="R376" s="981">
        <f t="shared" ref="R376" si="83">IF(AND(I376="○",BA376="●"),2+ROUNDDOWN(($L376-100)/100,0)*2,0)</f>
        <v>0</v>
      </c>
      <c r="S376" s="982"/>
      <c r="T376" s="982"/>
      <c r="U376" s="982"/>
      <c r="V376" s="982"/>
      <c r="W376" s="983"/>
      <c r="X376" s="984">
        <v>1</v>
      </c>
      <c r="Y376" s="985"/>
      <c r="Z376" s="986"/>
      <c r="AA376" s="1177">
        <f>IF(X376=1,$AL$38,IF(X376=2,$AL$57,IF(X376=3,$AL$76,IF(X376=4,$AL$95,IF(X376=5,$AL$114,IF(X376=6,$AL$133,IF(X376=7,$AL$152,IF(X376=8,$AL$171,IF(X376=9,$AL$190,IF(X376=10,$AL$209,0))))))))))</f>
        <v>0</v>
      </c>
      <c r="AB376" s="1178"/>
      <c r="AC376" s="1179"/>
      <c r="AD376" s="995">
        <f t="shared" ref="AD376" si="84">IF(I376="○",ROUNDUP(R376*AA376,1),0)</f>
        <v>0</v>
      </c>
      <c r="AE376" s="996"/>
      <c r="AF376" s="996"/>
      <c r="AG376" s="996"/>
      <c r="AH376" s="996"/>
      <c r="AI376" s="997"/>
      <c r="AJ376" s="6"/>
      <c r="AT376" s="146"/>
      <c r="AU376" s="146"/>
      <c r="AV376" s="146"/>
      <c r="AW376" s="146"/>
      <c r="AX376" s="146"/>
      <c r="AY376" s="146"/>
      <c r="AZ376" s="146"/>
      <c r="BA376" s="882" t="str">
        <f t="shared" si="74"/>
        <v>●</v>
      </c>
      <c r="BB376" s="948">
        <f>IF(BA376="●",IF(I376="定","-",I376),"-")</f>
        <v>0</v>
      </c>
      <c r="BC376" s="146"/>
      <c r="BD376" s="237"/>
      <c r="BE376" s="237"/>
      <c r="BF376" s="237"/>
    </row>
    <row r="377" spans="3:58" ht="10.9" customHeight="1" x14ac:dyDescent="0.15">
      <c r="C377" s="999"/>
      <c r="D377" s="1002"/>
      <c r="E377" s="1005"/>
      <c r="F377" s="1005"/>
      <c r="G377" s="999"/>
      <c r="H377" s="1005"/>
      <c r="I377" s="984"/>
      <c r="J377" s="985"/>
      <c r="K377" s="1010"/>
      <c r="L377" s="975"/>
      <c r="M377" s="976"/>
      <c r="N377" s="976"/>
      <c r="O377" s="976"/>
      <c r="P377" s="976"/>
      <c r="Q377" s="977"/>
      <c r="R377" s="981"/>
      <c r="S377" s="982"/>
      <c r="T377" s="982"/>
      <c r="U377" s="982"/>
      <c r="V377" s="982"/>
      <c r="W377" s="983"/>
      <c r="X377" s="984"/>
      <c r="Y377" s="985"/>
      <c r="Z377" s="986"/>
      <c r="AA377" s="1177"/>
      <c r="AB377" s="1178"/>
      <c r="AC377" s="1179"/>
      <c r="AD377" s="995"/>
      <c r="AE377" s="996"/>
      <c r="AF377" s="996"/>
      <c r="AG377" s="996"/>
      <c r="AH377" s="996"/>
      <c r="AI377" s="997"/>
      <c r="AJ377" s="6"/>
      <c r="AT377" s="146"/>
      <c r="AU377" s="146"/>
      <c r="AV377" s="146"/>
      <c r="AW377" s="146"/>
      <c r="AX377" s="146"/>
      <c r="AY377" s="146"/>
      <c r="AZ377" s="146"/>
      <c r="BA377" s="882"/>
      <c r="BB377" s="948"/>
      <c r="BC377" s="146"/>
      <c r="BD377" s="237"/>
      <c r="BE377" s="237"/>
      <c r="BF377" s="237"/>
    </row>
    <row r="378" spans="3:58" ht="10.9" customHeight="1" x14ac:dyDescent="0.15">
      <c r="C378" s="999"/>
      <c r="D378" s="1002"/>
      <c r="E378" s="1005"/>
      <c r="F378" s="1005"/>
      <c r="G378" s="999"/>
      <c r="H378" s="1005"/>
      <c r="I378" s="984"/>
      <c r="J378" s="985"/>
      <c r="K378" s="1010"/>
      <c r="L378" s="975"/>
      <c r="M378" s="976"/>
      <c r="N378" s="976"/>
      <c r="O378" s="976"/>
      <c r="P378" s="976"/>
      <c r="Q378" s="977"/>
      <c r="R378" s="981"/>
      <c r="S378" s="982"/>
      <c r="T378" s="982"/>
      <c r="U378" s="982"/>
      <c r="V378" s="982"/>
      <c r="W378" s="983"/>
      <c r="X378" s="984"/>
      <c r="Y378" s="985"/>
      <c r="Z378" s="986"/>
      <c r="AA378" s="1177"/>
      <c r="AB378" s="1178"/>
      <c r="AC378" s="1179"/>
      <c r="AD378" s="995"/>
      <c r="AE378" s="996"/>
      <c r="AF378" s="996"/>
      <c r="AG378" s="996"/>
      <c r="AH378" s="996"/>
      <c r="AI378" s="997"/>
      <c r="AJ378" s="6"/>
      <c r="AT378" s="146"/>
      <c r="AU378" s="146"/>
      <c r="AV378" s="146"/>
      <c r="AW378" s="146"/>
      <c r="AX378" s="146"/>
      <c r="AY378" s="146"/>
      <c r="AZ378" s="146"/>
      <c r="BA378" s="882"/>
      <c r="BB378" s="948"/>
      <c r="BC378" s="146"/>
      <c r="BD378" s="237"/>
      <c r="BE378" s="237"/>
      <c r="BF378" s="237"/>
    </row>
    <row r="379" spans="3:58" ht="10.9" customHeight="1" x14ac:dyDescent="0.15">
      <c r="C379" s="1000"/>
      <c r="D379" s="1003"/>
      <c r="E379" s="1006"/>
      <c r="F379" s="1006"/>
      <c r="G379" s="1000"/>
      <c r="H379" s="1006"/>
      <c r="I379" s="987"/>
      <c r="J379" s="988"/>
      <c r="K379" s="1011"/>
      <c r="L379" s="978"/>
      <c r="M379" s="979"/>
      <c r="N379" s="979"/>
      <c r="O379" s="979"/>
      <c r="P379" s="979"/>
      <c r="Q379" s="980"/>
      <c r="R379" s="981"/>
      <c r="S379" s="982"/>
      <c r="T379" s="982"/>
      <c r="U379" s="982"/>
      <c r="V379" s="982"/>
      <c r="W379" s="983"/>
      <c r="X379" s="987"/>
      <c r="Y379" s="988"/>
      <c r="Z379" s="989"/>
      <c r="AA379" s="1180"/>
      <c r="AB379" s="1184"/>
      <c r="AC379" s="1185"/>
      <c r="AD379" s="995"/>
      <c r="AE379" s="996"/>
      <c r="AF379" s="996"/>
      <c r="AG379" s="996"/>
      <c r="AH379" s="996"/>
      <c r="AI379" s="997"/>
      <c r="AJ379" s="6"/>
      <c r="AT379" s="146"/>
      <c r="AU379" s="146"/>
      <c r="AV379" s="146"/>
      <c r="AW379" s="146"/>
      <c r="AX379" s="146"/>
      <c r="AY379" s="146"/>
      <c r="AZ379" s="146"/>
      <c r="BA379" s="882"/>
      <c r="BB379" s="948"/>
      <c r="BC379" s="146"/>
      <c r="BD379" s="237"/>
      <c r="BE379" s="237"/>
      <c r="BF379" s="237"/>
    </row>
    <row r="380" spans="3:58" ht="10.9" customHeight="1" x14ac:dyDescent="0.15">
      <c r="C380" s="998">
        <v>9</v>
      </c>
      <c r="D380" s="1001" t="s">
        <v>13</v>
      </c>
      <c r="E380" s="1004">
        <v>6</v>
      </c>
      <c r="F380" s="1004" t="s">
        <v>14</v>
      </c>
      <c r="G380" s="998" t="s">
        <v>314</v>
      </c>
      <c r="H380" s="1004"/>
      <c r="I380" s="1007"/>
      <c r="J380" s="1008"/>
      <c r="K380" s="1009"/>
      <c r="L380" s="972">
        <f>E$220</f>
        <v>0</v>
      </c>
      <c r="M380" s="973"/>
      <c r="N380" s="973"/>
      <c r="O380" s="973"/>
      <c r="P380" s="973"/>
      <c r="Q380" s="974"/>
      <c r="R380" s="981">
        <f t="shared" ref="R380" si="85">IF(AND(I380="○",BA380="●"),2+ROUNDDOWN(($L380-100)/100,0)*2,0)</f>
        <v>0</v>
      </c>
      <c r="S380" s="982"/>
      <c r="T380" s="982"/>
      <c r="U380" s="982"/>
      <c r="V380" s="982"/>
      <c r="W380" s="983"/>
      <c r="X380" s="984">
        <v>1</v>
      </c>
      <c r="Y380" s="985"/>
      <c r="Z380" s="986"/>
      <c r="AA380" s="1177">
        <f>IF(X380=1,$AL$38,IF(X380=2,$AL$57,IF(X380=3,$AL$76,IF(X380=4,$AL$95,IF(X380=5,$AL$114,IF(X380=6,$AL$133,IF(X380=7,$AL$152,IF(X380=8,$AL$171,IF(X380=9,$AL$190,IF(X380=10,$AL$209,0))))))))))</f>
        <v>0</v>
      </c>
      <c r="AB380" s="1178"/>
      <c r="AC380" s="1179"/>
      <c r="AD380" s="995">
        <f t="shared" ref="AD380" si="86">IF(I380="○",ROUNDUP(R380*AA380,1),0)</f>
        <v>0</v>
      </c>
      <c r="AE380" s="996"/>
      <c r="AF380" s="996"/>
      <c r="AG380" s="996"/>
      <c r="AH380" s="996"/>
      <c r="AI380" s="997"/>
      <c r="AJ380" s="6"/>
      <c r="AT380" s="146"/>
      <c r="AU380" s="146"/>
      <c r="AV380" s="146"/>
      <c r="AW380" s="146"/>
      <c r="AX380" s="146"/>
      <c r="AY380" s="146"/>
      <c r="AZ380" s="146"/>
      <c r="BA380" s="882" t="str">
        <f t="shared" si="74"/>
        <v>●</v>
      </c>
      <c r="BB380" s="948">
        <f>IF(BA380="●",IF(I380="定","-",I380),"-")</f>
        <v>0</v>
      </c>
      <c r="BC380" s="146"/>
      <c r="BD380" s="237"/>
      <c r="BE380" s="237"/>
      <c r="BF380" s="237"/>
    </row>
    <row r="381" spans="3:58" ht="10.9" customHeight="1" x14ac:dyDescent="0.15">
      <c r="C381" s="999"/>
      <c r="D381" s="1002"/>
      <c r="E381" s="1005"/>
      <c r="F381" s="1005"/>
      <c r="G381" s="999"/>
      <c r="H381" s="1005"/>
      <c r="I381" s="984"/>
      <c r="J381" s="985"/>
      <c r="K381" s="1010"/>
      <c r="L381" s="975"/>
      <c r="M381" s="976"/>
      <c r="N381" s="976"/>
      <c r="O381" s="976"/>
      <c r="P381" s="976"/>
      <c r="Q381" s="977"/>
      <c r="R381" s="981"/>
      <c r="S381" s="982"/>
      <c r="T381" s="982"/>
      <c r="U381" s="982"/>
      <c r="V381" s="982"/>
      <c r="W381" s="983"/>
      <c r="X381" s="984"/>
      <c r="Y381" s="985"/>
      <c r="Z381" s="986"/>
      <c r="AA381" s="1177"/>
      <c r="AB381" s="1178"/>
      <c r="AC381" s="1179"/>
      <c r="AD381" s="995"/>
      <c r="AE381" s="996"/>
      <c r="AF381" s="996"/>
      <c r="AG381" s="996"/>
      <c r="AH381" s="996"/>
      <c r="AI381" s="997"/>
      <c r="AJ381" s="6"/>
      <c r="AT381" s="146"/>
      <c r="AU381" s="146"/>
      <c r="AV381" s="146"/>
      <c r="AW381" s="146"/>
      <c r="AX381" s="146"/>
      <c r="AY381" s="146"/>
      <c r="AZ381" s="146"/>
      <c r="BA381" s="882"/>
      <c r="BB381" s="948"/>
      <c r="BC381" s="146"/>
      <c r="BD381" s="237"/>
      <c r="BE381" s="237"/>
      <c r="BF381" s="237"/>
    </row>
    <row r="382" spans="3:58" ht="10.9" customHeight="1" x14ac:dyDescent="0.15">
      <c r="C382" s="999"/>
      <c r="D382" s="1002"/>
      <c r="E382" s="1005"/>
      <c r="F382" s="1005"/>
      <c r="G382" s="999"/>
      <c r="H382" s="1005"/>
      <c r="I382" s="984"/>
      <c r="J382" s="985"/>
      <c r="K382" s="1010"/>
      <c r="L382" s="975"/>
      <c r="M382" s="976"/>
      <c r="N382" s="976"/>
      <c r="O382" s="976"/>
      <c r="P382" s="976"/>
      <c r="Q382" s="977"/>
      <c r="R382" s="981"/>
      <c r="S382" s="982"/>
      <c r="T382" s="982"/>
      <c r="U382" s="982"/>
      <c r="V382" s="982"/>
      <c r="W382" s="983"/>
      <c r="X382" s="984"/>
      <c r="Y382" s="985"/>
      <c r="Z382" s="986"/>
      <c r="AA382" s="1177"/>
      <c r="AB382" s="1178"/>
      <c r="AC382" s="1179"/>
      <c r="AD382" s="995"/>
      <c r="AE382" s="996"/>
      <c r="AF382" s="996"/>
      <c r="AG382" s="996"/>
      <c r="AH382" s="996"/>
      <c r="AI382" s="997"/>
      <c r="AJ382" s="6"/>
      <c r="AT382" s="146"/>
      <c r="AU382" s="146"/>
      <c r="AV382" s="146"/>
      <c r="AW382" s="146"/>
      <c r="AX382" s="146"/>
      <c r="AY382" s="146"/>
      <c r="AZ382" s="146"/>
      <c r="BA382" s="882"/>
      <c r="BB382" s="948"/>
      <c r="BC382" s="146"/>
      <c r="BD382" s="237"/>
      <c r="BE382" s="237"/>
      <c r="BF382" s="237"/>
    </row>
    <row r="383" spans="3:58" ht="10.9" customHeight="1" x14ac:dyDescent="0.15">
      <c r="C383" s="1000"/>
      <c r="D383" s="1003"/>
      <c r="E383" s="1006"/>
      <c r="F383" s="1006"/>
      <c r="G383" s="1000"/>
      <c r="H383" s="1006"/>
      <c r="I383" s="987"/>
      <c r="J383" s="988"/>
      <c r="K383" s="1011"/>
      <c r="L383" s="978"/>
      <c r="M383" s="979"/>
      <c r="N383" s="979"/>
      <c r="O383" s="979"/>
      <c r="P383" s="979"/>
      <c r="Q383" s="980"/>
      <c r="R383" s="981"/>
      <c r="S383" s="982"/>
      <c r="T383" s="982"/>
      <c r="U383" s="982"/>
      <c r="V383" s="982"/>
      <c r="W383" s="983"/>
      <c r="X383" s="987"/>
      <c r="Y383" s="988"/>
      <c r="Z383" s="989"/>
      <c r="AA383" s="1180"/>
      <c r="AB383" s="1184"/>
      <c r="AC383" s="1185"/>
      <c r="AD383" s="995"/>
      <c r="AE383" s="996"/>
      <c r="AF383" s="996"/>
      <c r="AG383" s="996"/>
      <c r="AH383" s="996"/>
      <c r="AI383" s="997"/>
      <c r="AJ383" s="6"/>
      <c r="AT383" s="146"/>
      <c r="AU383" s="146"/>
      <c r="AV383" s="146"/>
      <c r="AW383" s="146"/>
      <c r="AX383" s="146"/>
      <c r="AY383" s="146"/>
      <c r="AZ383" s="146"/>
      <c r="BA383" s="882"/>
      <c r="BB383" s="948"/>
      <c r="BC383" s="146"/>
      <c r="BD383" s="237"/>
      <c r="BE383" s="237"/>
      <c r="BF383" s="237"/>
    </row>
    <row r="384" spans="3:58" ht="10.9" customHeight="1" x14ac:dyDescent="0.15">
      <c r="C384" s="998">
        <v>9</v>
      </c>
      <c r="D384" s="1001" t="s">
        <v>13</v>
      </c>
      <c r="E384" s="1004">
        <v>7</v>
      </c>
      <c r="F384" s="1004" t="s">
        <v>14</v>
      </c>
      <c r="G384" s="998" t="s">
        <v>315</v>
      </c>
      <c r="H384" s="1004"/>
      <c r="I384" s="1007"/>
      <c r="J384" s="1008"/>
      <c r="K384" s="1009"/>
      <c r="L384" s="972">
        <f>E$220</f>
        <v>0</v>
      </c>
      <c r="M384" s="973"/>
      <c r="N384" s="973"/>
      <c r="O384" s="973"/>
      <c r="P384" s="973"/>
      <c r="Q384" s="974"/>
      <c r="R384" s="981">
        <f t="shared" ref="R384" si="87">IF(AND(I384="○",BA384="●"),2+ROUNDDOWN(($L384-100)/100,0)*2,0)</f>
        <v>0</v>
      </c>
      <c r="S384" s="982"/>
      <c r="T384" s="982"/>
      <c r="U384" s="982"/>
      <c r="V384" s="982"/>
      <c r="W384" s="983"/>
      <c r="X384" s="984">
        <v>1</v>
      </c>
      <c r="Y384" s="985"/>
      <c r="Z384" s="986"/>
      <c r="AA384" s="1177">
        <f>IF(X384=1,$AL$38,IF(X384=2,$AL$57,IF(X384=3,$AL$76,IF(X384=4,$AL$95,IF(X384=5,$AL$114,IF(X384=6,$AL$133,IF(X384=7,$AL$152,IF(X384=8,$AL$171,IF(X384=9,$AL$190,IF(X384=10,$AL$209,0))))))))))</f>
        <v>0</v>
      </c>
      <c r="AB384" s="1178"/>
      <c r="AC384" s="1179"/>
      <c r="AD384" s="995">
        <f t="shared" ref="AD384" si="88">IF(I384="○",ROUNDUP(R384*AA384,1),0)</f>
        <v>0</v>
      </c>
      <c r="AE384" s="996"/>
      <c r="AF384" s="996"/>
      <c r="AG384" s="996"/>
      <c r="AH384" s="996"/>
      <c r="AI384" s="997"/>
      <c r="AJ384" s="6"/>
      <c r="AT384" s="146"/>
      <c r="AU384" s="146"/>
      <c r="AV384" s="146"/>
      <c r="AW384" s="146"/>
      <c r="AX384" s="146"/>
      <c r="AY384" s="146"/>
      <c r="AZ384" s="146"/>
      <c r="BA384" s="882" t="str">
        <f t="shared" si="74"/>
        <v>●</v>
      </c>
      <c r="BB384" s="948">
        <f>IF(BA384="●",IF(I384="定","-",I384),"-")</f>
        <v>0</v>
      </c>
      <c r="BC384" s="146"/>
      <c r="BD384" s="237"/>
      <c r="BE384" s="237"/>
      <c r="BF384" s="237"/>
    </row>
    <row r="385" spans="3:58" ht="10.9" customHeight="1" x14ac:dyDescent="0.15">
      <c r="C385" s="999"/>
      <c r="D385" s="1002"/>
      <c r="E385" s="1005"/>
      <c r="F385" s="1005"/>
      <c r="G385" s="999"/>
      <c r="H385" s="1005"/>
      <c r="I385" s="984"/>
      <c r="J385" s="985"/>
      <c r="K385" s="1010"/>
      <c r="L385" s="975"/>
      <c r="M385" s="976"/>
      <c r="N385" s="976"/>
      <c r="O385" s="976"/>
      <c r="P385" s="976"/>
      <c r="Q385" s="977"/>
      <c r="R385" s="981"/>
      <c r="S385" s="982"/>
      <c r="T385" s="982"/>
      <c r="U385" s="982"/>
      <c r="V385" s="982"/>
      <c r="W385" s="983"/>
      <c r="X385" s="984"/>
      <c r="Y385" s="985"/>
      <c r="Z385" s="986"/>
      <c r="AA385" s="1177"/>
      <c r="AB385" s="1178"/>
      <c r="AC385" s="1179"/>
      <c r="AD385" s="995"/>
      <c r="AE385" s="996"/>
      <c r="AF385" s="996"/>
      <c r="AG385" s="996"/>
      <c r="AH385" s="996"/>
      <c r="AI385" s="997"/>
      <c r="AJ385" s="6"/>
      <c r="AT385" s="146"/>
      <c r="AU385" s="146"/>
      <c r="AV385" s="146"/>
      <c r="AW385" s="146"/>
      <c r="AX385" s="146"/>
      <c r="AY385" s="146"/>
      <c r="AZ385" s="146"/>
      <c r="BA385" s="882"/>
      <c r="BB385" s="948"/>
      <c r="BC385" s="146"/>
      <c r="BD385" s="237"/>
      <c r="BE385" s="237"/>
      <c r="BF385" s="237"/>
    </row>
    <row r="386" spans="3:58" ht="10.9" customHeight="1" x14ac:dyDescent="0.15">
      <c r="C386" s="999"/>
      <c r="D386" s="1002"/>
      <c r="E386" s="1005"/>
      <c r="F386" s="1005"/>
      <c r="G386" s="999"/>
      <c r="H386" s="1005"/>
      <c r="I386" s="984"/>
      <c r="J386" s="985"/>
      <c r="K386" s="1010"/>
      <c r="L386" s="975"/>
      <c r="M386" s="976"/>
      <c r="N386" s="976"/>
      <c r="O386" s="976"/>
      <c r="P386" s="976"/>
      <c r="Q386" s="977"/>
      <c r="R386" s="981"/>
      <c r="S386" s="982"/>
      <c r="T386" s="982"/>
      <c r="U386" s="982"/>
      <c r="V386" s="982"/>
      <c r="W386" s="983"/>
      <c r="X386" s="984"/>
      <c r="Y386" s="985"/>
      <c r="Z386" s="986"/>
      <c r="AA386" s="1177"/>
      <c r="AB386" s="1178"/>
      <c r="AC386" s="1179"/>
      <c r="AD386" s="995"/>
      <c r="AE386" s="996"/>
      <c r="AF386" s="996"/>
      <c r="AG386" s="996"/>
      <c r="AH386" s="996"/>
      <c r="AI386" s="997"/>
      <c r="AJ386" s="6"/>
      <c r="AT386" s="146"/>
      <c r="AU386" s="146"/>
      <c r="AV386" s="146"/>
      <c r="AW386" s="146"/>
      <c r="AX386" s="146"/>
      <c r="AY386" s="146"/>
      <c r="AZ386" s="146"/>
      <c r="BA386" s="882"/>
      <c r="BB386" s="948"/>
      <c r="BC386" s="146"/>
      <c r="BD386" s="237"/>
      <c r="BE386" s="237"/>
      <c r="BF386" s="237"/>
    </row>
    <row r="387" spans="3:58" ht="10.9" customHeight="1" x14ac:dyDescent="0.15">
      <c r="C387" s="1000"/>
      <c r="D387" s="1003"/>
      <c r="E387" s="1006"/>
      <c r="F387" s="1006"/>
      <c r="G387" s="1000"/>
      <c r="H387" s="1006"/>
      <c r="I387" s="987"/>
      <c r="J387" s="988"/>
      <c r="K387" s="1011"/>
      <c r="L387" s="978"/>
      <c r="M387" s="979"/>
      <c r="N387" s="979"/>
      <c r="O387" s="979"/>
      <c r="P387" s="979"/>
      <c r="Q387" s="980"/>
      <c r="R387" s="981"/>
      <c r="S387" s="982"/>
      <c r="T387" s="982"/>
      <c r="U387" s="982"/>
      <c r="V387" s="982"/>
      <c r="W387" s="983"/>
      <c r="X387" s="987"/>
      <c r="Y387" s="988"/>
      <c r="Z387" s="989"/>
      <c r="AA387" s="1180"/>
      <c r="AB387" s="1184"/>
      <c r="AC387" s="1185"/>
      <c r="AD387" s="995"/>
      <c r="AE387" s="996"/>
      <c r="AF387" s="996"/>
      <c r="AG387" s="996"/>
      <c r="AH387" s="996"/>
      <c r="AI387" s="997"/>
      <c r="AJ387" s="6"/>
      <c r="AT387" s="146"/>
      <c r="AU387" s="146"/>
      <c r="AV387" s="146"/>
      <c r="AW387" s="146"/>
      <c r="AX387" s="146"/>
      <c r="AY387" s="146"/>
      <c r="AZ387" s="146"/>
      <c r="BA387" s="882"/>
      <c r="BB387" s="948"/>
      <c r="BC387" s="146"/>
      <c r="BD387" s="237"/>
      <c r="BE387" s="237"/>
      <c r="BF387" s="237"/>
    </row>
    <row r="388" spans="3:58" ht="10.9" customHeight="1" x14ac:dyDescent="0.15">
      <c r="C388" s="998">
        <v>9</v>
      </c>
      <c r="D388" s="1001" t="s">
        <v>13</v>
      </c>
      <c r="E388" s="1004">
        <v>8</v>
      </c>
      <c r="F388" s="1004" t="s">
        <v>14</v>
      </c>
      <c r="G388" s="998" t="s">
        <v>307</v>
      </c>
      <c r="H388" s="1004"/>
      <c r="I388" s="1007"/>
      <c r="J388" s="1008"/>
      <c r="K388" s="1009"/>
      <c r="L388" s="972">
        <f>E$220</f>
        <v>0</v>
      </c>
      <c r="M388" s="973"/>
      <c r="N388" s="973"/>
      <c r="O388" s="973"/>
      <c r="P388" s="973"/>
      <c r="Q388" s="974"/>
      <c r="R388" s="981">
        <f t="shared" ref="R388" si="89">IF(AND(I388="○",BA388="●"),2+ROUNDDOWN(($L388-100)/100,0)*2,0)</f>
        <v>0</v>
      </c>
      <c r="S388" s="982"/>
      <c r="T388" s="982"/>
      <c r="U388" s="982"/>
      <c r="V388" s="982"/>
      <c r="W388" s="983"/>
      <c r="X388" s="984">
        <v>1</v>
      </c>
      <c r="Y388" s="985"/>
      <c r="Z388" s="986"/>
      <c r="AA388" s="1177">
        <f>IF(X388=1,$AL$38,IF(X388=2,$AL$57,IF(X388=3,$AL$76,IF(X388=4,$AL$95,IF(X388=5,$AL$114,IF(X388=6,$AL$133,IF(X388=7,$AL$152,IF(X388=8,$AL$171,IF(X388=9,$AL$190,IF(X388=10,$AL$209,0))))))))))</f>
        <v>0</v>
      </c>
      <c r="AB388" s="1178"/>
      <c r="AC388" s="1179"/>
      <c r="AD388" s="995">
        <f t="shared" ref="AD388" si="90">IF(I388="○",ROUNDUP(R388*AA388,1),0)</f>
        <v>0</v>
      </c>
      <c r="AE388" s="996"/>
      <c r="AF388" s="996"/>
      <c r="AG388" s="996"/>
      <c r="AH388" s="996"/>
      <c r="AI388" s="997"/>
      <c r="AJ388" s="6"/>
      <c r="AT388" s="146"/>
      <c r="AU388" s="146"/>
      <c r="AV388" s="146"/>
      <c r="AW388" s="146"/>
      <c r="AX388" s="146"/>
      <c r="AY388" s="146"/>
      <c r="AZ388" s="146"/>
      <c r="BA388" s="882" t="str">
        <f t="shared" si="74"/>
        <v>●</v>
      </c>
      <c r="BB388" s="948">
        <f>IF(BA388="●",IF(I388="定","-",I388),"-")</f>
        <v>0</v>
      </c>
      <c r="BC388" s="146"/>
      <c r="BD388" s="237"/>
      <c r="BE388" s="237"/>
      <c r="BF388" s="237"/>
    </row>
    <row r="389" spans="3:58" ht="10.9" customHeight="1" x14ac:dyDescent="0.15">
      <c r="C389" s="999"/>
      <c r="D389" s="1002"/>
      <c r="E389" s="1005"/>
      <c r="F389" s="1005"/>
      <c r="G389" s="999"/>
      <c r="H389" s="1005"/>
      <c r="I389" s="984"/>
      <c r="J389" s="985"/>
      <c r="K389" s="1010"/>
      <c r="L389" s="975"/>
      <c r="M389" s="976"/>
      <c r="N389" s="976"/>
      <c r="O389" s="976"/>
      <c r="P389" s="976"/>
      <c r="Q389" s="977"/>
      <c r="R389" s="981"/>
      <c r="S389" s="982"/>
      <c r="T389" s="982"/>
      <c r="U389" s="982"/>
      <c r="V389" s="982"/>
      <c r="W389" s="983"/>
      <c r="X389" s="984"/>
      <c r="Y389" s="985"/>
      <c r="Z389" s="986"/>
      <c r="AA389" s="1177"/>
      <c r="AB389" s="1178"/>
      <c r="AC389" s="1179"/>
      <c r="AD389" s="995"/>
      <c r="AE389" s="996"/>
      <c r="AF389" s="996"/>
      <c r="AG389" s="996"/>
      <c r="AH389" s="996"/>
      <c r="AI389" s="997"/>
      <c r="AJ389" s="6"/>
      <c r="AT389" s="146"/>
      <c r="AU389" s="146"/>
      <c r="AV389" s="146"/>
      <c r="AW389" s="146"/>
      <c r="AX389" s="146"/>
      <c r="AY389" s="146"/>
      <c r="AZ389" s="146"/>
      <c r="BA389" s="882"/>
      <c r="BB389" s="948"/>
      <c r="BC389" s="146"/>
      <c r="BD389" s="237"/>
      <c r="BE389" s="237"/>
      <c r="BF389" s="237"/>
    </row>
    <row r="390" spans="3:58" ht="10.9" customHeight="1" x14ac:dyDescent="0.15">
      <c r="C390" s="999"/>
      <c r="D390" s="1002"/>
      <c r="E390" s="1005"/>
      <c r="F390" s="1005"/>
      <c r="G390" s="999"/>
      <c r="H390" s="1005"/>
      <c r="I390" s="984"/>
      <c r="J390" s="985"/>
      <c r="K390" s="1010"/>
      <c r="L390" s="975"/>
      <c r="M390" s="976"/>
      <c r="N390" s="976"/>
      <c r="O390" s="976"/>
      <c r="P390" s="976"/>
      <c r="Q390" s="977"/>
      <c r="R390" s="981"/>
      <c r="S390" s="982"/>
      <c r="T390" s="982"/>
      <c r="U390" s="982"/>
      <c r="V390" s="982"/>
      <c r="W390" s="983"/>
      <c r="X390" s="984"/>
      <c r="Y390" s="985"/>
      <c r="Z390" s="986"/>
      <c r="AA390" s="1177"/>
      <c r="AB390" s="1178"/>
      <c r="AC390" s="1179"/>
      <c r="AD390" s="995"/>
      <c r="AE390" s="996"/>
      <c r="AF390" s="996"/>
      <c r="AG390" s="996"/>
      <c r="AH390" s="996"/>
      <c r="AI390" s="997"/>
      <c r="AJ390" s="6"/>
      <c r="AT390" s="146"/>
      <c r="AU390" s="146"/>
      <c r="AV390" s="146"/>
      <c r="AW390" s="146"/>
      <c r="AX390" s="146"/>
      <c r="AY390" s="146"/>
      <c r="AZ390" s="146"/>
      <c r="BA390" s="882"/>
      <c r="BB390" s="948"/>
      <c r="BC390" s="146"/>
      <c r="BD390" s="237"/>
      <c r="BE390" s="237"/>
      <c r="BF390" s="237"/>
    </row>
    <row r="391" spans="3:58" ht="10.9" customHeight="1" x14ac:dyDescent="0.15">
      <c r="C391" s="1000"/>
      <c r="D391" s="1003"/>
      <c r="E391" s="1006"/>
      <c r="F391" s="1006"/>
      <c r="G391" s="1000"/>
      <c r="H391" s="1006"/>
      <c r="I391" s="987"/>
      <c r="J391" s="988"/>
      <c r="K391" s="1011"/>
      <c r="L391" s="978"/>
      <c r="M391" s="979"/>
      <c r="N391" s="979"/>
      <c r="O391" s="979"/>
      <c r="P391" s="979"/>
      <c r="Q391" s="980"/>
      <c r="R391" s="981"/>
      <c r="S391" s="982"/>
      <c r="T391" s="982"/>
      <c r="U391" s="982"/>
      <c r="V391" s="982"/>
      <c r="W391" s="983"/>
      <c r="X391" s="987"/>
      <c r="Y391" s="988"/>
      <c r="Z391" s="989"/>
      <c r="AA391" s="1180"/>
      <c r="AB391" s="1184"/>
      <c r="AC391" s="1185"/>
      <c r="AD391" s="995"/>
      <c r="AE391" s="996"/>
      <c r="AF391" s="996"/>
      <c r="AG391" s="996"/>
      <c r="AH391" s="996"/>
      <c r="AI391" s="997"/>
      <c r="AJ391" s="6"/>
      <c r="AT391" s="146"/>
      <c r="AU391" s="146"/>
      <c r="AV391" s="146"/>
      <c r="AW391" s="146"/>
      <c r="AX391" s="146"/>
      <c r="AY391" s="146"/>
      <c r="AZ391" s="146"/>
      <c r="BA391" s="882"/>
      <c r="BB391" s="948"/>
      <c r="BC391" s="146"/>
      <c r="BD391" s="237"/>
      <c r="BE391" s="237"/>
      <c r="BF391" s="237"/>
    </row>
    <row r="392" spans="3:58" ht="10.9" customHeight="1" x14ac:dyDescent="0.15">
      <c r="C392" s="998">
        <v>9</v>
      </c>
      <c r="D392" s="1001" t="s">
        <v>13</v>
      </c>
      <c r="E392" s="1004">
        <v>9</v>
      </c>
      <c r="F392" s="1004" t="s">
        <v>14</v>
      </c>
      <c r="G392" s="998" t="s">
        <v>308</v>
      </c>
      <c r="H392" s="1004"/>
      <c r="I392" s="1007"/>
      <c r="J392" s="1008"/>
      <c r="K392" s="1009"/>
      <c r="L392" s="972">
        <f>E$220</f>
        <v>0</v>
      </c>
      <c r="M392" s="973"/>
      <c r="N392" s="973"/>
      <c r="O392" s="973"/>
      <c r="P392" s="973"/>
      <c r="Q392" s="974"/>
      <c r="R392" s="981">
        <f t="shared" ref="R392" si="91">IF(AND(I392="○",BA392="●"),2+ROUNDDOWN(($L392-100)/100,0)*2,0)</f>
        <v>0</v>
      </c>
      <c r="S392" s="982"/>
      <c r="T392" s="982"/>
      <c r="U392" s="982"/>
      <c r="V392" s="982"/>
      <c r="W392" s="983"/>
      <c r="X392" s="984">
        <v>1</v>
      </c>
      <c r="Y392" s="985"/>
      <c r="Z392" s="986"/>
      <c r="AA392" s="1177">
        <f>IF(X392=1,$AL$38,IF(X392=2,$AL$57,IF(X392=3,$AL$76,IF(X392=4,$AL$95,IF(X392=5,$AL$114,IF(X392=6,$AL$133,IF(X392=7,$AL$152,IF(X392=8,$AL$171,IF(X392=9,$AL$190,IF(X392=10,$AL$209,0))))))))))</f>
        <v>0</v>
      </c>
      <c r="AB392" s="1178"/>
      <c r="AC392" s="1179"/>
      <c r="AD392" s="995">
        <f t="shared" ref="AD392" si="92">IF(I392="○",ROUNDUP(R392*AA392,1),0)</f>
        <v>0</v>
      </c>
      <c r="AE392" s="996"/>
      <c r="AF392" s="996"/>
      <c r="AG392" s="996"/>
      <c r="AH392" s="996"/>
      <c r="AI392" s="997"/>
      <c r="AJ392" s="6"/>
      <c r="AT392" s="146"/>
      <c r="AU392" s="146"/>
      <c r="AV392" s="146"/>
      <c r="AW392" s="146"/>
      <c r="AX392" s="146"/>
      <c r="AY392" s="146"/>
      <c r="AZ392" s="146"/>
      <c r="BA392" s="882" t="str">
        <f t="shared" si="74"/>
        <v>●</v>
      </c>
      <c r="BB392" s="948">
        <f>IF(BA392="●",IF(I392="定","-",I392),"-")</f>
        <v>0</v>
      </c>
      <c r="BC392" s="146"/>
      <c r="BD392" s="237"/>
      <c r="BE392" s="237"/>
      <c r="BF392" s="237"/>
    </row>
    <row r="393" spans="3:58" ht="10.9" customHeight="1" x14ac:dyDescent="0.15">
      <c r="C393" s="999"/>
      <c r="D393" s="1002"/>
      <c r="E393" s="1005"/>
      <c r="F393" s="1005"/>
      <c r="G393" s="999"/>
      <c r="H393" s="1005"/>
      <c r="I393" s="984"/>
      <c r="J393" s="985"/>
      <c r="K393" s="1010"/>
      <c r="L393" s="975"/>
      <c r="M393" s="976"/>
      <c r="N393" s="976"/>
      <c r="O393" s="976"/>
      <c r="P393" s="976"/>
      <c r="Q393" s="977"/>
      <c r="R393" s="981"/>
      <c r="S393" s="982"/>
      <c r="T393" s="982"/>
      <c r="U393" s="982"/>
      <c r="V393" s="982"/>
      <c r="W393" s="983"/>
      <c r="X393" s="984"/>
      <c r="Y393" s="985"/>
      <c r="Z393" s="986"/>
      <c r="AA393" s="1177"/>
      <c r="AB393" s="1178"/>
      <c r="AC393" s="1179"/>
      <c r="AD393" s="995"/>
      <c r="AE393" s="996"/>
      <c r="AF393" s="996"/>
      <c r="AG393" s="996"/>
      <c r="AH393" s="996"/>
      <c r="AI393" s="997"/>
      <c r="AJ393" s="6"/>
      <c r="AT393" s="146"/>
      <c r="AU393" s="146"/>
      <c r="AV393" s="146"/>
      <c r="AW393" s="146"/>
      <c r="AX393" s="146"/>
      <c r="AY393" s="146"/>
      <c r="AZ393" s="146"/>
      <c r="BA393" s="882"/>
      <c r="BB393" s="948"/>
      <c r="BC393" s="146"/>
      <c r="BD393" s="237"/>
      <c r="BE393" s="237"/>
      <c r="BF393" s="237"/>
    </row>
    <row r="394" spans="3:58" ht="10.9" customHeight="1" x14ac:dyDescent="0.15">
      <c r="C394" s="999"/>
      <c r="D394" s="1002"/>
      <c r="E394" s="1005"/>
      <c r="F394" s="1005"/>
      <c r="G394" s="999"/>
      <c r="H394" s="1005"/>
      <c r="I394" s="984"/>
      <c r="J394" s="985"/>
      <c r="K394" s="1010"/>
      <c r="L394" s="975"/>
      <c r="M394" s="976"/>
      <c r="N394" s="976"/>
      <c r="O394" s="976"/>
      <c r="P394" s="976"/>
      <c r="Q394" s="977"/>
      <c r="R394" s="981"/>
      <c r="S394" s="982"/>
      <c r="T394" s="982"/>
      <c r="U394" s="982"/>
      <c r="V394" s="982"/>
      <c r="W394" s="983"/>
      <c r="X394" s="984"/>
      <c r="Y394" s="985"/>
      <c r="Z394" s="986"/>
      <c r="AA394" s="1177"/>
      <c r="AB394" s="1178"/>
      <c r="AC394" s="1179"/>
      <c r="AD394" s="995"/>
      <c r="AE394" s="996"/>
      <c r="AF394" s="996"/>
      <c r="AG394" s="996"/>
      <c r="AH394" s="996"/>
      <c r="AI394" s="997"/>
      <c r="AJ394" s="6"/>
      <c r="AT394" s="146"/>
      <c r="AU394" s="146"/>
      <c r="AV394" s="146"/>
      <c r="AW394" s="146"/>
      <c r="AX394" s="146"/>
      <c r="AY394" s="146"/>
      <c r="AZ394" s="146"/>
      <c r="BA394" s="882"/>
      <c r="BB394" s="948"/>
      <c r="BC394" s="146"/>
      <c r="BD394" s="237"/>
      <c r="BE394" s="237"/>
      <c r="BF394" s="237"/>
    </row>
    <row r="395" spans="3:58" ht="10.9" customHeight="1" x14ac:dyDescent="0.15">
      <c r="C395" s="1000"/>
      <c r="D395" s="1003"/>
      <c r="E395" s="1006"/>
      <c r="F395" s="1006"/>
      <c r="G395" s="1000"/>
      <c r="H395" s="1006"/>
      <c r="I395" s="987"/>
      <c r="J395" s="988"/>
      <c r="K395" s="1011"/>
      <c r="L395" s="978"/>
      <c r="M395" s="979"/>
      <c r="N395" s="979"/>
      <c r="O395" s="979"/>
      <c r="P395" s="979"/>
      <c r="Q395" s="980"/>
      <c r="R395" s="981"/>
      <c r="S395" s="982"/>
      <c r="T395" s="982"/>
      <c r="U395" s="982"/>
      <c r="V395" s="982"/>
      <c r="W395" s="983"/>
      <c r="X395" s="987"/>
      <c r="Y395" s="988"/>
      <c r="Z395" s="989"/>
      <c r="AA395" s="1180"/>
      <c r="AB395" s="1184"/>
      <c r="AC395" s="1185"/>
      <c r="AD395" s="995"/>
      <c r="AE395" s="996"/>
      <c r="AF395" s="996"/>
      <c r="AG395" s="996"/>
      <c r="AH395" s="996"/>
      <c r="AI395" s="997"/>
      <c r="AJ395" s="6"/>
      <c r="AT395" s="146"/>
      <c r="AU395" s="146"/>
      <c r="AV395" s="146"/>
      <c r="AW395" s="146"/>
      <c r="AX395" s="146"/>
      <c r="AY395" s="146"/>
      <c r="AZ395" s="146"/>
      <c r="BA395" s="882"/>
      <c r="BB395" s="948"/>
      <c r="BC395" s="146"/>
      <c r="BD395" s="237"/>
      <c r="BE395" s="237"/>
      <c r="BF395" s="237"/>
    </row>
    <row r="396" spans="3:58" ht="10.9" customHeight="1" x14ac:dyDescent="0.15">
      <c r="C396" s="998">
        <v>9</v>
      </c>
      <c r="D396" s="1001" t="s">
        <v>13</v>
      </c>
      <c r="E396" s="1004">
        <v>10</v>
      </c>
      <c r="F396" s="1004" t="s">
        <v>14</v>
      </c>
      <c r="G396" s="998" t="s">
        <v>309</v>
      </c>
      <c r="H396" s="1004"/>
      <c r="I396" s="1007"/>
      <c r="J396" s="1008"/>
      <c r="K396" s="1009"/>
      <c r="L396" s="972">
        <f>E$220</f>
        <v>0</v>
      </c>
      <c r="M396" s="973"/>
      <c r="N396" s="973"/>
      <c r="O396" s="973"/>
      <c r="P396" s="973"/>
      <c r="Q396" s="974"/>
      <c r="R396" s="981">
        <f t="shared" ref="R396" si="93">IF(AND(I396="○",BA396="●"),2+ROUNDDOWN(($L396-100)/100,0)*2,0)</f>
        <v>0</v>
      </c>
      <c r="S396" s="982"/>
      <c r="T396" s="982"/>
      <c r="U396" s="982"/>
      <c r="V396" s="982"/>
      <c r="W396" s="983"/>
      <c r="X396" s="984">
        <v>1</v>
      </c>
      <c r="Y396" s="985"/>
      <c r="Z396" s="986"/>
      <c r="AA396" s="1177">
        <f>IF(X396=1,$AL$38,IF(X396=2,$AL$57,IF(X396=3,$AL$76,IF(X396=4,$AL$95,IF(X396=5,$AL$114,IF(X396=6,$AL$133,IF(X396=7,$AL$152,IF(X396=8,$AL$171,IF(X396=9,$AL$190,IF(X396=10,$AL$209,0))))))))))</f>
        <v>0</v>
      </c>
      <c r="AB396" s="1178"/>
      <c r="AC396" s="1179"/>
      <c r="AD396" s="995">
        <f t="shared" ref="AD396" si="94">IF(I396="○",ROUNDUP(R396*AA396,1),0)</f>
        <v>0</v>
      </c>
      <c r="AE396" s="996"/>
      <c r="AF396" s="996"/>
      <c r="AG396" s="996"/>
      <c r="AH396" s="996"/>
      <c r="AI396" s="997"/>
      <c r="AJ396" s="6"/>
      <c r="AT396" s="146"/>
      <c r="AU396" s="146"/>
      <c r="AV396" s="146"/>
      <c r="AW396" s="146"/>
      <c r="AX396" s="146"/>
      <c r="AY396" s="146"/>
      <c r="AZ396" s="146"/>
      <c r="BA396" s="882" t="str">
        <f t="shared" si="74"/>
        <v>●</v>
      </c>
      <c r="BB396" s="948">
        <f>IF(BA396="●",IF(I396="定","-",I396),"-")</f>
        <v>0</v>
      </c>
      <c r="BC396" s="146"/>
      <c r="BD396" s="237"/>
      <c r="BE396" s="237"/>
      <c r="BF396" s="237"/>
    </row>
    <row r="397" spans="3:58" ht="10.9" customHeight="1" x14ac:dyDescent="0.15">
      <c r="C397" s="999"/>
      <c r="D397" s="1002"/>
      <c r="E397" s="1005"/>
      <c r="F397" s="1005"/>
      <c r="G397" s="999"/>
      <c r="H397" s="1005"/>
      <c r="I397" s="984"/>
      <c r="J397" s="985"/>
      <c r="K397" s="1010"/>
      <c r="L397" s="975"/>
      <c r="M397" s="976"/>
      <c r="N397" s="976"/>
      <c r="O397" s="976"/>
      <c r="P397" s="976"/>
      <c r="Q397" s="977"/>
      <c r="R397" s="981"/>
      <c r="S397" s="982"/>
      <c r="T397" s="982"/>
      <c r="U397" s="982"/>
      <c r="V397" s="982"/>
      <c r="W397" s="983"/>
      <c r="X397" s="984"/>
      <c r="Y397" s="985"/>
      <c r="Z397" s="986"/>
      <c r="AA397" s="1177"/>
      <c r="AB397" s="1178"/>
      <c r="AC397" s="1179"/>
      <c r="AD397" s="995"/>
      <c r="AE397" s="996"/>
      <c r="AF397" s="996"/>
      <c r="AG397" s="996"/>
      <c r="AH397" s="996"/>
      <c r="AI397" s="997"/>
      <c r="AJ397" s="6"/>
      <c r="AT397" s="146"/>
      <c r="AU397" s="146"/>
      <c r="AV397" s="146"/>
      <c r="AW397" s="146"/>
      <c r="AX397" s="146"/>
      <c r="AY397" s="146"/>
      <c r="AZ397" s="146"/>
      <c r="BA397" s="882"/>
      <c r="BB397" s="948"/>
      <c r="BC397" s="146"/>
      <c r="BD397" s="237"/>
      <c r="BE397" s="237"/>
      <c r="BF397" s="237"/>
    </row>
    <row r="398" spans="3:58" ht="10.9" customHeight="1" x14ac:dyDescent="0.15">
      <c r="C398" s="999"/>
      <c r="D398" s="1002"/>
      <c r="E398" s="1005"/>
      <c r="F398" s="1005"/>
      <c r="G398" s="999"/>
      <c r="H398" s="1005"/>
      <c r="I398" s="984"/>
      <c r="J398" s="985"/>
      <c r="K398" s="1010"/>
      <c r="L398" s="975"/>
      <c r="M398" s="976"/>
      <c r="N398" s="976"/>
      <c r="O398" s="976"/>
      <c r="P398" s="976"/>
      <c r="Q398" s="977"/>
      <c r="R398" s="981"/>
      <c r="S398" s="982"/>
      <c r="T398" s="982"/>
      <c r="U398" s="982"/>
      <c r="V398" s="982"/>
      <c r="W398" s="983"/>
      <c r="X398" s="984"/>
      <c r="Y398" s="985"/>
      <c r="Z398" s="986"/>
      <c r="AA398" s="1177"/>
      <c r="AB398" s="1178"/>
      <c r="AC398" s="1179"/>
      <c r="AD398" s="995"/>
      <c r="AE398" s="996"/>
      <c r="AF398" s="996"/>
      <c r="AG398" s="996"/>
      <c r="AH398" s="996"/>
      <c r="AI398" s="997"/>
      <c r="AJ398" s="6"/>
      <c r="AT398" s="146"/>
      <c r="AU398" s="146"/>
      <c r="AV398" s="146"/>
      <c r="AW398" s="146"/>
      <c r="AX398" s="146"/>
      <c r="AY398" s="146"/>
      <c r="AZ398" s="146"/>
      <c r="BA398" s="882"/>
      <c r="BB398" s="948"/>
      <c r="BC398" s="146"/>
      <c r="BD398" s="237"/>
      <c r="BE398" s="237"/>
      <c r="BF398" s="237"/>
    </row>
    <row r="399" spans="3:58" ht="10.9" customHeight="1" x14ac:dyDescent="0.15">
      <c r="C399" s="1000"/>
      <c r="D399" s="1003"/>
      <c r="E399" s="1006"/>
      <c r="F399" s="1006"/>
      <c r="G399" s="1000"/>
      <c r="H399" s="1006"/>
      <c r="I399" s="987"/>
      <c r="J399" s="988"/>
      <c r="K399" s="1011"/>
      <c r="L399" s="978"/>
      <c r="M399" s="979"/>
      <c r="N399" s="979"/>
      <c r="O399" s="979"/>
      <c r="P399" s="979"/>
      <c r="Q399" s="980"/>
      <c r="R399" s="981"/>
      <c r="S399" s="982"/>
      <c r="T399" s="982"/>
      <c r="U399" s="982"/>
      <c r="V399" s="982"/>
      <c r="W399" s="983"/>
      <c r="X399" s="987"/>
      <c r="Y399" s="988"/>
      <c r="Z399" s="989"/>
      <c r="AA399" s="1180"/>
      <c r="AB399" s="1184"/>
      <c r="AC399" s="1185"/>
      <c r="AD399" s="995"/>
      <c r="AE399" s="996"/>
      <c r="AF399" s="996"/>
      <c r="AG399" s="996"/>
      <c r="AH399" s="996"/>
      <c r="AI399" s="997"/>
      <c r="AJ399" s="6"/>
      <c r="AT399" s="146"/>
      <c r="AU399" s="146"/>
      <c r="AV399" s="146"/>
      <c r="AW399" s="146"/>
      <c r="AX399" s="146"/>
      <c r="AY399" s="146"/>
      <c r="AZ399" s="146"/>
      <c r="BA399" s="882"/>
      <c r="BB399" s="948"/>
      <c r="BC399" s="146"/>
      <c r="BD399" s="237"/>
      <c r="BE399" s="237"/>
      <c r="BF399" s="237"/>
    </row>
    <row r="400" spans="3:58" ht="10.9" customHeight="1" x14ac:dyDescent="0.15">
      <c r="C400" s="998">
        <v>9</v>
      </c>
      <c r="D400" s="1001" t="s">
        <v>13</v>
      </c>
      <c r="E400" s="1004">
        <v>11</v>
      </c>
      <c r="F400" s="1004" t="s">
        <v>14</v>
      </c>
      <c r="G400" s="998" t="s">
        <v>310</v>
      </c>
      <c r="H400" s="1004"/>
      <c r="I400" s="1007"/>
      <c r="J400" s="1008"/>
      <c r="K400" s="1009"/>
      <c r="L400" s="972">
        <f>E$220</f>
        <v>0</v>
      </c>
      <c r="M400" s="973"/>
      <c r="N400" s="973"/>
      <c r="O400" s="973"/>
      <c r="P400" s="973"/>
      <c r="Q400" s="974"/>
      <c r="R400" s="981">
        <f t="shared" ref="R400" si="95">IF(AND(I400="○",BA400="●"),2+ROUNDDOWN(($L400-100)/100,0)*2,0)</f>
        <v>0</v>
      </c>
      <c r="S400" s="982"/>
      <c r="T400" s="982"/>
      <c r="U400" s="982"/>
      <c r="V400" s="982"/>
      <c r="W400" s="983"/>
      <c r="X400" s="984">
        <v>1</v>
      </c>
      <c r="Y400" s="985"/>
      <c r="Z400" s="986"/>
      <c r="AA400" s="1177">
        <f>IF(X400=1,$AL$38,IF(X400=2,$AL$57,IF(X400=3,$AL$76,IF(X400=4,$AL$95,IF(X400=5,$AL$114,IF(X400=6,$AL$133,IF(X400=7,$AL$152,IF(X400=8,$AL$171,IF(X400=9,$AL$190,IF(X400=10,$AL$209,0))))))))))</f>
        <v>0</v>
      </c>
      <c r="AB400" s="1178"/>
      <c r="AC400" s="1179"/>
      <c r="AD400" s="995">
        <f t="shared" ref="AD400" si="96">IF(I400="○",ROUNDUP(R400*AA400,1),0)</f>
        <v>0</v>
      </c>
      <c r="AE400" s="996"/>
      <c r="AF400" s="996"/>
      <c r="AG400" s="996"/>
      <c r="AH400" s="996"/>
      <c r="AI400" s="997"/>
      <c r="AJ400" s="6"/>
      <c r="AT400" s="146"/>
      <c r="AU400" s="146"/>
      <c r="AV400" s="146"/>
      <c r="AW400" s="146"/>
      <c r="AX400" s="146"/>
      <c r="AY400" s="146"/>
      <c r="AZ400" s="146"/>
      <c r="BA400" s="882" t="str">
        <f t="shared" si="74"/>
        <v>●</v>
      </c>
      <c r="BB400" s="948">
        <f>IF(BA400="●",IF(I400="定","-",I400),"-")</f>
        <v>0</v>
      </c>
      <c r="BC400" s="146"/>
      <c r="BD400" s="237"/>
      <c r="BE400" s="237"/>
      <c r="BF400" s="237"/>
    </row>
    <row r="401" spans="3:58" ht="10.9" customHeight="1" x14ac:dyDescent="0.15">
      <c r="C401" s="999"/>
      <c r="D401" s="1002"/>
      <c r="E401" s="1005"/>
      <c r="F401" s="1005"/>
      <c r="G401" s="999"/>
      <c r="H401" s="1005"/>
      <c r="I401" s="984"/>
      <c r="J401" s="985"/>
      <c r="K401" s="1010"/>
      <c r="L401" s="975"/>
      <c r="M401" s="976"/>
      <c r="N401" s="976"/>
      <c r="O401" s="976"/>
      <c r="P401" s="976"/>
      <c r="Q401" s="977"/>
      <c r="R401" s="981"/>
      <c r="S401" s="982"/>
      <c r="T401" s="982"/>
      <c r="U401" s="982"/>
      <c r="V401" s="982"/>
      <c r="W401" s="983"/>
      <c r="X401" s="984"/>
      <c r="Y401" s="985"/>
      <c r="Z401" s="986"/>
      <c r="AA401" s="1177"/>
      <c r="AB401" s="1178"/>
      <c r="AC401" s="1179"/>
      <c r="AD401" s="995"/>
      <c r="AE401" s="996"/>
      <c r="AF401" s="996"/>
      <c r="AG401" s="996"/>
      <c r="AH401" s="996"/>
      <c r="AI401" s="997"/>
      <c r="AJ401" s="6"/>
      <c r="AT401" s="146"/>
      <c r="AU401" s="146"/>
      <c r="AV401" s="146"/>
      <c r="AW401" s="146"/>
      <c r="AX401" s="146"/>
      <c r="AY401" s="146"/>
      <c r="AZ401" s="146"/>
      <c r="BA401" s="882"/>
      <c r="BB401" s="948"/>
      <c r="BC401" s="146"/>
      <c r="BD401" s="237"/>
      <c r="BE401" s="237"/>
      <c r="BF401" s="237"/>
    </row>
    <row r="402" spans="3:58" ht="10.9" customHeight="1" x14ac:dyDescent="0.15">
      <c r="C402" s="999"/>
      <c r="D402" s="1002"/>
      <c r="E402" s="1005"/>
      <c r="F402" s="1005"/>
      <c r="G402" s="999"/>
      <c r="H402" s="1005"/>
      <c r="I402" s="984"/>
      <c r="J402" s="985"/>
      <c r="K402" s="1010"/>
      <c r="L402" s="975"/>
      <c r="M402" s="976"/>
      <c r="N402" s="976"/>
      <c r="O402" s="976"/>
      <c r="P402" s="976"/>
      <c r="Q402" s="977"/>
      <c r="R402" s="981"/>
      <c r="S402" s="982"/>
      <c r="T402" s="982"/>
      <c r="U402" s="982"/>
      <c r="V402" s="982"/>
      <c r="W402" s="983"/>
      <c r="X402" s="984"/>
      <c r="Y402" s="985"/>
      <c r="Z402" s="986"/>
      <c r="AA402" s="1177"/>
      <c r="AB402" s="1178"/>
      <c r="AC402" s="1179"/>
      <c r="AD402" s="995"/>
      <c r="AE402" s="996"/>
      <c r="AF402" s="996"/>
      <c r="AG402" s="996"/>
      <c r="AH402" s="996"/>
      <c r="AI402" s="997"/>
      <c r="AJ402" s="6"/>
      <c r="AT402" s="146"/>
      <c r="AU402" s="146"/>
      <c r="AV402" s="146"/>
      <c r="AW402" s="146"/>
      <c r="AX402" s="146"/>
      <c r="AY402" s="146"/>
      <c r="AZ402" s="146"/>
      <c r="BA402" s="882"/>
      <c r="BB402" s="948"/>
      <c r="BC402" s="146"/>
      <c r="BD402" s="237"/>
      <c r="BE402" s="237"/>
      <c r="BF402" s="237"/>
    </row>
    <row r="403" spans="3:58" ht="10.9" customHeight="1" x14ac:dyDescent="0.15">
      <c r="C403" s="1000"/>
      <c r="D403" s="1003"/>
      <c r="E403" s="1006"/>
      <c r="F403" s="1006"/>
      <c r="G403" s="1000"/>
      <c r="H403" s="1006"/>
      <c r="I403" s="987"/>
      <c r="J403" s="988"/>
      <c r="K403" s="1011"/>
      <c r="L403" s="978"/>
      <c r="M403" s="979"/>
      <c r="N403" s="979"/>
      <c r="O403" s="979"/>
      <c r="P403" s="979"/>
      <c r="Q403" s="980"/>
      <c r="R403" s="981"/>
      <c r="S403" s="982"/>
      <c r="T403" s="982"/>
      <c r="U403" s="982"/>
      <c r="V403" s="982"/>
      <c r="W403" s="983"/>
      <c r="X403" s="987"/>
      <c r="Y403" s="988"/>
      <c r="Z403" s="989"/>
      <c r="AA403" s="1180"/>
      <c r="AB403" s="1184"/>
      <c r="AC403" s="1185"/>
      <c r="AD403" s="995"/>
      <c r="AE403" s="996"/>
      <c r="AF403" s="996"/>
      <c r="AG403" s="996"/>
      <c r="AH403" s="996"/>
      <c r="AI403" s="997"/>
      <c r="AJ403" s="6"/>
      <c r="AT403" s="146"/>
      <c r="AU403" s="146"/>
      <c r="AV403" s="146"/>
      <c r="AW403" s="146"/>
      <c r="AX403" s="146"/>
      <c r="AY403" s="146"/>
      <c r="AZ403" s="146"/>
      <c r="BA403" s="882"/>
      <c r="BB403" s="948"/>
      <c r="BC403" s="146"/>
      <c r="BD403" s="237"/>
      <c r="BE403" s="237"/>
      <c r="BF403" s="237"/>
    </row>
    <row r="404" spans="3:58" ht="10.9" customHeight="1" x14ac:dyDescent="0.15">
      <c r="C404" s="998">
        <v>9</v>
      </c>
      <c r="D404" s="1001" t="s">
        <v>13</v>
      </c>
      <c r="E404" s="1004">
        <v>12</v>
      </c>
      <c r="F404" s="1004" t="s">
        <v>14</v>
      </c>
      <c r="G404" s="998" t="s">
        <v>316</v>
      </c>
      <c r="H404" s="1004"/>
      <c r="I404" s="1007"/>
      <c r="J404" s="1008"/>
      <c r="K404" s="1009"/>
      <c r="L404" s="972">
        <f>E$220</f>
        <v>0</v>
      </c>
      <c r="M404" s="973"/>
      <c r="N404" s="973"/>
      <c r="O404" s="973"/>
      <c r="P404" s="973"/>
      <c r="Q404" s="974"/>
      <c r="R404" s="981">
        <f t="shared" ref="R404" si="97">IF(AND(I404="○",BA404="●"),2+ROUNDDOWN(($L404-100)/100,0)*2,0)</f>
        <v>0</v>
      </c>
      <c r="S404" s="982"/>
      <c r="T404" s="982"/>
      <c r="U404" s="982"/>
      <c r="V404" s="982"/>
      <c r="W404" s="983"/>
      <c r="X404" s="984">
        <v>1</v>
      </c>
      <c r="Y404" s="985"/>
      <c r="Z404" s="986"/>
      <c r="AA404" s="1177">
        <f>IF(X404=1,$AL$38,IF(X404=2,$AL$57,IF(X404=3,$AL$76,IF(X404=4,$AL$95,IF(X404=5,$AL$114,IF(X404=6,$AL$133,IF(X404=7,$AL$152,IF(X404=8,$AL$171,IF(X404=9,$AL$190,IF(X404=10,$AL$209,0))))))))))</f>
        <v>0</v>
      </c>
      <c r="AB404" s="1178"/>
      <c r="AC404" s="1179"/>
      <c r="AD404" s="995">
        <f t="shared" ref="AD404" si="98">IF(I404="○",ROUNDUP(R404*AA404,1),0)</f>
        <v>0</v>
      </c>
      <c r="AE404" s="996"/>
      <c r="AF404" s="996"/>
      <c r="AG404" s="996"/>
      <c r="AH404" s="996"/>
      <c r="AI404" s="997"/>
      <c r="AJ404" s="6"/>
      <c r="AT404" s="146"/>
      <c r="AU404" s="146"/>
      <c r="AV404" s="146"/>
      <c r="AW404" s="146"/>
      <c r="AX404" s="146"/>
      <c r="AY404" s="146"/>
      <c r="AZ404" s="146"/>
      <c r="BA404" s="882" t="str">
        <f>IF(OR(I404="×",BA412="×"),"×","●")</f>
        <v>●</v>
      </c>
      <c r="BB404" s="948">
        <f>IF(BA404="●",IF(I404="定","-",I404),"-")</f>
        <v>0</v>
      </c>
      <c r="BC404" s="146"/>
      <c r="BD404" s="237"/>
      <c r="BE404" s="237"/>
      <c r="BF404" s="237"/>
    </row>
    <row r="405" spans="3:58" ht="10.9" customHeight="1" x14ac:dyDescent="0.15">
      <c r="C405" s="999"/>
      <c r="D405" s="1002"/>
      <c r="E405" s="1005"/>
      <c r="F405" s="1005"/>
      <c r="G405" s="999"/>
      <c r="H405" s="1005"/>
      <c r="I405" s="984"/>
      <c r="J405" s="985"/>
      <c r="K405" s="1010"/>
      <c r="L405" s="975"/>
      <c r="M405" s="976"/>
      <c r="N405" s="976"/>
      <c r="O405" s="976"/>
      <c r="P405" s="976"/>
      <c r="Q405" s="977"/>
      <c r="R405" s="981"/>
      <c r="S405" s="982"/>
      <c r="T405" s="982"/>
      <c r="U405" s="982"/>
      <c r="V405" s="982"/>
      <c r="W405" s="983"/>
      <c r="X405" s="984"/>
      <c r="Y405" s="985"/>
      <c r="Z405" s="986"/>
      <c r="AA405" s="1177"/>
      <c r="AB405" s="1178"/>
      <c r="AC405" s="1179"/>
      <c r="AD405" s="995"/>
      <c r="AE405" s="996"/>
      <c r="AF405" s="996"/>
      <c r="AG405" s="996"/>
      <c r="AH405" s="996"/>
      <c r="AI405" s="997"/>
      <c r="AJ405" s="6"/>
      <c r="AT405" s="146"/>
      <c r="AU405" s="146"/>
      <c r="AV405" s="146"/>
      <c r="AW405" s="146"/>
      <c r="AX405" s="146"/>
      <c r="AY405" s="146"/>
      <c r="AZ405" s="146"/>
      <c r="BA405" s="882"/>
      <c r="BB405" s="948"/>
      <c r="BC405" s="146"/>
      <c r="BD405" s="237"/>
      <c r="BE405" s="237"/>
      <c r="BF405" s="237"/>
    </row>
    <row r="406" spans="3:58" ht="10.9" customHeight="1" x14ac:dyDescent="0.15">
      <c r="C406" s="999"/>
      <c r="D406" s="1002"/>
      <c r="E406" s="1005"/>
      <c r="F406" s="1005"/>
      <c r="G406" s="999"/>
      <c r="H406" s="1005"/>
      <c r="I406" s="984"/>
      <c r="J406" s="985"/>
      <c r="K406" s="1010"/>
      <c r="L406" s="975"/>
      <c r="M406" s="976"/>
      <c r="N406" s="976"/>
      <c r="O406" s="976"/>
      <c r="P406" s="976"/>
      <c r="Q406" s="977"/>
      <c r="R406" s="981"/>
      <c r="S406" s="982"/>
      <c r="T406" s="982"/>
      <c r="U406" s="982"/>
      <c r="V406" s="982"/>
      <c r="W406" s="983"/>
      <c r="X406" s="984"/>
      <c r="Y406" s="985"/>
      <c r="Z406" s="986"/>
      <c r="AA406" s="1177"/>
      <c r="AB406" s="1178"/>
      <c r="AC406" s="1179"/>
      <c r="AD406" s="995"/>
      <c r="AE406" s="996"/>
      <c r="AF406" s="996"/>
      <c r="AG406" s="996"/>
      <c r="AH406" s="996"/>
      <c r="AI406" s="997"/>
      <c r="AJ406" s="6"/>
      <c r="AT406" s="146"/>
      <c r="AU406" s="146"/>
      <c r="AV406" s="146"/>
      <c r="AW406" s="146"/>
      <c r="AX406" s="146"/>
      <c r="AY406" s="146"/>
      <c r="AZ406" s="146"/>
      <c r="BA406" s="882"/>
      <c r="BB406" s="948"/>
      <c r="BC406" s="146"/>
      <c r="BD406" s="237"/>
      <c r="BE406" s="237"/>
      <c r="BF406" s="237"/>
    </row>
    <row r="407" spans="3:58" ht="10.9" customHeight="1" thickBot="1" x14ac:dyDescent="0.2">
      <c r="C407" s="1000"/>
      <c r="D407" s="1003"/>
      <c r="E407" s="1006"/>
      <c r="F407" s="1006"/>
      <c r="G407" s="1000"/>
      <c r="H407" s="1006"/>
      <c r="I407" s="987"/>
      <c r="J407" s="988"/>
      <c r="K407" s="1011"/>
      <c r="L407" s="978"/>
      <c r="M407" s="979"/>
      <c r="N407" s="979"/>
      <c r="O407" s="979"/>
      <c r="P407" s="979"/>
      <c r="Q407" s="980"/>
      <c r="R407" s="981"/>
      <c r="S407" s="982"/>
      <c r="T407" s="982"/>
      <c r="U407" s="982"/>
      <c r="V407" s="982"/>
      <c r="W407" s="983"/>
      <c r="X407" s="987"/>
      <c r="Y407" s="988"/>
      <c r="Z407" s="989"/>
      <c r="AA407" s="1180"/>
      <c r="AB407" s="1178"/>
      <c r="AC407" s="1179"/>
      <c r="AD407" s="1181"/>
      <c r="AE407" s="1182"/>
      <c r="AF407" s="1182"/>
      <c r="AG407" s="1182"/>
      <c r="AH407" s="1182"/>
      <c r="AI407" s="1183"/>
      <c r="AJ407" s="6"/>
      <c r="AT407" s="146"/>
      <c r="AU407" s="146"/>
      <c r="AV407" s="146"/>
      <c r="AW407" s="146"/>
      <c r="AX407" s="146"/>
      <c r="AY407" s="146"/>
      <c r="AZ407" s="146"/>
      <c r="BA407" s="882"/>
      <c r="BB407" s="948"/>
      <c r="BC407" s="146"/>
      <c r="BD407" s="237"/>
      <c r="BE407" s="237"/>
      <c r="BF407" s="237"/>
    </row>
    <row r="408" spans="3:58" ht="14.1" customHeight="1" thickTop="1" x14ac:dyDescent="0.15">
      <c r="C408" s="950" t="s">
        <v>317</v>
      </c>
      <c r="D408" s="951"/>
      <c r="E408" s="951"/>
      <c r="F408" s="951"/>
      <c r="G408" s="951"/>
      <c r="H408" s="951"/>
      <c r="I408" s="951"/>
      <c r="J408" s="951"/>
      <c r="K408" s="951"/>
      <c r="L408" s="951"/>
      <c r="M408" s="951"/>
      <c r="N408" s="951"/>
      <c r="O408" s="951"/>
      <c r="P408" s="951"/>
      <c r="Q408" s="951"/>
      <c r="R408" s="951"/>
      <c r="S408" s="951"/>
      <c r="T408" s="951"/>
      <c r="U408" s="951"/>
      <c r="V408" s="951"/>
      <c r="W408" s="951"/>
      <c r="X408" s="951"/>
      <c r="Y408" s="951"/>
      <c r="Z408" s="951"/>
      <c r="AA408" s="952"/>
      <c r="AB408" s="959">
        <f>IF(COUNTIF(C12:D14,"☑")=1,SUM(AD312:AI407),0)</f>
        <v>0</v>
      </c>
      <c r="AC408" s="960"/>
      <c r="AD408" s="960"/>
      <c r="AE408" s="960"/>
      <c r="AF408" s="960"/>
      <c r="AG408" s="965" t="s">
        <v>313</v>
      </c>
      <c r="AH408" s="965"/>
      <c r="AI408" s="966"/>
      <c r="AJ408" s="6"/>
      <c r="AK408" s="6"/>
      <c r="AL408" s="6"/>
      <c r="AM408" s="5"/>
      <c r="AN408" s="5"/>
      <c r="AO408" s="5"/>
      <c r="AP408" s="5"/>
      <c r="AT408" s="146"/>
      <c r="AU408" s="146"/>
      <c r="AV408" s="146"/>
      <c r="AW408" s="146"/>
      <c r="AX408" s="146"/>
      <c r="AY408" s="146"/>
      <c r="AZ408" s="146"/>
      <c r="BA408" s="948"/>
      <c r="BB408" s="948"/>
      <c r="BC408" s="146"/>
      <c r="BD408" s="949"/>
      <c r="BE408" s="949"/>
      <c r="BF408" s="933"/>
    </row>
    <row r="409" spans="3:58" ht="14.1" customHeight="1" x14ac:dyDescent="0.15">
      <c r="C409" s="953"/>
      <c r="D409" s="954"/>
      <c r="E409" s="954"/>
      <c r="F409" s="954"/>
      <c r="G409" s="954"/>
      <c r="H409" s="954"/>
      <c r="I409" s="954"/>
      <c r="J409" s="954"/>
      <c r="K409" s="954"/>
      <c r="L409" s="954"/>
      <c r="M409" s="954"/>
      <c r="N409" s="954"/>
      <c r="O409" s="954"/>
      <c r="P409" s="954"/>
      <c r="Q409" s="954"/>
      <c r="R409" s="954"/>
      <c r="S409" s="954"/>
      <c r="T409" s="954"/>
      <c r="U409" s="954"/>
      <c r="V409" s="954"/>
      <c r="W409" s="954"/>
      <c r="X409" s="954"/>
      <c r="Y409" s="954"/>
      <c r="Z409" s="954"/>
      <c r="AA409" s="955"/>
      <c r="AB409" s="961"/>
      <c r="AC409" s="962"/>
      <c r="AD409" s="962"/>
      <c r="AE409" s="962"/>
      <c r="AF409" s="962"/>
      <c r="AG409" s="967"/>
      <c r="AH409" s="967"/>
      <c r="AI409" s="968"/>
      <c r="AJ409" s="6"/>
      <c r="AK409" s="6"/>
      <c r="AL409" s="6"/>
      <c r="AM409" s="5"/>
      <c r="AN409" s="5"/>
      <c r="AO409" s="5"/>
      <c r="AP409" s="5"/>
      <c r="AT409" s="146"/>
      <c r="AU409" s="146"/>
      <c r="AV409" s="146"/>
      <c r="AW409" s="146"/>
      <c r="AX409" s="146"/>
      <c r="AY409" s="146"/>
      <c r="AZ409" s="146"/>
      <c r="BA409" s="948"/>
      <c r="BB409" s="948"/>
      <c r="BC409" s="146"/>
      <c r="BD409" s="949"/>
      <c r="BE409" s="949"/>
      <c r="BF409" s="933"/>
    </row>
    <row r="410" spans="3:58" ht="14.1" customHeight="1" x14ac:dyDescent="0.15">
      <c r="C410" s="953"/>
      <c r="D410" s="954"/>
      <c r="E410" s="954"/>
      <c r="F410" s="954"/>
      <c r="G410" s="954"/>
      <c r="H410" s="954"/>
      <c r="I410" s="954"/>
      <c r="J410" s="954"/>
      <c r="K410" s="954"/>
      <c r="L410" s="954"/>
      <c r="M410" s="954"/>
      <c r="N410" s="954"/>
      <c r="O410" s="954"/>
      <c r="P410" s="954"/>
      <c r="Q410" s="954"/>
      <c r="R410" s="954"/>
      <c r="S410" s="954"/>
      <c r="T410" s="954"/>
      <c r="U410" s="954"/>
      <c r="V410" s="954"/>
      <c r="W410" s="954"/>
      <c r="X410" s="954"/>
      <c r="Y410" s="954"/>
      <c r="Z410" s="954"/>
      <c r="AA410" s="955"/>
      <c r="AB410" s="961"/>
      <c r="AC410" s="962"/>
      <c r="AD410" s="962"/>
      <c r="AE410" s="962"/>
      <c r="AF410" s="962"/>
      <c r="AG410" s="967"/>
      <c r="AH410" s="967"/>
      <c r="AI410" s="968"/>
      <c r="AM410" s="5"/>
      <c r="AN410" s="5"/>
      <c r="AO410" s="5"/>
      <c r="AP410" s="5"/>
      <c r="AT410" s="146"/>
      <c r="AU410" s="146"/>
      <c r="AV410" s="146"/>
      <c r="AW410" s="146"/>
      <c r="AX410" s="146"/>
      <c r="AY410" s="146"/>
      <c r="AZ410" s="146"/>
      <c r="BA410" s="948"/>
      <c r="BB410" s="948"/>
      <c r="BC410" s="146"/>
      <c r="BD410" s="949"/>
      <c r="BE410" s="949"/>
      <c r="BF410" s="933"/>
    </row>
    <row r="411" spans="3:58" ht="14.1" customHeight="1" thickBot="1" x14ac:dyDescent="0.2">
      <c r="C411" s="956"/>
      <c r="D411" s="957"/>
      <c r="E411" s="957"/>
      <c r="F411" s="957"/>
      <c r="G411" s="957"/>
      <c r="H411" s="957"/>
      <c r="I411" s="957"/>
      <c r="J411" s="957"/>
      <c r="K411" s="957"/>
      <c r="L411" s="957"/>
      <c r="M411" s="957"/>
      <c r="N411" s="957"/>
      <c r="O411" s="957"/>
      <c r="P411" s="957"/>
      <c r="Q411" s="957"/>
      <c r="R411" s="957"/>
      <c r="S411" s="957"/>
      <c r="T411" s="957"/>
      <c r="U411" s="957"/>
      <c r="V411" s="957"/>
      <c r="W411" s="957"/>
      <c r="X411" s="957"/>
      <c r="Y411" s="957"/>
      <c r="Z411" s="957"/>
      <c r="AA411" s="958"/>
      <c r="AB411" s="963"/>
      <c r="AC411" s="964"/>
      <c r="AD411" s="964"/>
      <c r="AE411" s="964"/>
      <c r="AF411" s="964"/>
      <c r="AG411" s="969"/>
      <c r="AH411" s="969"/>
      <c r="AI411" s="970"/>
      <c r="AM411" s="5"/>
      <c r="AN411" s="5"/>
      <c r="AO411" s="5"/>
      <c r="AP411" s="5"/>
      <c r="AT411" s="146"/>
      <c r="AU411" s="146"/>
      <c r="AV411" s="146"/>
      <c r="AW411" s="146"/>
      <c r="AX411" s="146"/>
      <c r="AY411" s="146"/>
      <c r="AZ411" s="146"/>
      <c r="BA411" s="948"/>
      <c r="BB411" s="948"/>
      <c r="BC411" s="146"/>
      <c r="BD411" s="949"/>
      <c r="BE411" s="949"/>
      <c r="BF411" s="933"/>
    </row>
    <row r="412" spans="3:58" ht="14.1" customHeight="1" thickTop="1" x14ac:dyDescent="0.15">
      <c r="C412" s="934" t="s">
        <v>318</v>
      </c>
      <c r="D412" s="935"/>
      <c r="E412" s="935"/>
      <c r="F412" s="935"/>
      <c r="G412" s="935"/>
      <c r="H412" s="935"/>
      <c r="I412" s="935"/>
      <c r="J412" s="935"/>
      <c r="K412" s="935"/>
      <c r="L412" s="935"/>
      <c r="M412" s="935"/>
      <c r="N412" s="935"/>
      <c r="O412" s="935"/>
      <c r="P412" s="935"/>
      <c r="Q412" s="935"/>
      <c r="R412" s="935"/>
      <c r="S412" s="935"/>
      <c r="T412" s="935"/>
      <c r="U412" s="935"/>
      <c r="V412" s="935"/>
      <c r="W412" s="935"/>
      <c r="X412" s="935"/>
      <c r="Y412" s="935"/>
      <c r="Z412" s="935"/>
      <c r="AA412" s="1164"/>
      <c r="AB412" s="1167">
        <f>AB308+AB408</f>
        <v>0</v>
      </c>
      <c r="AC412" s="1168"/>
      <c r="AD412" s="1168"/>
      <c r="AE412" s="1168"/>
      <c r="AF412" s="1168"/>
      <c r="AG412" s="1172" t="s">
        <v>313</v>
      </c>
      <c r="AH412" s="1172"/>
      <c r="AI412" s="1173"/>
      <c r="AJ412" s="6"/>
      <c r="AK412" s="6"/>
      <c r="AL412" s="6"/>
      <c r="AM412" s="5"/>
      <c r="AN412" s="5"/>
      <c r="AO412" s="5"/>
      <c r="AP412" s="5"/>
      <c r="AT412" s="146"/>
      <c r="AU412" s="146"/>
      <c r="AV412" s="146"/>
      <c r="AW412" s="146"/>
      <c r="AX412" s="146"/>
      <c r="AY412" s="146"/>
      <c r="AZ412" s="146"/>
      <c r="BA412" s="948"/>
      <c r="BB412" s="948"/>
      <c r="BC412" s="146"/>
      <c r="BD412" s="949"/>
      <c r="BE412" s="949"/>
      <c r="BF412" s="933"/>
    </row>
    <row r="413" spans="3:58" ht="14.1" customHeight="1" x14ac:dyDescent="0.15">
      <c r="C413" s="936"/>
      <c r="D413" s="937"/>
      <c r="E413" s="937"/>
      <c r="F413" s="937"/>
      <c r="G413" s="937"/>
      <c r="H413" s="937"/>
      <c r="I413" s="937"/>
      <c r="J413" s="937"/>
      <c r="K413" s="937"/>
      <c r="L413" s="937"/>
      <c r="M413" s="937"/>
      <c r="N413" s="937"/>
      <c r="O413" s="937"/>
      <c r="P413" s="937"/>
      <c r="Q413" s="937"/>
      <c r="R413" s="937"/>
      <c r="S413" s="937"/>
      <c r="T413" s="937"/>
      <c r="U413" s="937"/>
      <c r="V413" s="937"/>
      <c r="W413" s="937"/>
      <c r="X413" s="937"/>
      <c r="Y413" s="937"/>
      <c r="Z413" s="937"/>
      <c r="AA413" s="1165"/>
      <c r="AB413" s="1169"/>
      <c r="AC413" s="941"/>
      <c r="AD413" s="941"/>
      <c r="AE413" s="941"/>
      <c r="AF413" s="941"/>
      <c r="AG413" s="944"/>
      <c r="AH413" s="944"/>
      <c r="AI413" s="1174"/>
      <c r="AJ413" s="6"/>
      <c r="AK413" s="6"/>
      <c r="AL413" s="6"/>
      <c r="AM413" s="5"/>
      <c r="AN413" s="5"/>
      <c r="AO413" s="5"/>
      <c r="AP413" s="5"/>
      <c r="AT413" s="146"/>
      <c r="AU413" s="146"/>
      <c r="AV413" s="146"/>
      <c r="AW413" s="146"/>
      <c r="AX413" s="146"/>
      <c r="AY413" s="146"/>
      <c r="AZ413" s="146"/>
      <c r="BA413" s="948"/>
      <c r="BB413" s="948"/>
      <c r="BC413" s="146"/>
      <c r="BD413" s="949"/>
      <c r="BE413" s="949"/>
      <c r="BF413" s="933"/>
    </row>
    <row r="414" spans="3:58" ht="14.1" customHeight="1" x14ac:dyDescent="0.15">
      <c r="C414" s="936"/>
      <c r="D414" s="937"/>
      <c r="E414" s="937"/>
      <c r="F414" s="937"/>
      <c r="G414" s="937"/>
      <c r="H414" s="937"/>
      <c r="I414" s="937"/>
      <c r="J414" s="937"/>
      <c r="K414" s="937"/>
      <c r="L414" s="937"/>
      <c r="M414" s="937"/>
      <c r="N414" s="937"/>
      <c r="O414" s="937"/>
      <c r="P414" s="937"/>
      <c r="Q414" s="937"/>
      <c r="R414" s="937"/>
      <c r="S414" s="937"/>
      <c r="T414" s="937"/>
      <c r="U414" s="937"/>
      <c r="V414" s="937"/>
      <c r="W414" s="937"/>
      <c r="X414" s="937"/>
      <c r="Y414" s="937"/>
      <c r="Z414" s="937"/>
      <c r="AA414" s="1165"/>
      <c r="AB414" s="1169"/>
      <c r="AC414" s="941"/>
      <c r="AD414" s="941"/>
      <c r="AE414" s="941"/>
      <c r="AF414" s="941"/>
      <c r="AG414" s="944"/>
      <c r="AH414" s="944"/>
      <c r="AI414" s="1174"/>
      <c r="AM414" s="5"/>
      <c r="AN414" s="5"/>
      <c r="AO414" s="5"/>
      <c r="AP414" s="5"/>
      <c r="AT414" s="146"/>
      <c r="AU414" s="146"/>
      <c r="AV414" s="146"/>
      <c r="AW414" s="146"/>
      <c r="AX414" s="146"/>
      <c r="AY414" s="146"/>
      <c r="AZ414" s="146"/>
      <c r="BA414" s="948"/>
      <c r="BB414" s="948"/>
      <c r="BC414" s="146"/>
      <c r="BD414" s="949"/>
      <c r="BE414" s="949"/>
      <c r="BF414" s="933"/>
    </row>
    <row r="415" spans="3:58" ht="14.1" customHeight="1" thickBot="1" x14ac:dyDescent="0.2">
      <c r="C415" s="938"/>
      <c r="D415" s="939"/>
      <c r="E415" s="939"/>
      <c r="F415" s="939"/>
      <c r="G415" s="939"/>
      <c r="H415" s="939"/>
      <c r="I415" s="939"/>
      <c r="J415" s="939"/>
      <c r="K415" s="939"/>
      <c r="L415" s="939"/>
      <c r="M415" s="939"/>
      <c r="N415" s="939"/>
      <c r="O415" s="939"/>
      <c r="P415" s="939"/>
      <c r="Q415" s="939"/>
      <c r="R415" s="939"/>
      <c r="S415" s="939"/>
      <c r="T415" s="939"/>
      <c r="U415" s="939"/>
      <c r="V415" s="939"/>
      <c r="W415" s="939"/>
      <c r="X415" s="939"/>
      <c r="Y415" s="939"/>
      <c r="Z415" s="939"/>
      <c r="AA415" s="1166"/>
      <c r="AB415" s="1170"/>
      <c r="AC415" s="1171"/>
      <c r="AD415" s="1171"/>
      <c r="AE415" s="1171"/>
      <c r="AF415" s="1171"/>
      <c r="AG415" s="1175"/>
      <c r="AH415" s="1175"/>
      <c r="AI415" s="1176"/>
      <c r="AM415" s="5"/>
      <c r="AN415" s="5"/>
      <c r="AO415" s="5"/>
      <c r="AP415" s="5"/>
      <c r="AT415" s="146"/>
      <c r="AU415" s="146"/>
      <c r="AV415" s="146"/>
      <c r="AW415" s="146"/>
      <c r="AX415" s="146"/>
      <c r="AY415" s="146"/>
      <c r="AZ415" s="146"/>
      <c r="BA415" s="948"/>
      <c r="BB415" s="948"/>
      <c r="BC415" s="146"/>
      <c r="BD415" s="949"/>
      <c r="BE415" s="949"/>
      <c r="BF415" s="933"/>
    </row>
    <row r="416" spans="3:58" x14ac:dyDescent="0.15">
      <c r="AR416" s="11"/>
    </row>
  </sheetData>
  <sheetProtection algorithmName="SHA-512" hashValue="4dm7pwpjGX07PQll5YMFfeYc4xCiVOrffhvfG+FLhaSxdcktmvEB4f/yDnbFnDwUJQnGMe0wW5I7OSRKN+syGA==" saltValue="YYc6qQKHE+HAcgwAWUlQqw==" spinCount="100000" sheet="1" formatRows="0"/>
  <mergeCells count="1188">
    <mergeCell ref="C13:D13"/>
    <mergeCell ref="E13:AP13"/>
    <mergeCell ref="C14:D14"/>
    <mergeCell ref="E14:AP14"/>
    <mergeCell ref="B22:AS22"/>
    <mergeCell ref="A25:I26"/>
    <mergeCell ref="C7:P8"/>
    <mergeCell ref="Q7:AB8"/>
    <mergeCell ref="AC7:AQ8"/>
    <mergeCell ref="C9:AQ9"/>
    <mergeCell ref="C11:AP11"/>
    <mergeCell ref="C12:D12"/>
    <mergeCell ref="E12:AP12"/>
    <mergeCell ref="A2:H2"/>
    <mergeCell ref="I2:AJ2"/>
    <mergeCell ref="AK2:AS2"/>
    <mergeCell ref="A3:AS3"/>
    <mergeCell ref="C5:P6"/>
    <mergeCell ref="Q5:AB6"/>
    <mergeCell ref="AC5:AQ6"/>
    <mergeCell ref="T33:U34"/>
    <mergeCell ref="V33:W34"/>
    <mergeCell ref="X33:Y34"/>
    <mergeCell ref="Z33:AA34"/>
    <mergeCell ref="AU28:AU29"/>
    <mergeCell ref="AV28:AV29"/>
    <mergeCell ref="AX28:AX29"/>
    <mergeCell ref="AY28:AY29"/>
    <mergeCell ref="B33:E34"/>
    <mergeCell ref="F33:G34"/>
    <mergeCell ref="H33:I34"/>
    <mergeCell ref="J33:K34"/>
    <mergeCell ref="L33:M34"/>
    <mergeCell ref="N33:O34"/>
    <mergeCell ref="AE28:AI29"/>
    <mergeCell ref="AJ28:AK29"/>
    <mergeCell ref="AL28:AM29"/>
    <mergeCell ref="AN28:AO29"/>
    <mergeCell ref="AP28:AQ29"/>
    <mergeCell ref="AT28:AT29"/>
    <mergeCell ref="P28:Q29"/>
    <mergeCell ref="R28:S29"/>
    <mergeCell ref="T28:U29"/>
    <mergeCell ref="V28:W29"/>
    <mergeCell ref="X28:Y29"/>
    <mergeCell ref="Z28:AA29"/>
    <mergeCell ref="B28:E29"/>
    <mergeCell ref="F28:G29"/>
    <mergeCell ref="H28:I29"/>
    <mergeCell ref="J28:K29"/>
    <mergeCell ref="L28:M29"/>
    <mergeCell ref="N28:O29"/>
    <mergeCell ref="C42:D42"/>
    <mergeCell ref="E42:AB42"/>
    <mergeCell ref="A44:I45"/>
    <mergeCell ref="B47:E48"/>
    <mergeCell ref="F47:G48"/>
    <mergeCell ref="H47:I48"/>
    <mergeCell ref="J47:K48"/>
    <mergeCell ref="L47:M48"/>
    <mergeCell ref="N47:O48"/>
    <mergeCell ref="P47:Q48"/>
    <mergeCell ref="BB33:BB34"/>
    <mergeCell ref="C36:AB41"/>
    <mergeCell ref="AE38:AK39"/>
    <mergeCell ref="AL38:AQ39"/>
    <mergeCell ref="AU38:AU39"/>
    <mergeCell ref="AV38:AV39"/>
    <mergeCell ref="AW38:AX39"/>
    <mergeCell ref="AT39:AT40"/>
    <mergeCell ref="AV33:AV34"/>
    <mergeCell ref="AW33:AW34"/>
    <mergeCell ref="AX33:AX34"/>
    <mergeCell ref="AY33:AY34"/>
    <mergeCell ref="AZ33:AZ34"/>
    <mergeCell ref="BA33:BA34"/>
    <mergeCell ref="AE33:AI34"/>
    <mergeCell ref="AJ33:AK34"/>
    <mergeCell ref="AL33:AM34"/>
    <mergeCell ref="AN33:AO34"/>
    <mergeCell ref="AP33:AQ34"/>
    <mergeCell ref="AU33:AU34"/>
    <mergeCell ref="P33:Q34"/>
    <mergeCell ref="R33:S34"/>
    <mergeCell ref="AV47:AV48"/>
    <mergeCell ref="AX47:AX48"/>
    <mergeCell ref="AY47:AY48"/>
    <mergeCell ref="B52:E53"/>
    <mergeCell ref="F52:G53"/>
    <mergeCell ref="H52:I53"/>
    <mergeCell ref="J52:K53"/>
    <mergeCell ref="L52:M53"/>
    <mergeCell ref="N52:O53"/>
    <mergeCell ref="P52:Q53"/>
    <mergeCell ref="AJ47:AK48"/>
    <mergeCell ref="AL47:AM48"/>
    <mergeCell ref="AN47:AO48"/>
    <mergeCell ref="AP47:AQ48"/>
    <mergeCell ref="AT47:AT48"/>
    <mergeCell ref="AU47:AU48"/>
    <mergeCell ref="R47:S48"/>
    <mergeCell ref="T47:U48"/>
    <mergeCell ref="V47:W48"/>
    <mergeCell ref="X47:Y48"/>
    <mergeCell ref="Z47:AA48"/>
    <mergeCell ref="AE47:AI48"/>
    <mergeCell ref="AW52:AW53"/>
    <mergeCell ref="AX52:AX53"/>
    <mergeCell ref="AY52:AY53"/>
    <mergeCell ref="AZ52:AZ53"/>
    <mergeCell ref="BA52:BA53"/>
    <mergeCell ref="BB52:BB53"/>
    <mergeCell ref="AJ52:AK53"/>
    <mergeCell ref="AL52:AM53"/>
    <mergeCell ref="AN52:AO53"/>
    <mergeCell ref="AP52:AQ53"/>
    <mergeCell ref="AU52:AU53"/>
    <mergeCell ref="AV52:AV53"/>
    <mergeCell ref="R52:S53"/>
    <mergeCell ref="T52:U53"/>
    <mergeCell ref="V52:W53"/>
    <mergeCell ref="X52:Y53"/>
    <mergeCell ref="Z52:AA53"/>
    <mergeCell ref="AE52:AI53"/>
    <mergeCell ref="C61:D61"/>
    <mergeCell ref="E61:AB61"/>
    <mergeCell ref="A63:I64"/>
    <mergeCell ref="B66:E67"/>
    <mergeCell ref="F66:G67"/>
    <mergeCell ref="H66:I67"/>
    <mergeCell ref="J66:K67"/>
    <mergeCell ref="L66:M67"/>
    <mergeCell ref="N66:O67"/>
    <mergeCell ref="P66:Q67"/>
    <mergeCell ref="C55:AB60"/>
    <mergeCell ref="AE57:AK58"/>
    <mergeCell ref="AL57:AQ58"/>
    <mergeCell ref="AU57:AU58"/>
    <mergeCell ref="AV57:AV58"/>
    <mergeCell ref="AW57:AX58"/>
    <mergeCell ref="AT58:AT59"/>
    <mergeCell ref="AW66:AW67"/>
    <mergeCell ref="AY66:AY67"/>
    <mergeCell ref="AZ66:AZ67"/>
    <mergeCell ref="B71:E72"/>
    <mergeCell ref="F71:G72"/>
    <mergeCell ref="H71:I72"/>
    <mergeCell ref="J71:K72"/>
    <mergeCell ref="L71:M72"/>
    <mergeCell ref="N71:O72"/>
    <mergeCell ref="P71:Q72"/>
    <mergeCell ref="AJ66:AK67"/>
    <mergeCell ref="AL66:AM67"/>
    <mergeCell ref="AN66:AO67"/>
    <mergeCell ref="AP66:AQ67"/>
    <mergeCell ref="AU66:AU67"/>
    <mergeCell ref="AV66:AV67"/>
    <mergeCell ref="R66:S67"/>
    <mergeCell ref="T66:U67"/>
    <mergeCell ref="V66:W67"/>
    <mergeCell ref="X66:Y67"/>
    <mergeCell ref="Z66:AA67"/>
    <mergeCell ref="AE66:AI67"/>
    <mergeCell ref="AX71:AX72"/>
    <mergeCell ref="AY71:AY72"/>
    <mergeCell ref="AZ71:AZ72"/>
    <mergeCell ref="BA71:BA72"/>
    <mergeCell ref="BB71:BB72"/>
    <mergeCell ref="BC71:BC72"/>
    <mergeCell ref="AJ71:AK72"/>
    <mergeCell ref="AL71:AM72"/>
    <mergeCell ref="AN71:AO72"/>
    <mergeCell ref="AP71:AQ72"/>
    <mergeCell ref="AV71:AV72"/>
    <mergeCell ref="AW71:AW72"/>
    <mergeCell ref="R71:S72"/>
    <mergeCell ref="T71:U72"/>
    <mergeCell ref="V71:W72"/>
    <mergeCell ref="X71:Y72"/>
    <mergeCell ref="Z71:AA72"/>
    <mergeCell ref="AE71:AI72"/>
    <mergeCell ref="C80:D80"/>
    <mergeCell ref="E80:AB80"/>
    <mergeCell ref="A82:I83"/>
    <mergeCell ref="B85:E86"/>
    <mergeCell ref="F85:G86"/>
    <mergeCell ref="H85:I86"/>
    <mergeCell ref="J85:K86"/>
    <mergeCell ref="L85:M86"/>
    <mergeCell ref="N85:O86"/>
    <mergeCell ref="P85:Q86"/>
    <mergeCell ref="C74:AB79"/>
    <mergeCell ref="AE76:AK77"/>
    <mergeCell ref="AL76:AQ77"/>
    <mergeCell ref="AV76:AV77"/>
    <mergeCell ref="AW76:AW77"/>
    <mergeCell ref="AX76:AY77"/>
    <mergeCell ref="AU77:AU78"/>
    <mergeCell ref="AW85:AW86"/>
    <mergeCell ref="AY85:AY86"/>
    <mergeCell ref="AZ85:AZ86"/>
    <mergeCell ref="B90:E91"/>
    <mergeCell ref="F90:G91"/>
    <mergeCell ref="H90:I91"/>
    <mergeCell ref="J90:K91"/>
    <mergeCell ref="L90:M91"/>
    <mergeCell ref="N90:O91"/>
    <mergeCell ref="P90:Q91"/>
    <mergeCell ref="AJ85:AK86"/>
    <mergeCell ref="AL85:AM86"/>
    <mergeCell ref="AN85:AO86"/>
    <mergeCell ref="AP85:AQ86"/>
    <mergeCell ref="AU85:AU86"/>
    <mergeCell ref="AV85:AV86"/>
    <mergeCell ref="R85:S86"/>
    <mergeCell ref="T85:U86"/>
    <mergeCell ref="V85:W86"/>
    <mergeCell ref="X85:Y86"/>
    <mergeCell ref="Z85:AA86"/>
    <mergeCell ref="AE85:AI86"/>
    <mergeCell ref="AX90:AX91"/>
    <mergeCell ref="AY90:AY91"/>
    <mergeCell ref="AZ90:AZ91"/>
    <mergeCell ref="BA90:BA91"/>
    <mergeCell ref="BB90:BB91"/>
    <mergeCell ref="BC90:BC91"/>
    <mergeCell ref="AJ90:AK91"/>
    <mergeCell ref="AL90:AM91"/>
    <mergeCell ref="AN90:AO91"/>
    <mergeCell ref="AP90:AQ91"/>
    <mergeCell ref="AV90:AV91"/>
    <mergeCell ref="AW90:AW91"/>
    <mergeCell ref="R90:S91"/>
    <mergeCell ref="T90:U91"/>
    <mergeCell ref="V90:W91"/>
    <mergeCell ref="X90:Y91"/>
    <mergeCell ref="Z90:AA91"/>
    <mergeCell ref="AE90:AI91"/>
    <mergeCell ref="C99:D99"/>
    <mergeCell ref="E99:AB99"/>
    <mergeCell ref="A101:I102"/>
    <mergeCell ref="B104:E105"/>
    <mergeCell ref="F104:G105"/>
    <mergeCell ref="H104:I105"/>
    <mergeCell ref="J104:K105"/>
    <mergeCell ref="L104:M105"/>
    <mergeCell ref="N104:O105"/>
    <mergeCell ref="P104:Q105"/>
    <mergeCell ref="C93:AB98"/>
    <mergeCell ref="AE95:AK96"/>
    <mergeCell ref="AL95:AQ96"/>
    <mergeCell ref="AV95:AV96"/>
    <mergeCell ref="AW95:AW96"/>
    <mergeCell ref="AX95:AY96"/>
    <mergeCell ref="AU96:AU97"/>
    <mergeCell ref="AW104:AW105"/>
    <mergeCell ref="AY104:AY105"/>
    <mergeCell ref="AZ104:AZ105"/>
    <mergeCell ref="B109:E110"/>
    <mergeCell ref="F109:G110"/>
    <mergeCell ref="H109:I110"/>
    <mergeCell ref="J109:K110"/>
    <mergeCell ref="L109:M110"/>
    <mergeCell ref="N109:O110"/>
    <mergeCell ref="P109:Q110"/>
    <mergeCell ref="AJ104:AK105"/>
    <mergeCell ref="AL104:AM105"/>
    <mergeCell ref="AN104:AO105"/>
    <mergeCell ref="AP104:AQ105"/>
    <mergeCell ref="AU104:AU105"/>
    <mergeCell ref="AV104:AV105"/>
    <mergeCell ref="R104:S105"/>
    <mergeCell ref="T104:U105"/>
    <mergeCell ref="V104:W105"/>
    <mergeCell ref="X104:Y105"/>
    <mergeCell ref="Z104:AA105"/>
    <mergeCell ref="AE104:AI105"/>
    <mergeCell ref="AX109:AX110"/>
    <mergeCell ref="AY109:AY110"/>
    <mergeCell ref="AZ109:AZ110"/>
    <mergeCell ref="BA109:BA110"/>
    <mergeCell ref="BB109:BB110"/>
    <mergeCell ref="BC109:BC110"/>
    <mergeCell ref="AJ109:AK110"/>
    <mergeCell ref="AL109:AM110"/>
    <mergeCell ref="AN109:AO110"/>
    <mergeCell ref="AP109:AQ110"/>
    <mergeCell ref="AV109:AV110"/>
    <mergeCell ref="AW109:AW110"/>
    <mergeCell ref="R109:S110"/>
    <mergeCell ref="T109:U110"/>
    <mergeCell ref="V109:W110"/>
    <mergeCell ref="X109:Y110"/>
    <mergeCell ref="Z109:AA110"/>
    <mergeCell ref="AE109:AI110"/>
    <mergeCell ref="C118:D118"/>
    <mergeCell ref="E118:AB118"/>
    <mergeCell ref="A120:I121"/>
    <mergeCell ref="B123:E124"/>
    <mergeCell ref="F123:G124"/>
    <mergeCell ref="H123:I124"/>
    <mergeCell ref="J123:K124"/>
    <mergeCell ref="L123:M124"/>
    <mergeCell ref="N123:O124"/>
    <mergeCell ref="P123:Q124"/>
    <mergeCell ref="C112:AB117"/>
    <mergeCell ref="AE114:AK115"/>
    <mergeCell ref="AL114:AQ115"/>
    <mergeCell ref="AV114:AV115"/>
    <mergeCell ref="AW114:AW115"/>
    <mergeCell ref="AX114:AY115"/>
    <mergeCell ref="AU115:AU116"/>
    <mergeCell ref="AW123:AW124"/>
    <mergeCell ref="AY123:AY124"/>
    <mergeCell ref="AZ123:AZ124"/>
    <mergeCell ref="B128:E129"/>
    <mergeCell ref="F128:G129"/>
    <mergeCell ref="H128:I129"/>
    <mergeCell ref="J128:K129"/>
    <mergeCell ref="L128:M129"/>
    <mergeCell ref="N128:O129"/>
    <mergeCell ref="P128:Q129"/>
    <mergeCell ref="AJ123:AK124"/>
    <mergeCell ref="AL123:AM124"/>
    <mergeCell ref="AN123:AO124"/>
    <mergeCell ref="AP123:AQ124"/>
    <mergeCell ref="AU123:AU124"/>
    <mergeCell ref="AV123:AV124"/>
    <mergeCell ref="R123:S124"/>
    <mergeCell ref="T123:U124"/>
    <mergeCell ref="V123:W124"/>
    <mergeCell ref="X123:Y124"/>
    <mergeCell ref="Z123:AA124"/>
    <mergeCell ref="AE123:AI124"/>
    <mergeCell ref="AX128:AX129"/>
    <mergeCell ref="AY128:AY129"/>
    <mergeCell ref="AZ128:AZ129"/>
    <mergeCell ref="BA128:BA129"/>
    <mergeCell ref="BB128:BB129"/>
    <mergeCell ref="BC128:BC129"/>
    <mergeCell ref="AJ128:AK129"/>
    <mergeCell ref="AL128:AM129"/>
    <mergeCell ref="AN128:AO129"/>
    <mergeCell ref="AP128:AQ129"/>
    <mergeCell ref="AV128:AV129"/>
    <mergeCell ref="AW128:AW129"/>
    <mergeCell ref="R128:S129"/>
    <mergeCell ref="T128:U129"/>
    <mergeCell ref="V128:W129"/>
    <mergeCell ref="X128:Y129"/>
    <mergeCell ref="Z128:AA129"/>
    <mergeCell ref="AE128:AI129"/>
    <mergeCell ref="C137:D137"/>
    <mergeCell ref="E137:AB137"/>
    <mergeCell ref="A139:I140"/>
    <mergeCell ref="B142:E143"/>
    <mergeCell ref="F142:G143"/>
    <mergeCell ref="H142:I143"/>
    <mergeCell ref="J142:K143"/>
    <mergeCell ref="L142:M143"/>
    <mergeCell ref="N142:O143"/>
    <mergeCell ref="P142:Q143"/>
    <mergeCell ref="C131:AB136"/>
    <mergeCell ref="AE133:AK134"/>
    <mergeCell ref="AL133:AQ134"/>
    <mergeCell ref="AV133:AV134"/>
    <mergeCell ref="AW133:AW134"/>
    <mergeCell ref="AX133:AY134"/>
    <mergeCell ref="AU134:AU135"/>
    <mergeCell ref="AW142:AW143"/>
    <mergeCell ref="AY142:AY143"/>
    <mergeCell ref="AZ142:AZ143"/>
    <mergeCell ref="B147:E148"/>
    <mergeCell ref="F147:G148"/>
    <mergeCell ref="H147:I148"/>
    <mergeCell ref="J147:K148"/>
    <mergeCell ref="L147:M148"/>
    <mergeCell ref="N147:O148"/>
    <mergeCell ref="P147:Q148"/>
    <mergeCell ref="AJ142:AK143"/>
    <mergeCell ref="AL142:AM143"/>
    <mergeCell ref="AN142:AO143"/>
    <mergeCell ref="AP142:AQ143"/>
    <mergeCell ref="AU142:AU143"/>
    <mergeCell ref="AV142:AV143"/>
    <mergeCell ref="R142:S143"/>
    <mergeCell ref="T142:U143"/>
    <mergeCell ref="V142:W143"/>
    <mergeCell ref="X142:Y143"/>
    <mergeCell ref="Z142:AA143"/>
    <mergeCell ref="AE142:AI143"/>
    <mergeCell ref="AX147:AX148"/>
    <mergeCell ref="AY147:AY148"/>
    <mergeCell ref="AZ147:AZ148"/>
    <mergeCell ref="BA147:BA148"/>
    <mergeCell ref="BB147:BB148"/>
    <mergeCell ref="BC147:BC148"/>
    <mergeCell ref="AJ147:AK148"/>
    <mergeCell ref="AL147:AM148"/>
    <mergeCell ref="AN147:AO148"/>
    <mergeCell ref="AP147:AQ148"/>
    <mergeCell ref="AV147:AV148"/>
    <mergeCell ref="AW147:AW148"/>
    <mergeCell ref="R147:S148"/>
    <mergeCell ref="T147:U148"/>
    <mergeCell ref="V147:W148"/>
    <mergeCell ref="X147:Y148"/>
    <mergeCell ref="Z147:AA148"/>
    <mergeCell ref="AE147:AI148"/>
    <mergeCell ref="C156:D156"/>
    <mergeCell ref="E156:AB156"/>
    <mergeCell ref="A158:I159"/>
    <mergeCell ref="B161:E162"/>
    <mergeCell ref="F161:G162"/>
    <mergeCell ref="H161:I162"/>
    <mergeCell ref="J161:K162"/>
    <mergeCell ref="L161:M162"/>
    <mergeCell ref="N161:O162"/>
    <mergeCell ref="P161:Q162"/>
    <mergeCell ref="C150:AB155"/>
    <mergeCell ref="AE152:AK153"/>
    <mergeCell ref="AL152:AQ153"/>
    <mergeCell ref="AV152:AV153"/>
    <mergeCell ref="AW152:AW153"/>
    <mergeCell ref="AX152:AY153"/>
    <mergeCell ref="AU153:AU154"/>
    <mergeCell ref="AW161:AW162"/>
    <mergeCell ref="AY161:AY162"/>
    <mergeCell ref="AZ161:AZ162"/>
    <mergeCell ref="B166:E167"/>
    <mergeCell ref="F166:G167"/>
    <mergeCell ref="H166:I167"/>
    <mergeCell ref="J166:K167"/>
    <mergeCell ref="L166:M167"/>
    <mergeCell ref="N166:O167"/>
    <mergeCell ref="P166:Q167"/>
    <mergeCell ref="AJ161:AK162"/>
    <mergeCell ref="AL161:AM162"/>
    <mergeCell ref="AN161:AO162"/>
    <mergeCell ref="AP161:AQ162"/>
    <mergeCell ref="AU161:AU162"/>
    <mergeCell ref="AV161:AV162"/>
    <mergeCell ref="R161:S162"/>
    <mergeCell ref="T161:U162"/>
    <mergeCell ref="V161:W162"/>
    <mergeCell ref="X161:Y162"/>
    <mergeCell ref="Z161:AA162"/>
    <mergeCell ref="AE161:AI162"/>
    <mergeCell ref="AX166:AX167"/>
    <mergeCell ref="AY166:AY167"/>
    <mergeCell ref="AZ166:AZ167"/>
    <mergeCell ref="BA166:BA167"/>
    <mergeCell ref="BB166:BB167"/>
    <mergeCell ref="BC166:BC167"/>
    <mergeCell ref="AJ166:AK167"/>
    <mergeCell ref="AL166:AM167"/>
    <mergeCell ref="AN166:AO167"/>
    <mergeCell ref="AP166:AQ167"/>
    <mergeCell ref="AV166:AV167"/>
    <mergeCell ref="AW166:AW167"/>
    <mergeCell ref="R166:S167"/>
    <mergeCell ref="T166:U167"/>
    <mergeCell ref="V166:W167"/>
    <mergeCell ref="X166:Y167"/>
    <mergeCell ref="Z166:AA167"/>
    <mergeCell ref="AE166:AI167"/>
    <mergeCell ref="C175:D175"/>
    <mergeCell ref="E175:AB175"/>
    <mergeCell ref="A177:I178"/>
    <mergeCell ref="B180:E181"/>
    <mergeCell ref="F180:G181"/>
    <mergeCell ref="H180:I181"/>
    <mergeCell ref="J180:K181"/>
    <mergeCell ref="L180:M181"/>
    <mergeCell ref="N180:O181"/>
    <mergeCell ref="P180:Q181"/>
    <mergeCell ref="C169:AB174"/>
    <mergeCell ref="AE171:AK172"/>
    <mergeCell ref="AL171:AQ172"/>
    <mergeCell ref="AV171:AV172"/>
    <mergeCell ref="AW171:AW172"/>
    <mergeCell ref="AX171:AY172"/>
    <mergeCell ref="AU172:AU173"/>
    <mergeCell ref="AW180:AW181"/>
    <mergeCell ref="AY180:AY181"/>
    <mergeCell ref="AZ180:AZ181"/>
    <mergeCell ref="B185:E186"/>
    <mergeCell ref="F185:G186"/>
    <mergeCell ref="H185:I186"/>
    <mergeCell ref="J185:K186"/>
    <mergeCell ref="L185:M186"/>
    <mergeCell ref="N185:O186"/>
    <mergeCell ref="P185:Q186"/>
    <mergeCell ref="AJ180:AK181"/>
    <mergeCell ref="AL180:AM181"/>
    <mergeCell ref="AN180:AO181"/>
    <mergeCell ref="AP180:AQ181"/>
    <mergeCell ref="AU180:AU181"/>
    <mergeCell ref="AV180:AV181"/>
    <mergeCell ref="R180:S181"/>
    <mergeCell ref="T180:U181"/>
    <mergeCell ref="V180:W181"/>
    <mergeCell ref="X180:Y181"/>
    <mergeCell ref="Z180:AA181"/>
    <mergeCell ref="AE180:AI181"/>
    <mergeCell ref="AX185:AX186"/>
    <mergeCell ref="AY185:AY186"/>
    <mergeCell ref="AZ185:AZ186"/>
    <mergeCell ref="BA185:BA186"/>
    <mergeCell ref="BB185:BB186"/>
    <mergeCell ref="BC185:BC186"/>
    <mergeCell ref="AJ185:AK186"/>
    <mergeCell ref="AL185:AM186"/>
    <mergeCell ref="AN185:AO186"/>
    <mergeCell ref="AP185:AQ186"/>
    <mergeCell ref="AV185:AV186"/>
    <mergeCell ref="AW185:AW186"/>
    <mergeCell ref="R185:S186"/>
    <mergeCell ref="T185:U186"/>
    <mergeCell ref="V185:W186"/>
    <mergeCell ref="X185:Y186"/>
    <mergeCell ref="Z185:AA186"/>
    <mergeCell ref="AE185:AI186"/>
    <mergeCell ref="C194:D194"/>
    <mergeCell ref="E194:AB194"/>
    <mergeCell ref="A196:I197"/>
    <mergeCell ref="B199:E200"/>
    <mergeCell ref="F199:G200"/>
    <mergeCell ref="H199:I200"/>
    <mergeCell ref="J199:K200"/>
    <mergeCell ref="L199:M200"/>
    <mergeCell ref="N199:O200"/>
    <mergeCell ref="P199:Q200"/>
    <mergeCell ref="C188:AB193"/>
    <mergeCell ref="AE190:AK191"/>
    <mergeCell ref="AL190:AQ191"/>
    <mergeCell ref="AV190:AV191"/>
    <mergeCell ref="AW190:AW191"/>
    <mergeCell ref="AX190:AY191"/>
    <mergeCell ref="AU191:AU192"/>
    <mergeCell ref="AW199:AW200"/>
    <mergeCell ref="AY199:AY200"/>
    <mergeCell ref="AZ199:AZ200"/>
    <mergeCell ref="B204:E205"/>
    <mergeCell ref="F204:G205"/>
    <mergeCell ref="H204:I205"/>
    <mergeCell ref="J204:K205"/>
    <mergeCell ref="L204:M205"/>
    <mergeCell ref="N204:O205"/>
    <mergeCell ref="P204:Q205"/>
    <mergeCell ref="AJ199:AK200"/>
    <mergeCell ref="AL199:AM200"/>
    <mergeCell ref="AN199:AO200"/>
    <mergeCell ref="AP199:AQ200"/>
    <mergeCell ref="AU199:AU200"/>
    <mergeCell ref="AV199:AV200"/>
    <mergeCell ref="R199:S200"/>
    <mergeCell ref="T199:U200"/>
    <mergeCell ref="V199:W200"/>
    <mergeCell ref="X199:Y200"/>
    <mergeCell ref="Z199:AA200"/>
    <mergeCell ref="AE199:AI200"/>
    <mergeCell ref="C207:AB212"/>
    <mergeCell ref="AE209:AK210"/>
    <mergeCell ref="AL209:AQ210"/>
    <mergeCell ref="AV209:AV210"/>
    <mergeCell ref="AW209:AW210"/>
    <mergeCell ref="AX209:AY210"/>
    <mergeCell ref="AU210:AU211"/>
    <mergeCell ref="AX204:AX205"/>
    <mergeCell ref="AY204:AY205"/>
    <mergeCell ref="AZ204:AZ205"/>
    <mergeCell ref="BA204:BA205"/>
    <mergeCell ref="BB204:BB205"/>
    <mergeCell ref="BC204:BC205"/>
    <mergeCell ref="AJ204:AK205"/>
    <mergeCell ref="AL204:AM205"/>
    <mergeCell ref="AN204:AO205"/>
    <mergeCell ref="AP204:AQ205"/>
    <mergeCell ref="AV204:AV205"/>
    <mergeCell ref="AW204:AW205"/>
    <mergeCell ref="R204:S205"/>
    <mergeCell ref="T204:U205"/>
    <mergeCell ref="V204:W205"/>
    <mergeCell ref="X204:Y205"/>
    <mergeCell ref="Z204:AA205"/>
    <mergeCell ref="AE204:AI205"/>
    <mergeCell ref="AW218:AW219"/>
    <mergeCell ref="E220:K221"/>
    <mergeCell ref="L220:M221"/>
    <mergeCell ref="AQ220:AQ221"/>
    <mergeCell ref="AR220:AR221"/>
    <mergeCell ref="AS220:AS221"/>
    <mergeCell ref="AT220:AT221"/>
    <mergeCell ref="AU220:AU221"/>
    <mergeCell ref="AV220:AV221"/>
    <mergeCell ref="AW220:AW221"/>
    <mergeCell ref="AQ218:AQ219"/>
    <mergeCell ref="AR218:AR219"/>
    <mergeCell ref="AS218:AS219"/>
    <mergeCell ref="AT218:AT219"/>
    <mergeCell ref="AU218:AU219"/>
    <mergeCell ref="AV218:AV219"/>
    <mergeCell ref="C213:D213"/>
    <mergeCell ref="E213:AB213"/>
    <mergeCell ref="B214:AP214"/>
    <mergeCell ref="C218:D221"/>
    <mergeCell ref="E218:M219"/>
    <mergeCell ref="N218:AP221"/>
    <mergeCell ref="BA232:BA235"/>
    <mergeCell ref="BB232:BB235"/>
    <mergeCell ref="X233:Z235"/>
    <mergeCell ref="AA233:AC235"/>
    <mergeCell ref="C236:C239"/>
    <mergeCell ref="D236:D239"/>
    <mergeCell ref="E236:E239"/>
    <mergeCell ref="F236:F239"/>
    <mergeCell ref="G236:H239"/>
    <mergeCell ref="I236:K239"/>
    <mergeCell ref="D226:AR226"/>
    <mergeCell ref="D228:AR228"/>
    <mergeCell ref="C232:H235"/>
    <mergeCell ref="I232:K235"/>
    <mergeCell ref="L232:Q235"/>
    <mergeCell ref="R232:W235"/>
    <mergeCell ref="X232:AC232"/>
    <mergeCell ref="AD232:AI235"/>
    <mergeCell ref="AA240:AC243"/>
    <mergeCell ref="AD240:AI243"/>
    <mergeCell ref="BA240:BA243"/>
    <mergeCell ref="BB240:BB243"/>
    <mergeCell ref="C244:C247"/>
    <mergeCell ref="D244:D247"/>
    <mergeCell ref="E244:E247"/>
    <mergeCell ref="F244:F247"/>
    <mergeCell ref="G244:H247"/>
    <mergeCell ref="I244:K247"/>
    <mergeCell ref="BB236:BB239"/>
    <mergeCell ref="C240:C243"/>
    <mergeCell ref="D240:D243"/>
    <mergeCell ref="E240:E243"/>
    <mergeCell ref="F240:F243"/>
    <mergeCell ref="G240:H243"/>
    <mergeCell ref="I240:K243"/>
    <mergeCell ref="L240:Q243"/>
    <mergeCell ref="R240:W243"/>
    <mergeCell ref="X240:Z243"/>
    <mergeCell ref="L236:Q239"/>
    <mergeCell ref="R236:W239"/>
    <mergeCell ref="X236:Z239"/>
    <mergeCell ref="AA236:AC239"/>
    <mergeCell ref="AD236:AI239"/>
    <mergeCell ref="BA236:BA239"/>
    <mergeCell ref="AA248:AC251"/>
    <mergeCell ref="AD248:AI251"/>
    <mergeCell ref="BA248:BA251"/>
    <mergeCell ref="BB248:BB251"/>
    <mergeCell ref="C252:C255"/>
    <mergeCell ref="D252:D255"/>
    <mergeCell ref="E252:E255"/>
    <mergeCell ref="F252:F255"/>
    <mergeCell ref="G252:H255"/>
    <mergeCell ref="I252:K255"/>
    <mergeCell ref="BB244:BB247"/>
    <mergeCell ref="C248:C251"/>
    <mergeCell ref="D248:D251"/>
    <mergeCell ref="E248:E251"/>
    <mergeCell ref="F248:F251"/>
    <mergeCell ref="G248:H251"/>
    <mergeCell ref="I248:K251"/>
    <mergeCell ref="L248:Q251"/>
    <mergeCell ref="R248:W251"/>
    <mergeCell ref="X248:Z251"/>
    <mergeCell ref="L244:Q247"/>
    <mergeCell ref="R244:W247"/>
    <mergeCell ref="X244:Z247"/>
    <mergeCell ref="AA244:AC247"/>
    <mergeCell ref="AD244:AI247"/>
    <mergeCell ref="BA244:BA247"/>
    <mergeCell ref="AA256:AC259"/>
    <mergeCell ref="AD256:AI259"/>
    <mergeCell ref="BA256:BA259"/>
    <mergeCell ref="BB256:BB259"/>
    <mergeCell ref="C260:C263"/>
    <mergeCell ref="D260:D263"/>
    <mergeCell ref="E260:E263"/>
    <mergeCell ref="F260:F263"/>
    <mergeCell ref="G260:H263"/>
    <mergeCell ref="I260:K263"/>
    <mergeCell ref="BB252:BB255"/>
    <mergeCell ref="C256:C259"/>
    <mergeCell ref="D256:D259"/>
    <mergeCell ref="E256:E259"/>
    <mergeCell ref="F256:F259"/>
    <mergeCell ref="G256:H259"/>
    <mergeCell ref="I256:K259"/>
    <mergeCell ref="L256:Q259"/>
    <mergeCell ref="R256:W259"/>
    <mergeCell ref="X256:Z259"/>
    <mergeCell ref="L252:Q255"/>
    <mergeCell ref="R252:W255"/>
    <mergeCell ref="X252:Z255"/>
    <mergeCell ref="AA252:AC255"/>
    <mergeCell ref="AD252:AI255"/>
    <mergeCell ref="BA252:BA255"/>
    <mergeCell ref="AA264:AC267"/>
    <mergeCell ref="AD264:AI267"/>
    <mergeCell ref="BA264:BA267"/>
    <mergeCell ref="BB264:BB267"/>
    <mergeCell ref="C268:C271"/>
    <mergeCell ref="D268:D271"/>
    <mergeCell ref="E268:E271"/>
    <mergeCell ref="F268:F271"/>
    <mergeCell ref="G268:H271"/>
    <mergeCell ref="I268:K271"/>
    <mergeCell ref="BB260:BB263"/>
    <mergeCell ref="C264:C267"/>
    <mergeCell ref="D264:D267"/>
    <mergeCell ref="E264:E267"/>
    <mergeCell ref="F264:F267"/>
    <mergeCell ref="G264:H267"/>
    <mergeCell ref="I264:K267"/>
    <mergeCell ref="L264:Q267"/>
    <mergeCell ref="R264:W267"/>
    <mergeCell ref="X264:Z267"/>
    <mergeCell ref="L260:Q263"/>
    <mergeCell ref="R260:W263"/>
    <mergeCell ref="X260:Z263"/>
    <mergeCell ref="AA260:AC263"/>
    <mergeCell ref="AD260:AI263"/>
    <mergeCell ref="BA260:BA263"/>
    <mergeCell ref="AA272:AC275"/>
    <mergeCell ref="AD272:AI275"/>
    <mergeCell ref="BA272:BA275"/>
    <mergeCell ref="BB272:BB275"/>
    <mergeCell ref="C276:C279"/>
    <mergeCell ref="D276:D279"/>
    <mergeCell ref="E276:E279"/>
    <mergeCell ref="F276:F279"/>
    <mergeCell ref="G276:H279"/>
    <mergeCell ref="I276:K279"/>
    <mergeCell ref="BB268:BB271"/>
    <mergeCell ref="C272:C275"/>
    <mergeCell ref="D272:D275"/>
    <mergeCell ref="E272:E275"/>
    <mergeCell ref="F272:F275"/>
    <mergeCell ref="G272:H275"/>
    <mergeCell ref="I272:K275"/>
    <mergeCell ref="L272:Q275"/>
    <mergeCell ref="R272:W275"/>
    <mergeCell ref="X272:Z275"/>
    <mergeCell ref="L268:Q271"/>
    <mergeCell ref="R268:W271"/>
    <mergeCell ref="X268:Z271"/>
    <mergeCell ref="AA268:AC271"/>
    <mergeCell ref="AD268:AI271"/>
    <mergeCell ref="BA268:BA271"/>
    <mergeCell ref="AA280:AC283"/>
    <mergeCell ref="AD280:AI283"/>
    <mergeCell ref="BA280:BA283"/>
    <mergeCell ref="BB280:BB283"/>
    <mergeCell ref="C284:C287"/>
    <mergeCell ref="D284:D287"/>
    <mergeCell ref="E284:E287"/>
    <mergeCell ref="F284:F287"/>
    <mergeCell ref="G284:H287"/>
    <mergeCell ref="I284:K287"/>
    <mergeCell ref="BB276:BB279"/>
    <mergeCell ref="C280:C283"/>
    <mergeCell ref="D280:D283"/>
    <mergeCell ref="E280:E283"/>
    <mergeCell ref="F280:F283"/>
    <mergeCell ref="G280:H283"/>
    <mergeCell ref="I280:K283"/>
    <mergeCell ref="L280:Q283"/>
    <mergeCell ref="R280:W283"/>
    <mergeCell ref="X280:Z283"/>
    <mergeCell ref="L276:Q279"/>
    <mergeCell ref="R276:W279"/>
    <mergeCell ref="X276:Z279"/>
    <mergeCell ref="AA276:AC279"/>
    <mergeCell ref="AD276:AI279"/>
    <mergeCell ref="BA276:BA279"/>
    <mergeCell ref="AA288:AC291"/>
    <mergeCell ref="AD288:AI291"/>
    <mergeCell ref="BA288:BA291"/>
    <mergeCell ref="BB288:BB291"/>
    <mergeCell ref="C292:C295"/>
    <mergeCell ref="D292:D295"/>
    <mergeCell ref="E292:E295"/>
    <mergeCell ref="F292:F295"/>
    <mergeCell ref="G292:H295"/>
    <mergeCell ref="I292:K295"/>
    <mergeCell ref="BB284:BB287"/>
    <mergeCell ref="C288:C291"/>
    <mergeCell ref="D288:D291"/>
    <mergeCell ref="E288:E291"/>
    <mergeCell ref="F288:F291"/>
    <mergeCell ref="G288:H291"/>
    <mergeCell ref="I288:K291"/>
    <mergeCell ref="L288:Q291"/>
    <mergeCell ref="R288:W291"/>
    <mergeCell ref="X288:Z291"/>
    <mergeCell ref="L284:Q287"/>
    <mergeCell ref="R284:W287"/>
    <mergeCell ref="X284:Z287"/>
    <mergeCell ref="AA284:AC287"/>
    <mergeCell ref="AD284:AI287"/>
    <mergeCell ref="BA284:BA287"/>
    <mergeCell ref="AA296:AC299"/>
    <mergeCell ref="AD296:AI299"/>
    <mergeCell ref="BA296:BA299"/>
    <mergeCell ref="BB296:BB299"/>
    <mergeCell ref="C300:C303"/>
    <mergeCell ref="D300:D303"/>
    <mergeCell ref="E300:E303"/>
    <mergeCell ref="F300:F303"/>
    <mergeCell ref="G300:H303"/>
    <mergeCell ref="I300:K303"/>
    <mergeCell ref="BB292:BB295"/>
    <mergeCell ref="C296:C299"/>
    <mergeCell ref="D296:D299"/>
    <mergeCell ref="E296:E299"/>
    <mergeCell ref="F296:F299"/>
    <mergeCell ref="G296:H299"/>
    <mergeCell ref="I296:K299"/>
    <mergeCell ref="L296:Q299"/>
    <mergeCell ref="R296:W299"/>
    <mergeCell ref="X296:Z299"/>
    <mergeCell ref="L292:Q295"/>
    <mergeCell ref="R292:W295"/>
    <mergeCell ref="X292:Z295"/>
    <mergeCell ref="AA292:AC295"/>
    <mergeCell ref="AD292:AI295"/>
    <mergeCell ref="BA292:BA295"/>
    <mergeCell ref="AA304:AC307"/>
    <mergeCell ref="AD304:AI307"/>
    <mergeCell ref="BA304:BA307"/>
    <mergeCell ref="BB304:BB307"/>
    <mergeCell ref="C308:AA311"/>
    <mergeCell ref="AB308:AF311"/>
    <mergeCell ref="AG308:AI311"/>
    <mergeCell ref="BA308:BA311"/>
    <mergeCell ref="BB308:BB311"/>
    <mergeCell ref="BB300:BB303"/>
    <mergeCell ref="C304:C307"/>
    <mergeCell ref="D304:D307"/>
    <mergeCell ref="E304:E307"/>
    <mergeCell ref="F304:F307"/>
    <mergeCell ref="G304:H307"/>
    <mergeCell ref="I304:K307"/>
    <mergeCell ref="L304:Q307"/>
    <mergeCell ref="R304:W307"/>
    <mergeCell ref="X304:Z307"/>
    <mergeCell ref="L300:Q303"/>
    <mergeCell ref="R300:W303"/>
    <mergeCell ref="X300:Z303"/>
    <mergeCell ref="AA300:AC303"/>
    <mergeCell ref="AD300:AI303"/>
    <mergeCell ref="BA300:BA303"/>
    <mergeCell ref="X312:Z315"/>
    <mergeCell ref="AA312:AC315"/>
    <mergeCell ref="AD312:AI315"/>
    <mergeCell ref="BA312:BA315"/>
    <mergeCell ref="BB312:BB315"/>
    <mergeCell ref="C316:C319"/>
    <mergeCell ref="D316:D319"/>
    <mergeCell ref="E316:E319"/>
    <mergeCell ref="F316:F319"/>
    <mergeCell ref="G316:H319"/>
    <mergeCell ref="BD308:BE311"/>
    <mergeCell ref="BF308:BF311"/>
    <mergeCell ref="C312:C315"/>
    <mergeCell ref="D312:D315"/>
    <mergeCell ref="E312:E315"/>
    <mergeCell ref="F312:F315"/>
    <mergeCell ref="G312:H315"/>
    <mergeCell ref="I312:K315"/>
    <mergeCell ref="L312:Q315"/>
    <mergeCell ref="R312:W315"/>
    <mergeCell ref="X320:Z323"/>
    <mergeCell ref="AA320:AC323"/>
    <mergeCell ref="AD320:AI323"/>
    <mergeCell ref="BA320:BA323"/>
    <mergeCell ref="BB320:BB323"/>
    <mergeCell ref="C324:C327"/>
    <mergeCell ref="D324:D327"/>
    <mergeCell ref="E324:E327"/>
    <mergeCell ref="F324:F327"/>
    <mergeCell ref="G324:H327"/>
    <mergeCell ref="BA316:BA319"/>
    <mergeCell ref="BB316:BB319"/>
    <mergeCell ref="C320:C323"/>
    <mergeCell ref="D320:D323"/>
    <mergeCell ref="E320:E323"/>
    <mergeCell ref="F320:F323"/>
    <mergeCell ref="G320:H323"/>
    <mergeCell ref="I320:K323"/>
    <mergeCell ref="L320:Q323"/>
    <mergeCell ref="R320:W323"/>
    <mergeCell ref="I316:K319"/>
    <mergeCell ref="L316:Q319"/>
    <mergeCell ref="R316:W319"/>
    <mergeCell ref="X316:Z319"/>
    <mergeCell ref="AA316:AC319"/>
    <mergeCell ref="AD316:AI319"/>
    <mergeCell ref="X328:Z331"/>
    <mergeCell ref="AA328:AC331"/>
    <mergeCell ref="AD328:AI331"/>
    <mergeCell ref="BA328:BA331"/>
    <mergeCell ref="BB328:BB331"/>
    <mergeCell ref="C332:C335"/>
    <mergeCell ref="D332:D335"/>
    <mergeCell ref="E332:E335"/>
    <mergeCell ref="F332:F335"/>
    <mergeCell ref="G332:H335"/>
    <mergeCell ref="BA324:BA327"/>
    <mergeCell ref="BB324:BB327"/>
    <mergeCell ref="C328:C331"/>
    <mergeCell ref="D328:D331"/>
    <mergeCell ref="E328:E331"/>
    <mergeCell ref="F328:F331"/>
    <mergeCell ref="G328:H331"/>
    <mergeCell ref="I328:K331"/>
    <mergeCell ref="L328:Q331"/>
    <mergeCell ref="R328:W331"/>
    <mergeCell ref="I324:K327"/>
    <mergeCell ref="L324:Q327"/>
    <mergeCell ref="R324:W327"/>
    <mergeCell ref="X324:Z327"/>
    <mergeCell ref="AA324:AC327"/>
    <mergeCell ref="AD324:AI327"/>
    <mergeCell ref="X336:Z339"/>
    <mergeCell ref="AA336:AC339"/>
    <mergeCell ref="AD336:AI339"/>
    <mergeCell ref="BA336:BA339"/>
    <mergeCell ref="BB336:BB339"/>
    <mergeCell ref="C340:C343"/>
    <mergeCell ref="D340:D343"/>
    <mergeCell ref="E340:E343"/>
    <mergeCell ref="F340:F343"/>
    <mergeCell ref="G340:H343"/>
    <mergeCell ref="BA332:BA335"/>
    <mergeCell ref="BB332:BB335"/>
    <mergeCell ref="C336:C339"/>
    <mergeCell ref="D336:D339"/>
    <mergeCell ref="E336:E339"/>
    <mergeCell ref="F336:F339"/>
    <mergeCell ref="G336:H339"/>
    <mergeCell ref="I336:K339"/>
    <mergeCell ref="L336:Q339"/>
    <mergeCell ref="R336:W339"/>
    <mergeCell ref="I332:K335"/>
    <mergeCell ref="L332:Q335"/>
    <mergeCell ref="R332:W335"/>
    <mergeCell ref="X332:Z335"/>
    <mergeCell ref="AA332:AC335"/>
    <mergeCell ref="AD332:AI335"/>
    <mergeCell ref="X344:Z347"/>
    <mergeCell ref="AA344:AC347"/>
    <mergeCell ref="AD344:AI347"/>
    <mergeCell ref="BA344:BA347"/>
    <mergeCell ref="BB344:BB347"/>
    <mergeCell ref="C348:C351"/>
    <mergeCell ref="D348:D351"/>
    <mergeCell ref="E348:E351"/>
    <mergeCell ref="F348:F351"/>
    <mergeCell ref="G348:H351"/>
    <mergeCell ref="BA340:BA343"/>
    <mergeCell ref="BB340:BB343"/>
    <mergeCell ref="C344:C347"/>
    <mergeCell ref="D344:D347"/>
    <mergeCell ref="E344:E347"/>
    <mergeCell ref="F344:F347"/>
    <mergeCell ref="G344:H347"/>
    <mergeCell ref="I344:K347"/>
    <mergeCell ref="L344:Q347"/>
    <mergeCell ref="R344:W347"/>
    <mergeCell ref="I340:K343"/>
    <mergeCell ref="L340:Q343"/>
    <mergeCell ref="R340:W343"/>
    <mergeCell ref="X340:Z343"/>
    <mergeCell ref="AA340:AC343"/>
    <mergeCell ref="AD340:AI343"/>
    <mergeCell ref="X352:Z355"/>
    <mergeCell ref="AA352:AC355"/>
    <mergeCell ref="AD352:AI355"/>
    <mergeCell ref="BA352:BA355"/>
    <mergeCell ref="BB352:BB355"/>
    <mergeCell ref="C356:C359"/>
    <mergeCell ref="D356:D359"/>
    <mergeCell ref="E356:E359"/>
    <mergeCell ref="F356:F359"/>
    <mergeCell ref="G356:H359"/>
    <mergeCell ref="BA348:BA351"/>
    <mergeCell ref="BB348:BB351"/>
    <mergeCell ref="C352:C355"/>
    <mergeCell ref="D352:D355"/>
    <mergeCell ref="E352:E355"/>
    <mergeCell ref="F352:F355"/>
    <mergeCell ref="G352:H355"/>
    <mergeCell ref="I352:K355"/>
    <mergeCell ref="L352:Q355"/>
    <mergeCell ref="R352:W355"/>
    <mergeCell ref="I348:K351"/>
    <mergeCell ref="L348:Q351"/>
    <mergeCell ref="R348:W351"/>
    <mergeCell ref="X348:Z351"/>
    <mergeCell ref="AA348:AC351"/>
    <mergeCell ref="AD348:AI351"/>
    <mergeCell ref="X360:Z363"/>
    <mergeCell ref="AA360:AC363"/>
    <mergeCell ref="AD360:AI363"/>
    <mergeCell ref="BA360:BA363"/>
    <mergeCell ref="BB360:BB363"/>
    <mergeCell ref="C364:C367"/>
    <mergeCell ref="D364:D367"/>
    <mergeCell ref="E364:E367"/>
    <mergeCell ref="F364:F367"/>
    <mergeCell ref="G364:H367"/>
    <mergeCell ref="BA356:BA359"/>
    <mergeCell ref="BB356:BB359"/>
    <mergeCell ref="C360:C363"/>
    <mergeCell ref="D360:D363"/>
    <mergeCell ref="E360:E363"/>
    <mergeCell ref="F360:F363"/>
    <mergeCell ref="G360:H363"/>
    <mergeCell ref="I360:K363"/>
    <mergeCell ref="L360:Q363"/>
    <mergeCell ref="R360:W363"/>
    <mergeCell ref="I356:K359"/>
    <mergeCell ref="L356:Q359"/>
    <mergeCell ref="R356:W359"/>
    <mergeCell ref="X356:Z359"/>
    <mergeCell ref="AA356:AC359"/>
    <mergeCell ref="AD356:AI359"/>
    <mergeCell ref="X368:Z371"/>
    <mergeCell ref="AA368:AC371"/>
    <mergeCell ref="AD368:AI371"/>
    <mergeCell ref="BA368:BA371"/>
    <mergeCell ref="BB368:BB371"/>
    <mergeCell ref="C372:C375"/>
    <mergeCell ref="D372:D375"/>
    <mergeCell ref="E372:E375"/>
    <mergeCell ref="F372:F375"/>
    <mergeCell ref="G372:H375"/>
    <mergeCell ref="BA364:BA367"/>
    <mergeCell ref="BB364:BB367"/>
    <mergeCell ref="C368:C371"/>
    <mergeCell ref="D368:D371"/>
    <mergeCell ref="E368:E371"/>
    <mergeCell ref="F368:F371"/>
    <mergeCell ref="G368:H371"/>
    <mergeCell ref="I368:K371"/>
    <mergeCell ref="L368:Q371"/>
    <mergeCell ref="R368:W371"/>
    <mergeCell ref="I364:K367"/>
    <mergeCell ref="L364:Q367"/>
    <mergeCell ref="R364:W367"/>
    <mergeCell ref="X364:Z367"/>
    <mergeCell ref="AA364:AC367"/>
    <mergeCell ref="AD364:AI367"/>
    <mergeCell ref="X376:Z379"/>
    <mergeCell ref="AA376:AC379"/>
    <mergeCell ref="AD376:AI379"/>
    <mergeCell ref="BA376:BA379"/>
    <mergeCell ref="BB376:BB379"/>
    <mergeCell ref="C380:C383"/>
    <mergeCell ref="D380:D383"/>
    <mergeCell ref="E380:E383"/>
    <mergeCell ref="F380:F383"/>
    <mergeCell ref="G380:H383"/>
    <mergeCell ref="BA372:BA375"/>
    <mergeCell ref="BB372:BB375"/>
    <mergeCell ref="C376:C379"/>
    <mergeCell ref="D376:D379"/>
    <mergeCell ref="E376:E379"/>
    <mergeCell ref="F376:F379"/>
    <mergeCell ref="G376:H379"/>
    <mergeCell ref="I376:K379"/>
    <mergeCell ref="L376:Q379"/>
    <mergeCell ref="R376:W379"/>
    <mergeCell ref="I372:K375"/>
    <mergeCell ref="L372:Q375"/>
    <mergeCell ref="R372:W375"/>
    <mergeCell ref="X372:Z375"/>
    <mergeCell ref="AA372:AC375"/>
    <mergeCell ref="AD372:AI375"/>
    <mergeCell ref="X384:Z387"/>
    <mergeCell ref="AA384:AC387"/>
    <mergeCell ref="AD384:AI387"/>
    <mergeCell ref="BA384:BA387"/>
    <mergeCell ref="BB384:BB387"/>
    <mergeCell ref="C388:C391"/>
    <mergeCell ref="D388:D391"/>
    <mergeCell ref="E388:E391"/>
    <mergeCell ref="F388:F391"/>
    <mergeCell ref="G388:H391"/>
    <mergeCell ref="BA380:BA383"/>
    <mergeCell ref="BB380:BB383"/>
    <mergeCell ref="C384:C387"/>
    <mergeCell ref="D384:D387"/>
    <mergeCell ref="E384:E387"/>
    <mergeCell ref="F384:F387"/>
    <mergeCell ref="G384:H387"/>
    <mergeCell ref="I384:K387"/>
    <mergeCell ref="L384:Q387"/>
    <mergeCell ref="R384:W387"/>
    <mergeCell ref="I380:K383"/>
    <mergeCell ref="L380:Q383"/>
    <mergeCell ref="R380:W383"/>
    <mergeCell ref="X380:Z383"/>
    <mergeCell ref="AA380:AC383"/>
    <mergeCell ref="AD380:AI383"/>
    <mergeCell ref="X392:Z395"/>
    <mergeCell ref="AA392:AC395"/>
    <mergeCell ref="AD392:AI395"/>
    <mergeCell ref="BA392:BA395"/>
    <mergeCell ref="BB392:BB395"/>
    <mergeCell ref="C396:C399"/>
    <mergeCell ref="D396:D399"/>
    <mergeCell ref="E396:E399"/>
    <mergeCell ref="F396:F399"/>
    <mergeCell ref="G396:H399"/>
    <mergeCell ref="BA388:BA391"/>
    <mergeCell ref="BB388:BB391"/>
    <mergeCell ref="C392:C395"/>
    <mergeCell ref="D392:D395"/>
    <mergeCell ref="E392:E395"/>
    <mergeCell ref="F392:F395"/>
    <mergeCell ref="G392:H395"/>
    <mergeCell ref="I392:K395"/>
    <mergeCell ref="L392:Q395"/>
    <mergeCell ref="R392:W395"/>
    <mergeCell ref="I388:K391"/>
    <mergeCell ref="L388:Q391"/>
    <mergeCell ref="R388:W391"/>
    <mergeCell ref="X388:Z391"/>
    <mergeCell ref="AA388:AC391"/>
    <mergeCell ref="AD388:AI391"/>
    <mergeCell ref="X400:Z403"/>
    <mergeCell ref="AA400:AC403"/>
    <mergeCell ref="AD400:AI403"/>
    <mergeCell ref="BA400:BA403"/>
    <mergeCell ref="BB400:BB403"/>
    <mergeCell ref="C404:C407"/>
    <mergeCell ref="D404:D407"/>
    <mergeCell ref="E404:E407"/>
    <mergeCell ref="F404:F407"/>
    <mergeCell ref="G404:H407"/>
    <mergeCell ref="BA396:BA399"/>
    <mergeCell ref="BB396:BB399"/>
    <mergeCell ref="C400:C403"/>
    <mergeCell ref="D400:D403"/>
    <mergeCell ref="E400:E403"/>
    <mergeCell ref="F400:F403"/>
    <mergeCell ref="G400:H403"/>
    <mergeCell ref="I400:K403"/>
    <mergeCell ref="L400:Q403"/>
    <mergeCell ref="R400:W403"/>
    <mergeCell ref="I396:K399"/>
    <mergeCell ref="L396:Q399"/>
    <mergeCell ref="R396:W399"/>
    <mergeCell ref="X396:Z399"/>
    <mergeCell ref="AA396:AC399"/>
    <mergeCell ref="AD396:AI399"/>
    <mergeCell ref="BD408:BE411"/>
    <mergeCell ref="BF408:BF411"/>
    <mergeCell ref="C412:AA415"/>
    <mergeCell ref="AB412:AF415"/>
    <mergeCell ref="AG412:AI415"/>
    <mergeCell ref="BA412:BA415"/>
    <mergeCell ref="BB412:BB415"/>
    <mergeCell ref="BD412:BE415"/>
    <mergeCell ref="BF412:BF415"/>
    <mergeCell ref="BA404:BA407"/>
    <mergeCell ref="BB404:BB407"/>
    <mergeCell ref="C408:AA411"/>
    <mergeCell ref="AB408:AF411"/>
    <mergeCell ref="AG408:AI411"/>
    <mergeCell ref="BA408:BA411"/>
    <mergeCell ref="BB408:BB411"/>
    <mergeCell ref="I404:K407"/>
    <mergeCell ref="L404:Q407"/>
    <mergeCell ref="R404:W407"/>
    <mergeCell ref="X404:Z407"/>
    <mergeCell ref="AA404:AC407"/>
    <mergeCell ref="AD404:AI407"/>
  </mergeCells>
  <phoneticPr fontId="4"/>
  <conditionalFormatting sqref="R236">
    <cfRule type="expression" dxfId="34" priority="35">
      <formula>IF(R236="定",TRUE)</formula>
    </cfRule>
    <cfRule type="expression" dxfId="33" priority="36">
      <formula>IF(#REF!="×",TRUE)</formula>
    </cfRule>
    <cfRule type="expression" dxfId="32" priority="37">
      <formula>IF(R236=0,TRUE)</formula>
    </cfRule>
  </conditionalFormatting>
  <conditionalFormatting sqref="AD236">
    <cfRule type="expression" dxfId="31" priority="32">
      <formula>IF(AD236="定",TRUE)</formula>
    </cfRule>
    <cfRule type="expression" dxfId="30" priority="33">
      <formula>IF(CB236="×",TRUE)</formula>
    </cfRule>
    <cfRule type="expression" dxfId="29" priority="34">
      <formula>IF(AD236=0,TRUE)</formula>
    </cfRule>
  </conditionalFormatting>
  <conditionalFormatting sqref="R240 R244 R248 R252 R256 R260 R264 R268 R272 R276 R280 R324 R328 R332 R336 R340 R344 R348 R352 R356">
    <cfRule type="expression" dxfId="28" priority="29">
      <formula>IF(R240="定",TRUE)</formula>
    </cfRule>
    <cfRule type="expression" dxfId="27" priority="30">
      <formula>IF(#REF!="×",TRUE)</formula>
    </cfRule>
    <cfRule type="expression" dxfId="26" priority="31">
      <formula>IF(R240=0,TRUE)</formula>
    </cfRule>
  </conditionalFormatting>
  <conditionalFormatting sqref="AD240 AD244 AD248 AD252 AD256 AD260 AD264 AD268 AD272 AD276 AD280 AD324 AD328 AD332 AD336 AD340 AD344 AD348 AD352 AD356">
    <cfRule type="expression" dxfId="25" priority="26">
      <formula>IF(AD240="定",TRUE)</formula>
    </cfRule>
    <cfRule type="expression" dxfId="24" priority="27">
      <formula>IF(CB240="×",TRUE)</formula>
    </cfRule>
    <cfRule type="expression" dxfId="23" priority="28">
      <formula>IF(AD240=0,TRUE)</formula>
    </cfRule>
  </conditionalFormatting>
  <conditionalFormatting sqref="R284 R288 R292 R296 R300 R304 R312 R316 R320">
    <cfRule type="expression" dxfId="22" priority="23">
      <formula>IF(R284="定",TRUE)</formula>
    </cfRule>
    <cfRule type="expression" dxfId="21" priority="24">
      <formula>IF(#REF!="×",TRUE)</formula>
    </cfRule>
    <cfRule type="expression" dxfId="20" priority="25">
      <formula>IF(R284=0,TRUE)</formula>
    </cfRule>
  </conditionalFormatting>
  <conditionalFormatting sqref="AD284 AD288 AD292 AD296 AD300 AD304 AD312 AD316 AD320">
    <cfRule type="expression" dxfId="19" priority="20">
      <formula>IF(AD284="定",TRUE)</formula>
    </cfRule>
    <cfRule type="expression" dxfId="18" priority="21">
      <formula>IF(CB284="×",TRUE)</formula>
    </cfRule>
    <cfRule type="expression" dxfId="17" priority="22">
      <formula>IF(AD284=0,TRUE)</formula>
    </cfRule>
  </conditionalFormatting>
  <conditionalFormatting sqref="C240:AI295 D236:AI239">
    <cfRule type="expression" dxfId="16" priority="19">
      <formula>IF($C$13="☑",TRUE)</formula>
    </cfRule>
  </conditionalFormatting>
  <conditionalFormatting sqref="C308:AI311">
    <cfRule type="expression" dxfId="15" priority="18">
      <formula>IF($C$14="☑",TRUE)</formula>
    </cfRule>
  </conditionalFormatting>
  <conditionalFormatting sqref="R372 R376 R380 R384 R388 R392 R396 R400 R404">
    <cfRule type="expression" dxfId="14" priority="15">
      <formula>IF(R372="定",TRUE)</formula>
    </cfRule>
    <cfRule type="expression" dxfId="13" priority="16">
      <formula>IF(#REF!="×",TRUE)</formula>
    </cfRule>
    <cfRule type="expression" dxfId="12" priority="17">
      <formula>IF(R372=0,TRUE)</formula>
    </cfRule>
  </conditionalFormatting>
  <conditionalFormatting sqref="AD372 AD376 AD380 AD384 AD388 AD392 AD396 AD400 AD404">
    <cfRule type="expression" dxfId="11" priority="12">
      <formula>IF(AD372="定",TRUE)</formula>
    </cfRule>
    <cfRule type="expression" dxfId="10" priority="13">
      <formula>IF(CB372="×",TRUE)</formula>
    </cfRule>
    <cfRule type="expression" dxfId="9" priority="14">
      <formula>IF(AD372=0,TRUE)</formula>
    </cfRule>
  </conditionalFormatting>
  <conditionalFormatting sqref="R360 R364 R368">
    <cfRule type="expression" dxfId="8" priority="9">
      <formula>IF(R360="定",TRUE)</formula>
    </cfRule>
    <cfRule type="expression" dxfId="7" priority="10">
      <formula>IF(#REF!="×",TRUE)</formula>
    </cfRule>
    <cfRule type="expression" dxfId="6" priority="11">
      <formula>IF(R360=0,TRUE)</formula>
    </cfRule>
  </conditionalFormatting>
  <conditionalFormatting sqref="AD360 AD364 AD368">
    <cfRule type="expression" dxfId="5" priority="6">
      <formula>IF(AD360="定",TRUE)</formula>
    </cfRule>
    <cfRule type="expression" dxfId="4" priority="7">
      <formula>IF(CB360="×",TRUE)</formula>
    </cfRule>
    <cfRule type="expression" dxfId="3" priority="8">
      <formula>IF(AD360=0,TRUE)</formula>
    </cfRule>
  </conditionalFormatting>
  <conditionalFormatting sqref="C408:AI411">
    <cfRule type="expression" dxfId="2" priority="3">
      <formula>IF($C$14="☑",TRUE)</formula>
    </cfRule>
  </conditionalFormatting>
  <conditionalFormatting sqref="C236:AI311">
    <cfRule type="expression" dxfId="1" priority="2">
      <formula>IF($C$14="☑",TRUE)</formula>
    </cfRule>
  </conditionalFormatting>
  <conditionalFormatting sqref="C236:AI295">
    <cfRule type="expression" dxfId="0" priority="1">
      <formula>IF($C$13="☑",TRUE)</formula>
    </cfRule>
  </conditionalFormatting>
  <dataValidations count="6">
    <dataValidation type="whole" allowBlank="1" showInputMessage="1" showErrorMessage="1" sqref="H28:I29 H33:I34 H47:I48 H52:I53 H66:I67 H71:I72 H85:I86 H90:I91 H104:I105 H109:I110 H123:I124 H128:I129 H142:I143 H147:I148 H161:I162 H166:I167 H180:I181 H185:I186 H199:I200 H204:I205" xr:uid="{D346B77A-BFFC-4293-B04E-4128BFE6B801}">
      <formula1>5</formula1>
      <formula2>28</formula2>
    </dataValidation>
    <dataValidation type="decimal" operator="greaterThan" allowBlank="1" showInputMessage="1" showErrorMessage="1" sqref="E220:K221" xr:uid="{A2704FCE-6B9E-48D0-AFAE-894F148B2D7E}">
      <formula1>0</formula1>
    </dataValidation>
    <dataValidation type="list" allowBlank="1" showInputMessage="1" showErrorMessage="1" sqref="C42:D42 C61:D61 C80:D80 C99:D99 C118:D118 C137:D137 C156:D156 C175:D175 C194:D194 C213:D213 C12:D14" xr:uid="{B9780AA7-BBB9-4DE1-B013-70C712AEF619}">
      <formula1>"☑,□"</formula1>
    </dataValidation>
    <dataValidation type="whole" allowBlank="1" showInputMessage="1" showErrorMessage="1" sqref="L28:M29 X28:Y29 L33:M34 X33:Y34 AN33:AO34 AN28:AO29 L47:M48 X47:Y48 L52:M53 X52:Y53 AN52:AO53 AN47:AO48 L66:M67 X66:Y67 L71:M72 X71:Y72 AN71:AO72 AN66:AO67 L85:M86 X85:Y86 L90:M91 X90:Y91 AN90:AO91 AN85:AO86 L104:M105 X104:Y105 L109:M110 X109:Y110 AN109:AO110 AN104:AO105 L123:M124 X123:Y124 L128:M129 X128:Y129 AN128:AO129 AN123:AO124 L142:M143 X142:Y143 L147:M148 X147:Y148 AN147:AO148 AN142:AO143 L161:M162 X161:Y162 L166:M167 X166:Y167 AN166:AO167 AN161:AO162 L180:M181 X180:Y181 L185:M186 X185:Y186 AN185:AO186 AN180:AO181 L199:M200 X199:Y200 L204:M205 X204:Y205 AN204:AO205 AN199:AO200" xr:uid="{428B490B-5BC1-4088-9E48-216934B8A8CC}">
      <formula1>0</formula1>
      <formula2>59</formula2>
    </dataValidation>
    <dataValidation type="list" allowBlank="1" showInputMessage="1" showErrorMessage="1" sqref="I236:K307 I312:K407" xr:uid="{9D994A76-9AF6-45E9-B04D-4ADB630CAC3A}">
      <formula1>"○,定,×,－"</formula1>
    </dataValidation>
    <dataValidation type="whole" allowBlank="1" showInputMessage="1" showErrorMessage="1" sqref="X236:Z307 X312:Z407" xr:uid="{9795A1DD-44A5-4C51-80E0-A9E53C48A8B7}">
      <formula1>1</formula1>
      <formula2>10</formula2>
    </dataValidation>
  </dataValidations>
  <pageMargins left="0.9055118110236221" right="0.51181102362204722" top="0.55118110236220474" bottom="0.55118110236220474" header="0.31496062992125984" footer="0.31496062992125984"/>
  <pageSetup paperSize="9" scale="51" fitToHeight="0" orientation="portrait" cellComments="asDisplayed" r:id="rId1"/>
  <headerFooter>
    <oddFooter>&amp;C&amp;P /&amp;Nページ</oddFooter>
  </headerFooter>
  <rowBreaks count="3" manualBreakCount="3">
    <brk id="43" max="44" man="1"/>
    <brk id="214" max="44" man="1"/>
    <brk id="311"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申請の流れ</vt:lpstr>
      <vt:lpstr> 記載例(申請者)</vt:lpstr>
      <vt:lpstr>記載例 (店舗)</vt:lpstr>
      <vt:lpstr>申請者情報</vt:lpstr>
      <vt:lpstr>店舗情報</vt:lpstr>
      <vt:lpstr>誓約書</vt:lpstr>
      <vt:lpstr>書類チェックリスト</vt:lpstr>
      <vt:lpstr>計算書Ｃ</vt:lpstr>
      <vt:lpstr>計算書 Ｅ</vt:lpstr>
      <vt:lpstr>（参考）確認書</vt:lpstr>
      <vt:lpstr>誓約書!_Hlk61963876</vt:lpstr>
      <vt:lpstr>誓約書!_Hlk63353199</vt:lpstr>
      <vt:lpstr>' 記載例(申請者)'!Print_Area</vt:lpstr>
      <vt:lpstr>'（参考）確認書'!Print_Area</vt:lpstr>
      <vt:lpstr>'記載例 (店舗)'!Print_Area</vt:lpstr>
      <vt:lpstr>'計算書 Ｅ'!Print_Area</vt:lpstr>
      <vt:lpstr>計算書Ｃ!Print_Area</vt:lpstr>
      <vt:lpstr>申請者情報!Print_Area</vt:lpstr>
      <vt:lpstr>店舗情報!Print_Area</vt:lpstr>
      <vt:lpstr>'記載例 (店舗)'!Print_Titles</vt:lpstr>
      <vt:lpstr>'計算書 Ｅ'!Print_Titles</vt:lpstr>
      <vt:lpstr>計算書Ｃ!Print_Titles</vt:lpstr>
      <vt:lpstr>店舗情報!Print_Titles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坂本　陽飛</cp:lastModifiedBy>
  <cp:lastPrinted>2021-07-30T10:26:16Z</cp:lastPrinted>
  <dcterms:modified xsi:type="dcterms:W3CDTF">2021-10-07T01:33:13Z</dcterms:modified>
</cp:coreProperties>
</file>