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<sst xmlns="http://schemas.openxmlformats.org/spreadsheetml/2006/main" count="37" uniqueCount="34">
  <si>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r>
      <t>天端に３面挽き材を敷きならべる場合（本体と同じ材を上下流に各</t>
    </r>
    <r>
      <rPr>
        <b/>
        <sz val="10"/>
        <rFont val="ＭＳ Ｐゴシック"/>
        <family val="3"/>
      </rPr>
      <t>１</t>
    </r>
    <r>
      <rPr>
        <b/>
        <sz val="10"/>
        <color indexed="8"/>
        <rFont val="ＭＳ Ｐゴシック"/>
        <family val="3"/>
      </rPr>
      <t>列、枕木として設置する）</t>
    </r>
  </si>
  <si>
    <t>（換算堤体長</t>
  </si>
  <si>
    <t>ｍで計算：　区間内横木本数</t>
  </si>
  <si>
    <t>本）</t>
  </si>
  <si>
    <t>堤体本体体積</t>
  </si>
  <si>
    <t xml:space="preserve"> (換算長)×h×b = 6.00×(2.99)×1.80=</t>
  </si>
  <si>
    <t>ｍ3</t>
  </si>
  <si>
    <t>※h = ユニットを含まない高さ＋ユニットの高さ =2.72+0.27</t>
  </si>
  <si>
    <t>太鼓材角度</t>
  </si>
  <si>
    <t xml:space="preserve"> cosθ=(太鼓材半径)/(木材半径)= (0.17/2)/(0.2/2) =</t>
  </si>
  <si>
    <t xml:space="preserve"> θ=</t>
  </si>
  <si>
    <t>°</t>
  </si>
  <si>
    <t>太鼓材断面</t>
  </si>
  <si>
    <t xml:space="preserve"> Ａ={(360-4×θ)/360}×3.14×(木材半径)^2×(木材半径)×sin2θ</t>
  </si>
  <si>
    <t xml:space="preserve"> =((360-4×32)/360)×3.14×(0.2/2)^2+(0.2/2)＾2*sin(2×32)</t>
  </si>
  <si>
    <t xml:space="preserve"> Ａ=</t>
  </si>
  <si>
    <t>→</t>
  </si>
  <si>
    <t>ｍ2</t>
  </si>
  <si>
    <t>本体木材の体積</t>
  </si>
  <si>
    <t xml:space="preserve"> Ｖw1 = Ａ×[{(換算長)×(横段数)×(上下流分)}+{(幅)×(縦段数)×(区間本数)}</t>
  </si>
  <si>
    <t xml:space="preserve"> =0.029*{(6.0*8*2)+(1.8*8*6)} = </t>
  </si>
  <si>
    <t>天端ユニット</t>
  </si>
  <si>
    <t xml:space="preserve"> Ｖw2 = （横木の断面積×長さ×本数）＋（三面挽き材の断面積×長さ×本数)</t>
  </si>
  <si>
    <t>=(0.029*2.00*((6/2*2)) + (0.01*1.8*(6/0.1))=</t>
  </si>
  <si>
    <t>木材の体積計</t>
  </si>
  <si>
    <t>=Ｖｗ1+Ｖｗ2=5.29+1.43=</t>
  </si>
  <si>
    <t>ｍ3</t>
  </si>
  <si>
    <t>中詰材体積(Ｖr)</t>
  </si>
  <si>
    <t xml:space="preserve"> Ｖr=(堤体本体体積)-(木材体積)=32.292-6.72=</t>
  </si>
  <si>
    <t>体積比率</t>
  </si>
  <si>
    <t xml:space="preserve"> 木  材  →</t>
  </si>
  <si>
    <t xml:space="preserve"> 中  詰  →</t>
  </si>
  <si>
    <t>平均体積重量</t>
  </si>
  <si>
    <t xml:space="preserve"> (木材比率)×(木材比重)+(中詰比率)×(中詰比重)=0.21×0.8+0.79×1.8=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</si>
</sst>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10.25390625" style="13" customWidth="1"/>
    <col min="2" max="6" width="9.00390625" style="4" customWidth="1"/>
    <col min="7" max="7" width="16.125" style="4" customWidth="1"/>
    <col min="8" max="8" width="5.25390625" style="4" customWidth="1"/>
    <col min="9" max="16384" width="9.00390625" style="4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3"/>
    </row>
    <row r="2" spans="1:8" ht="13.5">
      <c r="A2" s="5" t="s">
        <v>1</v>
      </c>
      <c r="B2" s="6">
        <v>6</v>
      </c>
      <c r="C2" s="6" t="s">
        <v>2</v>
      </c>
      <c r="D2" s="6"/>
      <c r="E2" s="6"/>
      <c r="F2" s="6">
        <v>6</v>
      </c>
      <c r="G2" s="6" t="s">
        <v>3</v>
      </c>
      <c r="H2" s="7"/>
    </row>
    <row r="3" spans="1:8" ht="13.5">
      <c r="A3" s="5"/>
      <c r="B3" s="6"/>
      <c r="C3" s="6"/>
      <c r="D3" s="6"/>
      <c r="E3" s="6"/>
      <c r="F3" s="6"/>
      <c r="G3" s="6"/>
      <c r="H3" s="7"/>
    </row>
    <row r="4" spans="1:8" ht="13.5">
      <c r="A4" s="5" t="s">
        <v>4</v>
      </c>
      <c r="B4" s="6" t="s">
        <v>5</v>
      </c>
      <c r="C4" s="6"/>
      <c r="D4" s="6"/>
      <c r="E4" s="6"/>
      <c r="F4" s="8">
        <f>ROUND(6*(2.72+0.17+0.1)*1.8,3)</f>
        <v>32.292</v>
      </c>
      <c r="G4" s="6" t="s">
        <v>6</v>
      </c>
      <c r="H4" s="7"/>
    </row>
    <row r="5" spans="1:8" ht="13.5">
      <c r="A5" s="5"/>
      <c r="B5" s="6" t="s">
        <v>7</v>
      </c>
      <c r="C5" s="6"/>
      <c r="D5" s="6"/>
      <c r="E5" s="6"/>
      <c r="F5" s="6"/>
      <c r="G5" s="6"/>
      <c r="H5" s="7"/>
    </row>
    <row r="6" spans="1:8" ht="13.5">
      <c r="A6" s="5"/>
      <c r="B6" s="6"/>
      <c r="C6" s="6"/>
      <c r="D6" s="6"/>
      <c r="E6" s="6"/>
      <c r="F6" s="6"/>
      <c r="G6" s="6"/>
      <c r="H6" s="7"/>
    </row>
    <row r="7" spans="1:8" ht="13.5">
      <c r="A7" s="5" t="s">
        <v>8</v>
      </c>
      <c r="B7" s="6" t="s">
        <v>9</v>
      </c>
      <c r="C7" s="6"/>
      <c r="D7" s="6"/>
      <c r="E7" s="6"/>
      <c r="F7" s="6"/>
      <c r="G7" s="6">
        <v>0.85</v>
      </c>
      <c r="H7" s="7"/>
    </row>
    <row r="8" spans="1:8" ht="13.5">
      <c r="A8" s="5"/>
      <c r="B8" s="6" t="s">
        <v>10</v>
      </c>
      <c r="C8" s="6">
        <v>32</v>
      </c>
      <c r="D8" s="6" t="s">
        <v>11</v>
      </c>
      <c r="E8" s="6"/>
      <c r="F8" s="6"/>
      <c r="G8" s="6"/>
      <c r="H8" s="7"/>
    </row>
    <row r="9" spans="1:8" ht="13.5">
      <c r="A9" s="5" t="s">
        <v>12</v>
      </c>
      <c r="B9" s="6" t="s">
        <v>13</v>
      </c>
      <c r="C9" s="6"/>
      <c r="D9" s="6"/>
      <c r="E9" s="6"/>
      <c r="F9" s="6"/>
      <c r="G9" s="6"/>
      <c r="H9" s="7"/>
    </row>
    <row r="10" spans="1:8" ht="13.5">
      <c r="A10" s="5"/>
      <c r="B10" s="6" t="s">
        <v>14</v>
      </c>
      <c r="C10" s="6"/>
      <c r="D10" s="6"/>
      <c r="E10" s="6"/>
      <c r="F10" s="6"/>
      <c r="G10" s="6"/>
      <c r="H10" s="7"/>
    </row>
    <row r="11" spans="1:8" ht="13.5">
      <c r="A11" s="5"/>
      <c r="B11" s="6" t="s">
        <v>15</v>
      </c>
      <c r="C11" s="6">
        <v>0.029223496018547235</v>
      </c>
      <c r="D11" s="6" t="s">
        <v>16</v>
      </c>
      <c r="E11" s="6">
        <v>0.029</v>
      </c>
      <c r="F11" s="6" t="s">
        <v>17</v>
      </c>
      <c r="G11" s="6"/>
      <c r="H11" s="7"/>
    </row>
    <row r="12" spans="1:8" ht="13.5">
      <c r="A12" s="5" t="s">
        <v>18</v>
      </c>
      <c r="B12" s="6" t="s">
        <v>19</v>
      </c>
      <c r="C12" s="6"/>
      <c r="D12" s="6"/>
      <c r="E12" s="6"/>
      <c r="F12" s="6"/>
      <c r="G12" s="6"/>
      <c r="H12" s="7"/>
    </row>
    <row r="13" spans="1:8" ht="13.5">
      <c r="A13" s="5"/>
      <c r="B13" s="6" t="s">
        <v>20</v>
      </c>
      <c r="C13" s="6"/>
      <c r="D13" s="6"/>
      <c r="E13" s="6"/>
      <c r="F13" s="6">
        <f>ROUND(0.029*(6*8*2+1.8*8*6),2)</f>
        <v>5.29</v>
      </c>
      <c r="G13" s="6" t="s">
        <v>6</v>
      </c>
      <c r="H13" s="7"/>
    </row>
    <row r="14" spans="1:8" ht="13.5">
      <c r="A14" s="5" t="s">
        <v>21</v>
      </c>
      <c r="B14" s="6" t="s">
        <v>22</v>
      </c>
      <c r="C14" s="6"/>
      <c r="D14" s="6"/>
      <c r="E14" s="6"/>
      <c r="F14" s="6"/>
      <c r="G14" s="6"/>
      <c r="H14" s="7"/>
    </row>
    <row r="15" spans="1:8" ht="13.5">
      <c r="A15" s="5"/>
      <c r="B15" s="9" t="s">
        <v>23</v>
      </c>
      <c r="C15" s="6"/>
      <c r="D15" s="6"/>
      <c r="E15" s="6"/>
      <c r="F15" s="6"/>
      <c r="G15" s="9">
        <f>ROUND((0.029*2*((6/2*2))+(0.01*1.8*(6/0.1))),2)</f>
        <v>1.43</v>
      </c>
      <c r="H15" s="7" t="s">
        <v>6</v>
      </c>
    </row>
    <row r="16" spans="1:8" ht="13.5">
      <c r="A16" s="5" t="s">
        <v>24</v>
      </c>
      <c r="B16" s="9" t="s">
        <v>25</v>
      </c>
      <c r="C16" s="6"/>
      <c r="D16" s="6"/>
      <c r="E16" s="6"/>
      <c r="F16" s="6"/>
      <c r="G16" s="6">
        <f>5.29+1.43</f>
        <v>6.72</v>
      </c>
      <c r="H16" s="7" t="s">
        <v>26</v>
      </c>
    </row>
    <row r="17" spans="1:8" ht="13.5">
      <c r="A17" s="5" t="s">
        <v>27</v>
      </c>
      <c r="B17" s="6" t="s">
        <v>28</v>
      </c>
      <c r="C17" s="6"/>
      <c r="D17" s="6"/>
      <c r="E17" s="6"/>
      <c r="F17" s="6"/>
      <c r="G17" s="8">
        <f>32.292-6.72</f>
        <v>25.572000000000003</v>
      </c>
      <c r="H17" s="7" t="s">
        <v>6</v>
      </c>
    </row>
    <row r="18" spans="1:8" ht="13.5">
      <c r="A18" s="5" t="s">
        <v>29</v>
      </c>
      <c r="B18" s="6" t="s">
        <v>30</v>
      </c>
      <c r="C18" s="6"/>
      <c r="D18" s="6">
        <f>ROUND(6.72/(6.72+25.222),2)</f>
        <v>0.21</v>
      </c>
      <c r="E18" s="6"/>
      <c r="F18" s="6"/>
      <c r="G18" s="6"/>
      <c r="H18" s="7"/>
    </row>
    <row r="19" spans="1:8" ht="13.5">
      <c r="A19" s="5"/>
      <c r="B19" s="6" t="s">
        <v>31</v>
      </c>
      <c r="C19" s="6"/>
      <c r="D19" s="6">
        <f>1-D18</f>
        <v>0.79</v>
      </c>
      <c r="E19" s="6"/>
      <c r="F19" s="6"/>
      <c r="G19" s="6"/>
      <c r="H19" s="7"/>
    </row>
    <row r="20" spans="1:8" ht="13.5">
      <c r="A20" s="10" t="s">
        <v>32</v>
      </c>
      <c r="B20" s="11" t="s">
        <v>33</v>
      </c>
      <c r="C20" s="11"/>
      <c r="D20" s="11"/>
      <c r="E20" s="11"/>
      <c r="F20" s="11"/>
      <c r="G20" s="11"/>
      <c r="H20" s="12">
        <v>1.59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2003-04-24T12:41:51Z</cp:lastPrinted>
  <dcterms:created xsi:type="dcterms:W3CDTF">1997-01-08T22:48:59Z</dcterms:created>
  <dcterms:modified xsi:type="dcterms:W3CDTF">2003-05-12T02:37:49Z</dcterms:modified>
  <cp:category/>
  <cp:version/>
  <cp:contentType/>
  <cp:contentStatus/>
</cp:coreProperties>
</file>