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093D18F3-428B-4FE0-B9B4-94C6867D8E00}" xr6:coauthVersionLast="36" xr6:coauthVersionMax="36" xr10:uidLastSave="{00000000-0000-0000-0000-000000000000}"/>
  <bookViews>
    <workbookView xWindow="0" yWindow="0" windowWidth="23040" windowHeight="8604" tabRatio="7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AM38" i="10"/>
  <c r="C38" i="10"/>
  <c r="AM37" i="10"/>
  <c r="C37" i="10"/>
  <c r="C36"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l="1"/>
  <c r="AM35" i="10" s="1"/>
  <c r="AM36" i="10" s="1"/>
  <c r="BE34" i="10" l="1"/>
  <c r="BE35" i="10" s="1"/>
  <c r="BE36" i="10" s="1"/>
  <c r="BE37" i="10" s="1"/>
  <c r="BE38" i="10" s="1"/>
  <c r="BW34" i="10" l="1"/>
  <c r="BW35" i="10" s="1"/>
  <c r="BW36" i="10" s="1"/>
  <c r="BW37" i="10" s="1"/>
  <c r="BW38" i="10" s="1"/>
  <c r="BW39" i="10" s="1"/>
  <c r="CO34" i="10" s="1"/>
  <c r="CO35" i="10" s="1"/>
  <c r="CO36" i="10" s="1"/>
  <c r="CO37" i="10" s="1"/>
  <c r="CO38" i="10" s="1"/>
  <c r="CO39" i="10" s="1"/>
  <c r="CO40" i="10" s="1"/>
  <c r="CO41" i="10" s="1"/>
</calcChain>
</file>

<file path=xl/sharedStrings.xml><?xml version="1.0" encoding="utf-8"?>
<sst xmlns="http://schemas.openxmlformats.org/spreadsheetml/2006/main" count="1183" uniqueCount="626">
  <si>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</si>
  <si>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</si>
  <si>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</si>
  <si>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</si>
  <si>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</si>
  <si>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</si>
  <si>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</si>
  <si>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</si>
  <si>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</si>
  <si>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</si>
  <si>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</si>
  <si>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</si>
  <si>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</si>
  <si>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</si>
  <si>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</si>
  <si>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</si>
  <si>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</si>
  <si>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</si>
  <si>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</si>
  <si>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</si>
  <si>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</si>
  <si>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</si>
  <si>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</si>
  <si>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</si>
  <si>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</si>
  <si>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</si>
  <si>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</si>
  <si>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</si>
  <si>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</si>
  <si>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</si>
  <si>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</si>
  <si>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</si>
  <si>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</si>
  <si>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</si>
  <si>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</si>
  <si>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</si>
  <si>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</si>
  <si>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</si>
  <si>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</si>
  <si>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</si>
  <si>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</si>
  <si>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</si>
  <si>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</si>
  <si>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</si>
  <si>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</si>
  <si>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</si>
  <si>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</si>
  <si>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</si>
  <si>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</si>
  <si>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</si>
  <si>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</si>
  <si>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</si>
  <si>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</si>
  <si>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</si>
  <si>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</si>
  <si>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</si>
  <si>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</si>
  <si>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</si>
  <si>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</si>
  <si>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</si>
  <si>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</si>
  <si>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</si>
  <si>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</si>
  <si>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</si>
  <si>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</si>
  <si>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</si>
  <si>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</si>
  <si>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</si>
  <si>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</si>
  <si>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</si>
  <si>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</si>
  <si>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</si>
  <si>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</si>
  <si>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</si>
  <si>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</si>
  <si>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</si>
  <si>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</si>
  <si>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</si>
  <si>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</si>
  <si>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</si>
  <si>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</si>
  <si>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</si>
  <si>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</si>
  <si>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</si>
  <si>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</si>
  <si>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</si>
  <si>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</si>
  <si>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</si>
  <si>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</si>
  <si>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</si>
  <si>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</si>
  <si>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</si>
  <si>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</si>
  <si>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</si>
  <si>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</si>
  <si>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</si>
  <si>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</si>
  <si>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</si>
  <si>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福知山市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</si>
  <si>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</si>
  <si>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</si>
  <si>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</si>
  <si>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</si>
  <si>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</si>
  <si>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</si>
  <si>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</si>
  <si>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</si>
  <si>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</si>
  <si>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</si>
  <si>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</si>
  <si>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</si>
  <si>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</si>
  <si>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</si>
  <si>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</si>
  <si>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</si>
  <si>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</si>
  <si>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</si>
  <si>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</si>
  <si>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</si>
  <si>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</si>
  <si>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</si>
  <si>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</si>
  <si>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</si>
  <si>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</si>
  <si>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</si>
  <si>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</si>
  <si>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</si>
  <si>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</si>
  <si>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</si>
  <si>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</si>
  <si>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</si>
  <si>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</si>
  <si>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</si>
  <si>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</si>
  <si>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</si>
  <si>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</si>
  <si>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</si>
  <si>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</si>
  <si>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</si>
  <si>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</si>
  <si>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</si>
  <si>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</si>
  <si>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</si>
  <si>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</si>
  <si>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</si>
  <si>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</si>
  <si>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</si>
  <si>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</si>
  <si>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</si>
  <si>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</si>
  <si>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</si>
  <si>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</si>
  <si>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</si>
  <si>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</si>
  <si>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</si>
  <si>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</si>
  <si>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</si>
  <si>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</si>
  <si>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</si>
  <si>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</si>
  <si>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</si>
  <si>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</si>
  <si>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</si>
  <si>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</si>
  <si>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</si>
  <si>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</si>
  <si>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</si>
  <si>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</si>
  <si>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</si>
  <si>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</si>
  <si>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</si>
  <si>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</si>
  <si>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</si>
  <si>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</si>
  <si>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</si>
  <si>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</si>
  <si>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</si>
  <si>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</si>
  <si>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</si>
  <si>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</si>
  <si>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</si>
  <si>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</si>
  <si>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</si>
  <si>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</si>
  <si>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</si>
  <si>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</si>
  <si>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</si>
  <si>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</si>
  <si>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</si>
  <si>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</si>
  <si>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</si>
  <si>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</si>
  <si>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</si>
  <si>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</si>
  <si>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</si>
  <si>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</si>
  <si>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</si>
  <si>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</si>
  <si>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</si>
  <si>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</si>
  <si>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</si>
  <si>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</si>
  <si>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</si>
  <si>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</si>
  <si>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</si>
  <si>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</si>
  <si>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</si>
  <si>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</si>
  <si>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</si>
  <si>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</si>
  <si>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</si>
  <si>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京都府福知山市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</si>
  <si>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</si>
  <si>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</si>
  <si>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</si>
  <si>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</si>
  <si>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</si>
  <si>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</si>
  <si>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</si>
  <si>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</si>
  <si>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</si>
  <si>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</si>
  <si>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</si>
  <si>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</si>
  <si>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</si>
  <si>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</si>
  <si>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</si>
  <si>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</si>
  <si>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</si>
  <si>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</si>
  <si>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</si>
  <si>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</si>
  <si>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</si>
  <si>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</si>
  <si>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</si>
  <si>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</si>
  <si>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</si>
  <si>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</si>
  <si>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</si>
  <si>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</si>
  <si>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</si>
  <si>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</si>
  <si>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</si>
  <si>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</si>
  <si>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</si>
  <si>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</si>
  <si>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</si>
  <si>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</si>
  <si>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</si>
  <si>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</si>
  <si>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</si>
  <si>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</si>
  <si>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</si>
  <si>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</si>
  <si>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</si>
  <si>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</si>
  <si>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</si>
  <si>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</si>
  <si>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</si>
  <si>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</si>
  <si>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</si>
  <si>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</si>
  <si>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</si>
  <si>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</si>
  <si>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</si>
  <si>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</si>
  <si>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</si>
  <si>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</si>
  <si>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</si>
  <si>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</si>
  <si>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</si>
  <si>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</si>
  <si>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</si>
  <si>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</si>
  <si>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</si>
  <si>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</si>
  <si>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</si>
  <si>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</si>
  <si>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</si>
  <si>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</si>
  <si>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</si>
  <si>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</si>
  <si>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</si>
  <si>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</si>
  <si>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</si>
  <si>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</si>
  <si>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</si>
  <si>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</si>
  <si>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</si>
  <si>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</si>
  <si>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</si>
  <si>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</si>
  <si>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</si>
  <si>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</si>
  <si>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</si>
  <si>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</si>
  <si>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</si>
  <si>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</si>
  <si>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</si>
  <si>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</si>
  <si>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</si>
  <si>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</si>
  <si>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</si>
  <si>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</si>
  <si>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</si>
  <si>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</si>
  <si>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</si>
  <si>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</si>
  <si>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</si>
  <si>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</si>
  <si>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</si>
  <si>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</si>
  <si>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</si>
  <si>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</si>
  <si>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</si>
  <si>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</si>
  <si>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</si>
  <si>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</si>
  <si>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</si>
  <si>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</si>
  <si>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</si>
  <si>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</si>
  <si>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</si>
  <si>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</si>
  <si>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</si>
  <si>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</si>
  <si>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</si>
  <si>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</si>
  <si>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</si>
  <si>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</si>
  <si>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</si>
  <si>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</si>
  <si>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</si>
  <si>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</si>
  <si>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</si>
  <si>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</si>
  <si>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</si>
  <si>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</si>
  <si>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</si>
  <si>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</si>
  <si>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</si>
  <si>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</si>
  <si>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</si>
  <si>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</si>
  <si>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</si>
  <si>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</si>
  <si>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</si>
  <si>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</si>
  <si>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</si>
  <si>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</si>
  <si>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</si>
  <si>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</si>
  <si>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</si>
  <si>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</si>
  <si>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</si>
  <si>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</si>
  <si>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</si>
  <si>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</si>
  <si>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</si>
  <si>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</si>
  <si>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</si>
  <si>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</si>
  <si>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</si>
  <si>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</si>
  <si>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</si>
  <si>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京都府福知山市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</si>
  <si>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</si>
  <si>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</si>
  <si>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</si>
  <si>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</si>
  <si>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</si>
  <si>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</si>
  <si>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</si>
  <si>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</si>
  <si>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</si>
  <si>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</si>
  <si>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</si>
  <si>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</si>
  <si>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</si>
  <si>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</si>
  <si>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</si>
  <si>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</si>
  <si>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</si>
  <si>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</si>
  <si>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</si>
  <si>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</si>
  <si>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休日急患診療所費特別会計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</si>
  <si>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</si>
  <si>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</si>
  <si>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</si>
  <si>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</si>
  <si>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</si>
  <si>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</si>
  <si>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</si>
  <si>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</si>
  <si>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</si>
  <si>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</si>
  <si>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</si>
  <si>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</si>
  <si>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</si>
  <si>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</si>
  <si>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</si>
  <si>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</si>
  <si>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国民健康保険診療所費特別会計</t>
    <phoneticPr fontId="5"/>
  </si>
  <si>
    <t>-</t>
    <phoneticPr fontId="5"/>
  </si>
  <si>
    <t>介護保険事業特別会計（保険事業勘定）</t>
    <phoneticPr fontId="5"/>
  </si>
  <si>
    <t>介護保険事業特別会計（サービス事業勘定）</t>
    <phoneticPr fontId="5"/>
  </si>
  <si>
    <t>後期高齢者医療事業特別会計</t>
    <phoneticPr fontId="5"/>
  </si>
  <si>
    <t>病院事業会計</t>
    <phoneticPr fontId="5"/>
  </si>
  <si>
    <t>法適用企業</t>
    <phoneticPr fontId="5"/>
  </si>
  <si>
    <t>水道事業会計</t>
    <phoneticPr fontId="5"/>
  </si>
  <si>
    <t>法適用企業</t>
    <phoneticPr fontId="5"/>
  </si>
  <si>
    <t>下水道事業会計</t>
    <phoneticPr fontId="5"/>
  </si>
  <si>
    <t>と畜場費特別会計</t>
    <phoneticPr fontId="5"/>
  </si>
  <si>
    <t>-</t>
    <phoneticPr fontId="5"/>
  </si>
  <si>
    <t>法非適用企業</t>
    <phoneticPr fontId="5"/>
  </si>
  <si>
    <t>公設地方卸売市場事業特別会計</t>
    <phoneticPr fontId="5"/>
  </si>
  <si>
    <t>法非適用企業</t>
    <phoneticPr fontId="5"/>
  </si>
  <si>
    <t>農業集落排水施設事業特別会計</t>
    <phoneticPr fontId="5"/>
  </si>
  <si>
    <t>法非適用企業</t>
    <phoneticPr fontId="5"/>
  </si>
  <si>
    <t>石原土地区画整理事業特別会計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</si>
  <si>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</si>
  <si>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</si>
  <si>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</si>
  <si>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</si>
  <si>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</si>
  <si>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</si>
  <si>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</si>
  <si>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</si>
  <si>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</si>
  <si>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</si>
  <si>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</si>
  <si>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</si>
  <si>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</si>
  <si>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</si>
  <si>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</si>
  <si>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</si>
  <si>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</si>
  <si>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</si>
  <si>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</si>
  <si>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</si>
  <si>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</si>
  <si>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</si>
  <si>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</si>
  <si>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</si>
  <si>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</si>
  <si>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</si>
  <si>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</si>
  <si>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</si>
  <si>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</si>
  <si>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</si>
  <si>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</si>
  <si>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</si>
  <si>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</si>
  <si>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</si>
  <si>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</si>
  <si>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</si>
  <si>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</si>
  <si>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</si>
  <si>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</si>
  <si>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</si>
  <si>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</si>
  <si>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</si>
  <si>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</si>
  <si>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</si>
  <si>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</si>
  <si>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</si>
  <si>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</si>
  <si>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</si>
  <si>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</si>
  <si>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</si>
  <si>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</si>
  <si>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</si>
  <si>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</si>
  <si>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</si>
  <si>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</si>
  <si>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</si>
  <si>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</si>
  <si>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</si>
  <si>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</si>
  <si>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</si>
  <si>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</si>
  <si>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</si>
  <si>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</si>
  <si>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</si>
  <si>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</si>
  <si>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農業集落排水施設事業特別会計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</si>
  <si>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</si>
  <si>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</si>
  <si>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</si>
  <si>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</si>
  <si>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</si>
  <si>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</si>
  <si>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</si>
  <si>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</si>
  <si>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</si>
  <si>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</si>
  <si>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</si>
  <si>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</si>
  <si>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</si>
  <si>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</si>
  <si>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</si>
  <si>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</si>
  <si>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</si>
  <si>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</si>
  <si>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</si>
  <si>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</si>
  <si>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</si>
  <si>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</si>
  <si>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</si>
  <si>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</si>
  <si>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</si>
  <si>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</si>
  <si>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</si>
  <si>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</si>
  <si>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</si>
  <si>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</si>
  <si>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</si>
  <si>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</si>
  <si>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</si>
  <si>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</si>
  <si>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</si>
  <si>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</si>
  <si>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</si>
  <si>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</si>
  <si>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</si>
  <si>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</si>
  <si>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</si>
  <si>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</si>
  <si>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</si>
  <si>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</si>
  <si>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</si>
  <si>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</si>
  <si>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</si>
  <si>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</si>
  <si>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</si>
  <si>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</si>
  <si>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</si>
  <si>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</si>
  <si>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</si>
  <si>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</si>
  <si>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</si>
  <si>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</si>
  <si>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</si>
  <si>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</si>
  <si>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</si>
  <si>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</si>
  <si>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</si>
  <si>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</si>
  <si>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</si>
  <si>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</si>
  <si>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</si>
  <si>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</si>
  <si>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</si>
  <si>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</si>
  <si>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</si>
  <si>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</si>
  <si>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</si>
  <si>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</si>
  <si>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</si>
  <si>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</si>
  <si>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</si>
  <si>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</si>
  <si>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</si>
  <si>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</si>
  <si>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</si>
  <si>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</si>
  <si>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</si>
  <si>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</si>
  <si>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</si>
  <si>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</si>
  <si>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</si>
  <si>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</si>
  <si>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0.66</t>
  </si>
  <si>
    <t>▲ 1.99</t>
  </si>
  <si>
    <t>病院事業会計</t>
  </si>
  <si>
    <t>水道事業会計</t>
  </si>
  <si>
    <t>一般会計</t>
  </si>
  <si>
    <t>下水道事業会計</t>
  </si>
  <si>
    <t>介護保険事業特別会計（保険事業勘定）</t>
  </si>
  <si>
    <t>国民健康保険事業特別会計</t>
  </si>
  <si>
    <t>宅地造成事業特別会計</t>
  </si>
  <si>
    <t>農業集落排水施設事業特別会計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</si>
  <si>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</si>
  <si>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</si>
  <si>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</si>
  <si>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</si>
  <si>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</si>
  <si>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</si>
  <si>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</si>
  <si>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</si>
  <si>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</si>
  <si>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京都府自治会館管理組合（一般会計）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</si>
  <si>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</si>
  <si>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</si>
  <si>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</si>
  <si>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</si>
  <si>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京都地方税機構（一般会計）</t>
  </si>
  <si>
    <t>福知山市スポーツ協会</t>
  </si>
  <si>
    <t>福知山市都市緑化協会</t>
  </si>
  <si>
    <t>福知山市文化協会</t>
  </si>
  <si>
    <t>福知山まちづくり</t>
  </si>
  <si>
    <t>福知山上下水道サービスセンター</t>
  </si>
  <si>
    <t>大江観光</t>
  </si>
  <si>
    <t>やくの農業振興団</t>
  </si>
  <si>
    <t>公立大学法人福知山公立大学</t>
  </si>
  <si>
    <t>-</t>
    <phoneticPr fontId="2"/>
  </si>
  <si>
    <t>-</t>
    <phoneticPr fontId="2"/>
  </si>
  <si>
    <t>地域振興基金</t>
    <phoneticPr fontId="5"/>
  </si>
  <si>
    <t>文化芸術会館建設基金</t>
    <phoneticPr fontId="5"/>
  </si>
  <si>
    <t>ふるさと納税基金</t>
    <phoneticPr fontId="5"/>
  </si>
  <si>
    <t>地域福祉基金</t>
    <phoneticPr fontId="5"/>
  </si>
  <si>
    <t>合併算定替逓減対策基金</t>
    <phoneticPr fontId="5"/>
  </si>
  <si>
    <t>※8：職員の状況については、令和3年地方公務員給与実態調査に基づいている。</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</si>
  <si>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</si>
  <si>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</si>
  <si>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</si>
  <si>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</si>
  <si>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</si>
  <si>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</si>
  <si>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実質公債費比率は類似団体と比較して高い水準となっているが、継続的な繰上償還により、年々低下している。
　将来負担比率についても類似団体と比較して依然として高い水準となっているが、近年の市債新規発行抑制や一部繰上償還などによって市債残高が減少し、低下傾向にある。
　令和3年度においては両指標ともに改善が見られた。</t>
    <rPh sb="30" eb="33">
      <t>ケイゾクテキ</t>
    </rPh>
    <rPh sb="42" eb="44">
      <t>ネンネン</t>
    </rPh>
    <rPh sb="73" eb="75">
      <t>イゼン</t>
    </rPh>
    <rPh sb="123" eb="125">
      <t>テイカ</t>
    </rPh>
    <rPh sb="125" eb="127">
      <t>ケイコウ</t>
    </rPh>
    <rPh sb="133" eb="135">
      <t>レイワ</t>
    </rPh>
    <rPh sb="136" eb="138">
      <t>ネンド</t>
    </rPh>
    <rPh sb="143" eb="144">
      <t>リョウ</t>
    </rPh>
    <rPh sb="144" eb="146">
      <t>シヒョウ</t>
    </rPh>
    <rPh sb="149" eb="151">
      <t>カイゼン</t>
    </rPh>
    <rPh sb="152" eb="153">
      <t>ミ</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</si>
  <si>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</si>
  <si>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</si>
  <si>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</si>
  <si>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将来負担比率、有形固定資産減価償却率いずれも類似団体と比較して高い水準にある。
　市債の新規発行の抑制や一部繰上償還などにより市債残高が減少したこと、また交付税算入率の高い市債発行に努めたことや充当可能基金が増加したことで、将来負担比率は年々低下している。一方で有形固定資産減価償却率については増加しているが、これは一斉に更新時期が到来している施設の改修・建替え・除却・利活用を計画的に行うため、長期的な視点から現時点のところ施設更新等が抑制傾向にあるためである。
　今後は本市公共施設マネジメント基本計画に基づき、老朽化の進む施設を優先的に長寿命化に係る改修や集約化、除却を計画的に行っていく予定である。</t>
    <rPh sb="159" eb="161">
      <t>イッセイ</t>
    </rPh>
    <rPh sb="162" eb="164">
      <t>コウシン</t>
    </rPh>
    <rPh sb="164" eb="166">
      <t>ジキ</t>
    </rPh>
    <rPh sb="167" eb="169">
      <t>トウライ</t>
    </rPh>
    <rPh sb="173" eb="175">
      <t>シセツ</t>
    </rPh>
    <rPh sb="176" eb="178">
      <t>カイシュウ</t>
    </rPh>
    <rPh sb="179" eb="181">
      <t>タテカ</t>
    </rPh>
    <rPh sb="183" eb="185">
      <t>ジョキャク</t>
    </rPh>
    <rPh sb="186" eb="189">
      <t>リカツヨウ</t>
    </rPh>
    <rPh sb="190" eb="192">
      <t>ケイカク</t>
    </rPh>
    <rPh sb="192" eb="193">
      <t>テキ</t>
    </rPh>
    <rPh sb="194" eb="195">
      <t>オコナ</t>
    </rPh>
    <rPh sb="199" eb="202">
      <t>チョウキテキ</t>
    </rPh>
    <rPh sb="203" eb="205">
      <t>シテン</t>
    </rPh>
    <rPh sb="207" eb="210">
      <t>ゲンジテン</t>
    </rPh>
    <rPh sb="214" eb="216">
      <t>シセツ</t>
    </rPh>
    <rPh sb="216" eb="218">
      <t>コウシン</t>
    </rPh>
    <rPh sb="218" eb="219">
      <t>トウ</t>
    </rPh>
    <rPh sb="222" eb="224">
      <t>ケイコウ</t>
    </rPh>
    <rPh sb="238" eb="240">
      <t>ホンシ</t>
    </rPh>
    <rPh sb="250" eb="252">
      <t>キホン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</si>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</sst>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7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39" fillId="0" borderId="40" xfId="16" applyFont="1" applyFill="1" applyBorder="1" applyAlignment="1" applyProtection="1">
      <alignment horizontal="left" vertical="top" wrapText="1"/>
      <protection locked="0"/>
    </xf>
    <xf numFmtId="0" fontId="39" fillId="0" borderId="54" xfId="16" applyFont="1" applyFill="1" applyBorder="1" applyAlignment="1" applyProtection="1">
      <alignment horizontal="left" vertical="top" wrapText="1"/>
      <protection locked="0"/>
    </xf>
    <xf numFmtId="0" fontId="39" fillId="0" borderId="37" xfId="16" applyFont="1" applyFill="1" applyBorder="1" applyAlignment="1" applyProtection="1">
      <alignment horizontal="left" vertical="top" wrapText="1"/>
      <protection locked="0"/>
    </xf>
    <xf numFmtId="0" fontId="39" fillId="0" borderId="38" xfId="16" applyFont="1" applyFill="1" applyBorder="1" applyAlignment="1" applyProtection="1">
      <alignment horizontal="left" vertical="top" wrapText="1"/>
      <protection locked="0"/>
    </xf>
    <xf numFmtId="0" fontId="39" fillId="0" borderId="0" xfId="16" applyFont="1" applyFill="1" applyAlignment="1" applyProtection="1">
      <alignment horizontal="left" vertical="top" wrapText="1"/>
      <protection locked="0"/>
    </xf>
    <xf numFmtId="0" fontId="39" fillId="0" borderId="64" xfId="16" applyFont="1" applyFill="1" applyBorder="1" applyAlignment="1" applyProtection="1">
      <alignment horizontal="left" vertical="top" wrapText="1"/>
      <protection locked="0"/>
    </xf>
    <xf numFmtId="0" fontId="39" fillId="0" borderId="48" xfId="16" applyFont="1" applyFill="1" applyBorder="1" applyAlignment="1" applyProtection="1">
      <alignment horizontal="left" vertical="top" wrapText="1"/>
      <protection locked="0"/>
    </xf>
    <xf numFmtId="0" fontId="39" fillId="0" borderId="12" xfId="16" applyFont="1" applyFill="1" applyBorder="1" applyAlignment="1" applyProtection="1">
      <alignment horizontal="left" vertical="top" wrapText="1"/>
      <protection locked="0"/>
    </xf>
    <xf numFmtId="0" fontId="39" fillId="0" borderId="41" xfId="16" applyFont="1" applyFill="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6B7C527-F2A4-4745-86B3-B451FF6A7AE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54225</c:v>
                </c:pt>
              </c:numCache>
            </c:numRef>
          </c:val>
          <c:smooth val="0"/>
          <c:extLst>
            <c:ext xmlns:c16="http://schemas.microsoft.com/office/drawing/2014/chart" uri="{C3380CC4-5D6E-409C-BE32-E72D297353CC}">
              <c16:uniqueId val="{00000000-900F-48CC-87D4-FC3163829A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50678</c:v>
                </c:pt>
                <c:pt idx="1">
                  <c:v>53087</c:v>
                </c:pt>
                <c:pt idx="2">
                  <c:v>67327</c:v>
                </c:pt>
                <c:pt idx="3">
                  <c:v>74294</c:v>
                </c:pt>
                <c:pt idx="4">
                  <c:v>56617</c:v>
                </c:pt>
              </c:numCache>
            </c:numRef>
          </c:val>
          <c:smooth val="0"/>
          <c:extLst>
            <c:ext xmlns:c16="http://schemas.microsoft.com/office/drawing/2014/chart" uri="{C3380CC4-5D6E-409C-BE32-E72D297353CC}">
              <c16:uniqueId val="{00000001-900F-48CC-87D4-FC3163829A26}"/>
            </c:ext>
          </c:extLst>
        </c:ser>
        <c:dLbls>
          <c:showLegendKey val="0"/>
          <c:showVal val="0"/>
          <c:showCatName val="0"/>
          <c:showSerName val="0"/>
          <c:showPercent val="0"/>
          <c:showBubbleSize val="0"/>
        </c:dLbls>
        <c:marker val="1"/>
        <c:smooth val="0"/>
        <c:axId val="246899032"/>
        <c:axId val="246897856"/>
      </c:lineChart>
      <c:catAx>
        <c:axId val="246899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897856"/>
        <c:crosses val="autoZero"/>
        <c:auto val="1"/>
        <c:lblAlgn val="ctr"/>
        <c:lblOffset val="100"/>
        <c:tickLblSkip val="1"/>
        <c:tickMarkSkip val="1"/>
        <c:noMultiLvlLbl val="0"/>
      </c:catAx>
      <c:valAx>
        <c:axId val="2468978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899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3.87</c:v>
                </c:pt>
                <c:pt idx="1">
                  <c:v>2.2599999999999998</c:v>
                </c:pt>
                <c:pt idx="2">
                  <c:v>1.88</c:v>
                </c:pt>
                <c:pt idx="3">
                  <c:v>4.37</c:v>
                </c:pt>
                <c:pt idx="4">
                  <c:v>4.0599999999999996</c:v>
                </c:pt>
              </c:numCache>
            </c:numRef>
          </c:val>
          <c:extLst>
            <c:ext xmlns:c16="http://schemas.microsoft.com/office/drawing/2014/chart" uri="{C3380CC4-5D6E-409C-BE32-E72D297353CC}">
              <c16:uniqueId val="{00000000-3ED3-4BFF-A2DF-B6F4BF35AE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11.43</c:v>
                </c:pt>
                <c:pt idx="1">
                  <c:v>12.2</c:v>
                </c:pt>
                <c:pt idx="2">
                  <c:v>13.63</c:v>
                </c:pt>
                <c:pt idx="3">
                  <c:v>13.21</c:v>
                </c:pt>
                <c:pt idx="4">
                  <c:v>13.33</c:v>
                </c:pt>
              </c:numCache>
            </c:numRef>
          </c:val>
          <c:extLst>
            <c:ext xmlns:c16="http://schemas.microsoft.com/office/drawing/2014/chart" uri="{C3380CC4-5D6E-409C-BE32-E72D297353CC}">
              <c16:uniqueId val="{00000001-3ED3-4BFF-A2DF-B6F4BF35AED3}"/>
            </c:ext>
          </c:extLst>
        </c:ser>
        <c:dLbls>
          <c:showLegendKey val="0"/>
          <c:showVal val="0"/>
          <c:showCatName val="0"/>
          <c:showSerName val="0"/>
          <c:showPercent val="0"/>
          <c:showBubbleSize val="0"/>
        </c:dLbls>
        <c:gapWidth val="250"/>
        <c:overlap val="100"/>
        <c:axId val="246898248"/>
        <c:axId val="246899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-0.66</c:v>
                </c:pt>
                <c:pt idx="1">
                  <c:v>-1.99</c:v>
                </c:pt>
                <c:pt idx="2">
                  <c:v>2.27</c:v>
                </c:pt>
                <c:pt idx="3">
                  <c:v>4.3099999999999996</c:v>
                </c:pt>
                <c:pt idx="4">
                  <c:v>0.25</c:v>
                </c:pt>
              </c:numCache>
            </c:numRef>
          </c:val>
          <c:smooth val="0"/>
          <c:extLst>
            <c:ext xmlns:c16="http://schemas.microsoft.com/office/drawing/2014/chart" uri="{C3380CC4-5D6E-409C-BE32-E72D297353CC}">
              <c16:uniqueId val="{00000002-3ED3-4BFF-A2DF-B6F4BF35AED3}"/>
            </c:ext>
          </c:extLst>
        </c:ser>
        <c:dLbls>
          <c:showLegendKey val="0"/>
          <c:showVal val="0"/>
          <c:showCatName val="0"/>
          <c:showSerName val="0"/>
          <c:showPercent val="0"/>
          <c:showBubbleSize val="0"/>
        </c:dLbls>
        <c:marker val="1"/>
        <c:smooth val="0"/>
        <c:axId val="246898248"/>
        <c:axId val="246899816"/>
      </c:lineChart>
      <c:catAx>
        <c:axId val="246898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6899816"/>
        <c:crosses val="autoZero"/>
        <c:auto val="1"/>
        <c:lblAlgn val="ctr"/>
        <c:lblOffset val="100"/>
        <c:tickLblSkip val="1"/>
        <c:tickMarkSkip val="1"/>
        <c:noMultiLvlLbl val="0"/>
      </c:catAx>
      <c:valAx>
        <c:axId val="246899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898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0.27</c:v>
                </c:pt>
                <c:pt idx="2">
                  <c:v>#N/A</c:v>
                </c:pt>
                <c:pt idx="3">
                  <c:v>0.21</c:v>
                </c:pt>
                <c:pt idx="4">
                  <c:v>#N/A</c:v>
                </c:pt>
                <c:pt idx="5">
                  <c:v>0.19</c:v>
                </c:pt>
                <c:pt idx="6">
                  <c:v>#N/A</c:v>
                </c:pt>
                <c:pt idx="7">
                  <c:v>0.21</c:v>
                </c:pt>
                <c:pt idx="8">
                  <c:v>#N/A</c:v>
                </c:pt>
                <c:pt idx="9">
                  <c:v>0.28000000000000003</c:v>
                </c:pt>
              </c:numCache>
            </c:numRef>
          </c:val>
          <c:extLst>
            <c:ext xmlns:c16="http://schemas.microsoft.com/office/drawing/2014/chart" uri="{C3380CC4-5D6E-409C-BE32-E72D297353CC}">
              <c16:uniqueId val="{00000000-AE53-478C-8A55-355279039D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53-478C-8A55-355279039D5F}"/>
            </c:ext>
          </c:extLst>
        </c:ser>
        <c:ser>
          <c:idx val="2"/>
          <c:order val="2"/>
          <c:tx>
            <c:strRef>
              <c:f>データシート!$A$29</c:f>
              <c:strCache>
                <c:ptCount val="1"/>
                <c:pt idx="0">
                  <c:v>農業集落排水施設事業特別会計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0.21</c:v>
                </c:pt>
                <c:pt idx="2">
                  <c:v>#N/A</c:v>
                </c:pt>
                <c:pt idx="3">
                  <c:v>0.18</c:v>
                </c:pt>
                <c:pt idx="4">
                  <c:v>#N/A</c:v>
                </c:pt>
                <c:pt idx="5">
                  <c:v>0.16</c:v>
                </c:pt>
                <c:pt idx="6">
                  <c:v>#N/A</c:v>
                </c:pt>
                <c:pt idx="7">
                  <c:v>0.16</c:v>
                </c:pt>
                <c:pt idx="8">
                  <c:v>#N/A</c:v>
                </c:pt>
                <c:pt idx="9">
                  <c:v>0.18</c:v>
                </c:pt>
              </c:numCache>
            </c:numRef>
          </c:val>
          <c:extLst>
            <c:ext xmlns:c16="http://schemas.microsoft.com/office/drawing/2014/chart" uri="{C3380CC4-5D6E-409C-BE32-E72D297353CC}">
              <c16:uniqueId val="{00000002-AE53-478C-8A55-355279039D5F}"/>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0.32</c:v>
                </c:pt>
                <c:pt idx="2">
                  <c:v>#N/A</c:v>
                </c:pt>
                <c:pt idx="3">
                  <c:v>0.32</c:v>
                </c:pt>
                <c:pt idx="4">
                  <c:v>#N/A</c:v>
                </c:pt>
                <c:pt idx="5">
                  <c:v>0.32</c:v>
                </c:pt>
                <c:pt idx="6">
                  <c:v>#N/A</c:v>
                </c:pt>
                <c:pt idx="7">
                  <c:v>0.31</c:v>
                </c:pt>
                <c:pt idx="8">
                  <c:v>#N/A</c:v>
                </c:pt>
                <c:pt idx="9">
                  <c:v>0.37</c:v>
                </c:pt>
              </c:numCache>
            </c:numRef>
          </c:val>
          <c:extLst>
            <c:ext xmlns:c16="http://schemas.microsoft.com/office/drawing/2014/chart" uri="{C3380CC4-5D6E-409C-BE32-E72D297353CC}">
              <c16:uniqueId val="{00000003-AE53-478C-8A55-355279039D5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1.1100000000000001</c:v>
                </c:pt>
                <c:pt idx="2">
                  <c:v>#N/A</c:v>
                </c:pt>
                <c:pt idx="3">
                  <c:v>0.47</c:v>
                </c:pt>
                <c:pt idx="4">
                  <c:v>#N/A</c:v>
                </c:pt>
                <c:pt idx="5">
                  <c:v>0.26</c:v>
                </c:pt>
                <c:pt idx="6">
                  <c:v>#N/A</c:v>
                </c:pt>
                <c:pt idx="7">
                  <c:v>0.52</c:v>
                </c:pt>
                <c:pt idx="8">
                  <c:v>#N/A</c:v>
                </c:pt>
                <c:pt idx="9">
                  <c:v>0.96</c:v>
                </c:pt>
              </c:numCache>
            </c:numRef>
          </c:val>
          <c:extLst>
            <c:ext xmlns:c16="http://schemas.microsoft.com/office/drawing/2014/chart" uri="{C3380CC4-5D6E-409C-BE32-E72D297353CC}">
              <c16:uniqueId val="{00000004-AE53-478C-8A55-355279039D5F}"/>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1.48</c:v>
                </c:pt>
                <c:pt idx="2">
                  <c:v>#N/A</c:v>
                </c:pt>
                <c:pt idx="3">
                  <c:v>0.84</c:v>
                </c:pt>
                <c:pt idx="4">
                  <c:v>#N/A</c:v>
                </c:pt>
                <c:pt idx="5">
                  <c:v>0.72</c:v>
                </c:pt>
                <c:pt idx="6">
                  <c:v>#N/A</c:v>
                </c:pt>
                <c:pt idx="7">
                  <c:v>0.55000000000000004</c:v>
                </c:pt>
                <c:pt idx="8">
                  <c:v>#N/A</c:v>
                </c:pt>
                <c:pt idx="9">
                  <c:v>1.22</c:v>
                </c:pt>
              </c:numCache>
            </c:numRef>
          </c:val>
          <c:extLst>
            <c:ext xmlns:c16="http://schemas.microsoft.com/office/drawing/2014/chart" uri="{C3380CC4-5D6E-409C-BE32-E72D297353CC}">
              <c16:uniqueId val="{00000005-AE53-478C-8A55-355279039D5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0.61</c:v>
                </c:pt>
                <c:pt idx="2">
                  <c:v>#N/A</c:v>
                </c:pt>
                <c:pt idx="3">
                  <c:v>0.67</c:v>
                </c:pt>
                <c:pt idx="4">
                  <c:v>#N/A</c:v>
                </c:pt>
                <c:pt idx="5">
                  <c:v>1.25</c:v>
                </c:pt>
                <c:pt idx="6">
                  <c:v>#N/A</c:v>
                </c:pt>
                <c:pt idx="7">
                  <c:v>1.0900000000000001</c:v>
                </c:pt>
                <c:pt idx="8">
                  <c:v>#N/A</c:v>
                </c:pt>
                <c:pt idx="9">
                  <c:v>1.61</c:v>
                </c:pt>
              </c:numCache>
            </c:numRef>
          </c:val>
          <c:extLst>
            <c:ext xmlns:c16="http://schemas.microsoft.com/office/drawing/2014/chart" uri="{C3380CC4-5D6E-409C-BE32-E72D297353CC}">
              <c16:uniqueId val="{00000006-AE53-478C-8A55-355279039D5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3.87</c:v>
                </c:pt>
                <c:pt idx="2">
                  <c:v>#N/A</c:v>
                </c:pt>
                <c:pt idx="3">
                  <c:v>2.25</c:v>
                </c:pt>
                <c:pt idx="4">
                  <c:v>#N/A</c:v>
                </c:pt>
                <c:pt idx="5">
                  <c:v>1.87</c:v>
                </c:pt>
                <c:pt idx="6">
                  <c:v>#N/A</c:v>
                </c:pt>
                <c:pt idx="7">
                  <c:v>4.37</c:v>
                </c:pt>
                <c:pt idx="8">
                  <c:v>#N/A</c:v>
                </c:pt>
                <c:pt idx="9">
                  <c:v>4.0599999999999996</c:v>
                </c:pt>
              </c:numCache>
            </c:numRef>
          </c:val>
          <c:extLst>
            <c:ext xmlns:c16="http://schemas.microsoft.com/office/drawing/2014/chart" uri="{C3380CC4-5D6E-409C-BE32-E72D297353CC}">
              <c16:uniqueId val="{00000007-AE53-478C-8A55-355279039D5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4.32</c:v>
                </c:pt>
                <c:pt idx="2">
                  <c:v>#N/A</c:v>
                </c:pt>
                <c:pt idx="3">
                  <c:v>4.8099999999999996</c:v>
                </c:pt>
                <c:pt idx="4">
                  <c:v>#N/A</c:v>
                </c:pt>
                <c:pt idx="5">
                  <c:v>4.75</c:v>
                </c:pt>
                <c:pt idx="6">
                  <c:v>#N/A</c:v>
                </c:pt>
                <c:pt idx="7">
                  <c:v>4.8499999999999996</c:v>
                </c:pt>
                <c:pt idx="8">
                  <c:v>#N/A</c:v>
                </c:pt>
                <c:pt idx="9">
                  <c:v>5.15</c:v>
                </c:pt>
              </c:numCache>
            </c:numRef>
          </c:val>
          <c:extLst>
            <c:ext xmlns:c16="http://schemas.microsoft.com/office/drawing/2014/chart" uri="{C3380CC4-5D6E-409C-BE32-E72D297353CC}">
              <c16:uniqueId val="{00000008-AE53-478C-8A55-355279039D5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17.86</c:v>
                </c:pt>
                <c:pt idx="2">
                  <c:v>#N/A</c:v>
                </c:pt>
                <c:pt idx="3">
                  <c:v>21.16</c:v>
                </c:pt>
                <c:pt idx="4">
                  <c:v>#N/A</c:v>
                </c:pt>
                <c:pt idx="5">
                  <c:v>24.52</c:v>
                </c:pt>
                <c:pt idx="6">
                  <c:v>#N/A</c:v>
                </c:pt>
                <c:pt idx="7">
                  <c:v>27.69</c:v>
                </c:pt>
                <c:pt idx="8">
                  <c:v>#N/A</c:v>
                </c:pt>
                <c:pt idx="9">
                  <c:v>30.87</c:v>
                </c:pt>
              </c:numCache>
            </c:numRef>
          </c:val>
          <c:extLst>
            <c:ext xmlns:c16="http://schemas.microsoft.com/office/drawing/2014/chart" uri="{C3380CC4-5D6E-409C-BE32-E72D297353CC}">
              <c16:uniqueId val="{00000009-AE53-478C-8A55-355279039D5F}"/>
            </c:ext>
          </c:extLst>
        </c:ser>
        <c:dLbls>
          <c:showLegendKey val="0"/>
          <c:showVal val="0"/>
          <c:showCatName val="0"/>
          <c:showSerName val="0"/>
          <c:showPercent val="0"/>
          <c:showBubbleSize val="0"/>
        </c:dLbls>
        <c:gapWidth val="150"/>
        <c:overlap val="100"/>
        <c:axId val="246900600"/>
        <c:axId val="246897072"/>
      </c:barChart>
      <c:catAx>
        <c:axId val="24690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897072"/>
        <c:crosses val="autoZero"/>
        <c:auto val="1"/>
        <c:lblAlgn val="ctr"/>
        <c:lblOffset val="100"/>
        <c:tickLblSkip val="1"/>
        <c:tickMarkSkip val="1"/>
        <c:noMultiLvlLbl val="0"/>
      </c:catAx>
      <c:valAx>
        <c:axId val="24689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900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5355</c:v>
                </c:pt>
                <c:pt idx="5">
                  <c:v>5418</c:v>
                </c:pt>
                <c:pt idx="8">
                  <c:v>4974</c:v>
                </c:pt>
                <c:pt idx="11">
                  <c:v>5021</c:v>
                </c:pt>
                <c:pt idx="14">
                  <c:v>5003</c:v>
                </c:pt>
              </c:numCache>
            </c:numRef>
          </c:val>
          <c:extLst>
            <c:ext xmlns:c16="http://schemas.microsoft.com/office/drawing/2014/chart" uri="{C3380CC4-5D6E-409C-BE32-E72D297353CC}">
              <c16:uniqueId val="{00000000-1ED0-4017-A58D-9C5F29E611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D0-4017-A58D-9C5F29E611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c:v>
                </c:pt>
                <c:pt idx="3">
                  <c:v>16</c:v>
                </c:pt>
                <c:pt idx="6">
                  <c:v>12</c:v>
                </c:pt>
                <c:pt idx="9">
                  <c:v>4</c:v>
                </c:pt>
                <c:pt idx="12">
                  <c:v>18</c:v>
                </c:pt>
              </c:numCache>
            </c:numRef>
          </c:val>
          <c:extLst>
            <c:ext xmlns:c16="http://schemas.microsoft.com/office/drawing/2014/chart" uri="{C3380CC4-5D6E-409C-BE32-E72D297353CC}">
              <c16:uniqueId val="{00000002-1ED0-4017-A58D-9C5F29E611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D0-4017-A58D-9C5F29E611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1649</c:v>
                </c:pt>
                <c:pt idx="3">
                  <c:v>1694</c:v>
                </c:pt>
                <c:pt idx="6">
                  <c:v>1706</c:v>
                </c:pt>
                <c:pt idx="9">
                  <c:v>1706</c:v>
                </c:pt>
                <c:pt idx="12">
                  <c:v>1791</c:v>
                </c:pt>
              </c:numCache>
            </c:numRef>
          </c:val>
          <c:extLst>
            <c:ext xmlns:c16="http://schemas.microsoft.com/office/drawing/2014/chart" uri="{C3380CC4-5D6E-409C-BE32-E72D297353CC}">
              <c16:uniqueId val="{00000004-1ED0-4017-A58D-9C5F29E611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D0-4017-A58D-9C5F29E611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D0-4017-A58D-9C5F29E611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5775</c:v>
                </c:pt>
                <c:pt idx="3">
                  <c:v>5764</c:v>
                </c:pt>
                <c:pt idx="6">
                  <c:v>5217</c:v>
                </c:pt>
                <c:pt idx="9">
                  <c:v>5017</c:v>
                </c:pt>
                <c:pt idx="12">
                  <c:v>5257</c:v>
                </c:pt>
              </c:numCache>
            </c:numRef>
          </c:val>
          <c:extLst>
            <c:ext xmlns:c16="http://schemas.microsoft.com/office/drawing/2014/chart" uri="{C3380CC4-5D6E-409C-BE32-E72D297353CC}">
              <c16:uniqueId val="{00000007-1ED0-4017-A58D-9C5F29E611F9}"/>
            </c:ext>
          </c:extLst>
        </c:ser>
        <c:dLbls>
          <c:showLegendKey val="0"/>
          <c:showVal val="0"/>
          <c:showCatName val="0"/>
          <c:showSerName val="0"/>
          <c:showPercent val="0"/>
          <c:showBubbleSize val="0"/>
        </c:dLbls>
        <c:gapWidth val="100"/>
        <c:overlap val="100"/>
        <c:axId val="434174544"/>
        <c:axId val="434167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2088</c:v>
                </c:pt>
                <c:pt idx="2">
                  <c:v>#N/A</c:v>
                </c:pt>
                <c:pt idx="3">
                  <c:v>#N/A</c:v>
                </c:pt>
                <c:pt idx="4">
                  <c:v>2056</c:v>
                </c:pt>
                <c:pt idx="5">
                  <c:v>#N/A</c:v>
                </c:pt>
                <c:pt idx="6">
                  <c:v>#N/A</c:v>
                </c:pt>
                <c:pt idx="7">
                  <c:v>1961</c:v>
                </c:pt>
                <c:pt idx="8">
                  <c:v>#N/A</c:v>
                </c:pt>
                <c:pt idx="9">
                  <c:v>#N/A</c:v>
                </c:pt>
                <c:pt idx="10">
                  <c:v>1706</c:v>
                </c:pt>
                <c:pt idx="11">
                  <c:v>#N/A</c:v>
                </c:pt>
                <c:pt idx="12">
                  <c:v>#N/A</c:v>
                </c:pt>
                <c:pt idx="13">
                  <c:v>2063</c:v>
                </c:pt>
                <c:pt idx="14">
                  <c:v>#N/A</c:v>
                </c:pt>
              </c:numCache>
            </c:numRef>
          </c:val>
          <c:smooth val="0"/>
          <c:extLst>
            <c:ext xmlns:c16="http://schemas.microsoft.com/office/drawing/2014/chart" uri="{C3380CC4-5D6E-409C-BE32-E72D297353CC}">
              <c16:uniqueId val="{00000008-1ED0-4017-A58D-9C5F29E611F9}"/>
            </c:ext>
          </c:extLst>
        </c:ser>
        <c:dLbls>
          <c:showLegendKey val="0"/>
          <c:showVal val="0"/>
          <c:showCatName val="0"/>
          <c:showSerName val="0"/>
          <c:showPercent val="0"/>
          <c:showBubbleSize val="0"/>
        </c:dLbls>
        <c:marker val="1"/>
        <c:smooth val="0"/>
        <c:axId val="434174544"/>
        <c:axId val="434167880"/>
      </c:lineChart>
      <c:catAx>
        <c:axId val="43417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4167880"/>
        <c:crosses val="autoZero"/>
        <c:auto val="1"/>
        <c:lblAlgn val="ctr"/>
        <c:lblOffset val="100"/>
        <c:tickLblSkip val="1"/>
        <c:tickMarkSkip val="1"/>
        <c:noMultiLvlLbl val="0"/>
      </c:catAx>
      <c:valAx>
        <c:axId val="434167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17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51806</c:v>
                </c:pt>
                <c:pt idx="5">
                  <c:v>51467</c:v>
                </c:pt>
                <c:pt idx="8">
                  <c:v>51117</c:v>
                </c:pt>
                <c:pt idx="11">
                  <c:v>50129</c:v>
                </c:pt>
                <c:pt idx="14">
                  <c:v>48513</c:v>
                </c:pt>
              </c:numCache>
            </c:numRef>
          </c:val>
          <c:extLst>
            <c:ext xmlns:c16="http://schemas.microsoft.com/office/drawing/2014/chart" uri="{C3380CC4-5D6E-409C-BE32-E72D297353CC}">
              <c16:uniqueId val="{00000000-1463-410D-8869-C9717229C1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3688</c:v>
                </c:pt>
                <c:pt idx="5">
                  <c:v>4028</c:v>
                </c:pt>
                <c:pt idx="8">
                  <c:v>4045</c:v>
                </c:pt>
                <c:pt idx="11">
                  <c:v>4302</c:v>
                </c:pt>
                <c:pt idx="14">
                  <c:v>3768</c:v>
                </c:pt>
              </c:numCache>
            </c:numRef>
          </c:val>
          <c:extLst>
            <c:ext xmlns:c16="http://schemas.microsoft.com/office/drawing/2014/chart" uri="{C3380CC4-5D6E-409C-BE32-E72D297353CC}">
              <c16:uniqueId val="{00000001-1463-410D-8869-C9717229C1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9051</c:v>
                </c:pt>
                <c:pt idx="5">
                  <c:v>9481</c:v>
                </c:pt>
                <c:pt idx="8">
                  <c:v>10012</c:v>
                </c:pt>
                <c:pt idx="11">
                  <c:v>9915</c:v>
                </c:pt>
                <c:pt idx="14">
                  <c:v>10983</c:v>
                </c:pt>
              </c:numCache>
            </c:numRef>
          </c:val>
          <c:extLst>
            <c:ext xmlns:c16="http://schemas.microsoft.com/office/drawing/2014/chart" uri="{C3380CC4-5D6E-409C-BE32-E72D297353CC}">
              <c16:uniqueId val="{00000002-1463-410D-8869-C9717229C1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63-410D-8869-C9717229C1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63-410D-8869-C9717229C1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63-410D-8869-C9717229C1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6401</c:v>
                </c:pt>
                <c:pt idx="3">
                  <c:v>6337</c:v>
                </c:pt>
                <c:pt idx="6">
                  <c:v>5907</c:v>
                </c:pt>
                <c:pt idx="9">
                  <c:v>5754</c:v>
                </c:pt>
                <c:pt idx="12">
                  <c:v>5665</c:v>
                </c:pt>
              </c:numCache>
            </c:numRef>
          </c:val>
          <c:extLst>
            <c:ext xmlns:c16="http://schemas.microsoft.com/office/drawing/2014/chart" uri="{C3380CC4-5D6E-409C-BE32-E72D297353CC}">
              <c16:uniqueId val="{00000006-1463-410D-8869-C9717229C1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c:v>
                </c:pt>
                <c:pt idx="3">
                  <c:v>7</c:v>
                </c:pt>
                <c:pt idx="6">
                  <c:v>3</c:v>
                </c:pt>
                <c:pt idx="9">
                  <c:v>1</c:v>
                </c:pt>
                <c:pt idx="12">
                  <c:v>0</c:v>
                </c:pt>
              </c:numCache>
            </c:numRef>
          </c:val>
          <c:extLst>
            <c:ext xmlns:c16="http://schemas.microsoft.com/office/drawing/2014/chart" uri="{C3380CC4-5D6E-409C-BE32-E72D297353CC}">
              <c16:uniqueId val="{00000007-1463-410D-8869-C9717229C1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20946</c:v>
                </c:pt>
                <c:pt idx="3">
                  <c:v>20321</c:v>
                </c:pt>
                <c:pt idx="6">
                  <c:v>19355</c:v>
                </c:pt>
                <c:pt idx="9">
                  <c:v>18217</c:v>
                </c:pt>
                <c:pt idx="12">
                  <c:v>17997</c:v>
                </c:pt>
              </c:numCache>
            </c:numRef>
          </c:val>
          <c:extLst>
            <c:ext xmlns:c16="http://schemas.microsoft.com/office/drawing/2014/chart" uri="{C3380CC4-5D6E-409C-BE32-E72D297353CC}">
              <c16:uniqueId val="{00000008-1463-410D-8869-C9717229C1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463-410D-8869-C9717229C1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51104</c:v>
                </c:pt>
                <c:pt idx="3">
                  <c:v>50294</c:v>
                </c:pt>
                <c:pt idx="6">
                  <c:v>49487</c:v>
                </c:pt>
                <c:pt idx="9">
                  <c:v>49527</c:v>
                </c:pt>
                <c:pt idx="12">
                  <c:v>47301</c:v>
                </c:pt>
              </c:numCache>
            </c:numRef>
          </c:val>
          <c:extLst>
            <c:ext xmlns:c16="http://schemas.microsoft.com/office/drawing/2014/chart" uri="{C3380CC4-5D6E-409C-BE32-E72D297353CC}">
              <c16:uniqueId val="{0000000A-1463-410D-8869-C9717229C10C}"/>
            </c:ext>
          </c:extLst>
        </c:ser>
        <c:dLbls>
          <c:showLegendKey val="0"/>
          <c:showVal val="0"/>
          <c:showCatName val="0"/>
          <c:showSerName val="0"/>
          <c:showPercent val="0"/>
          <c:showBubbleSize val="0"/>
        </c:dLbls>
        <c:gapWidth val="100"/>
        <c:overlap val="100"/>
        <c:axId val="434172976"/>
        <c:axId val="434172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13921</c:v>
                </c:pt>
                <c:pt idx="2">
                  <c:v>#N/A</c:v>
                </c:pt>
                <c:pt idx="3">
                  <c:v>#N/A</c:v>
                </c:pt>
                <c:pt idx="4">
                  <c:v>11984</c:v>
                </c:pt>
                <c:pt idx="5">
                  <c:v>#N/A</c:v>
                </c:pt>
                <c:pt idx="6">
                  <c:v>#N/A</c:v>
                </c:pt>
                <c:pt idx="7">
                  <c:v>9578</c:v>
                </c:pt>
                <c:pt idx="8">
                  <c:v>#N/A</c:v>
                </c:pt>
                <c:pt idx="9">
                  <c:v>#N/A</c:v>
                </c:pt>
                <c:pt idx="10">
                  <c:v>9154</c:v>
                </c:pt>
                <c:pt idx="11">
                  <c:v>#N/A</c:v>
                </c:pt>
                <c:pt idx="12">
                  <c:v>#N/A</c:v>
                </c:pt>
                <c:pt idx="13">
                  <c:v>7699</c:v>
                </c:pt>
                <c:pt idx="14">
                  <c:v>#N/A</c:v>
                </c:pt>
              </c:numCache>
            </c:numRef>
          </c:val>
          <c:smooth val="0"/>
          <c:extLst>
            <c:ext xmlns:c16="http://schemas.microsoft.com/office/drawing/2014/chart" uri="{C3380CC4-5D6E-409C-BE32-E72D297353CC}">
              <c16:uniqueId val="{0000000B-1463-410D-8869-C9717229C10C}"/>
            </c:ext>
          </c:extLst>
        </c:ser>
        <c:dLbls>
          <c:showLegendKey val="0"/>
          <c:showVal val="0"/>
          <c:showCatName val="0"/>
          <c:showSerName val="0"/>
          <c:showPercent val="0"/>
          <c:showBubbleSize val="0"/>
        </c:dLbls>
        <c:marker val="1"/>
        <c:smooth val="0"/>
        <c:axId val="434172976"/>
        <c:axId val="434172584"/>
      </c:lineChart>
      <c:catAx>
        <c:axId val="43417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4172584"/>
        <c:crosses val="autoZero"/>
        <c:auto val="1"/>
        <c:lblAlgn val="ctr"/>
        <c:lblOffset val="100"/>
        <c:tickLblSkip val="1"/>
        <c:tickMarkSkip val="1"/>
        <c:noMultiLvlLbl val="0"/>
      </c:catAx>
      <c:valAx>
        <c:axId val="434172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17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3159</c:v>
                </c:pt>
                <c:pt idx="1">
                  <c:v>3179</c:v>
                </c:pt>
                <c:pt idx="2">
                  <c:v>3296</c:v>
                </c:pt>
              </c:numCache>
            </c:numRef>
          </c:val>
          <c:extLst>
            <c:ext xmlns:c16="http://schemas.microsoft.com/office/drawing/2014/chart" uri="{C3380CC4-5D6E-409C-BE32-E72D297353CC}">
              <c16:uniqueId val="{00000000-3186-41B8-A96B-083FB81F57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1079</c:v>
                </c:pt>
                <c:pt idx="1">
                  <c:v>1225</c:v>
                </c:pt>
                <c:pt idx="2">
                  <c:v>1660</c:v>
                </c:pt>
              </c:numCache>
            </c:numRef>
          </c:val>
          <c:extLst>
            <c:ext xmlns:c16="http://schemas.microsoft.com/office/drawing/2014/chart" uri="{C3380CC4-5D6E-409C-BE32-E72D297353CC}">
              <c16:uniqueId val="{00000001-3186-41B8-A96B-083FB81F57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6710</c:v>
                </c:pt>
                <c:pt idx="1">
                  <c:v>6243</c:v>
                </c:pt>
                <c:pt idx="2">
                  <c:v>6434</c:v>
                </c:pt>
              </c:numCache>
            </c:numRef>
          </c:val>
          <c:extLst>
            <c:ext xmlns:c16="http://schemas.microsoft.com/office/drawing/2014/chart" uri="{C3380CC4-5D6E-409C-BE32-E72D297353CC}">
              <c16:uniqueId val="{00000002-3186-41B8-A96B-083FB81F57F3}"/>
            </c:ext>
          </c:extLst>
        </c:ser>
        <c:dLbls>
          <c:showLegendKey val="0"/>
          <c:showVal val="0"/>
          <c:showCatName val="0"/>
          <c:showSerName val="0"/>
          <c:showPercent val="0"/>
          <c:showBubbleSize val="0"/>
        </c:dLbls>
        <c:gapWidth val="120"/>
        <c:overlap val="100"/>
        <c:axId val="434172192"/>
        <c:axId val="434171408"/>
      </c:barChart>
      <c:catAx>
        <c:axId val="43417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4171408"/>
        <c:crosses val="autoZero"/>
        <c:auto val="1"/>
        <c:lblAlgn val="ctr"/>
        <c:lblOffset val="100"/>
        <c:tickLblSkip val="1"/>
        <c:tickMarkSkip val="1"/>
        <c:noMultiLvlLbl val="0"/>
      </c:catAx>
      <c:valAx>
        <c:axId val="434171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417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{9DCE4C94-0188-4F00-8C74-D7FE171C3E57}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D25-4A00-8568-946DB0A09C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{3FB6BED4-4290-4F85-BDDB-939E2C419A01}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25-4A00-8568-946DB0A09C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{6D75976A-D7EC-4B5D-9A0B-DAECD704045D}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25-4A00-8568-946DB0A09C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{B99981B6-99AD-4CB8-AFD1-AD652602E187}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25-4A00-8568-946DB0A09C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{E19814E7-5470-4A24-947E-A1240D1BCCC5}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25-4A00-8568-946DB0A09C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{991EB1DF-668B-45B9-8207-3FAC2C3049B1}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D25-4A00-8568-946DB0A09C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{33ECFFCD-94A4-40EC-8BBD-2135A9562FD3}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D25-4A00-8568-946DB0A09C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{6AE6B9F9-2F0F-4CD5-B6E1-01824BFEF4D9}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D25-4A00-8568-946DB0A09C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{89987CE1-4CBC-4643-87EB-C04BF250BFCE}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D25-4A00-8568-946DB0A09C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63.1</c:v>
                </c:pt>
                <c:pt idx="8">
                  <c:v>64.400000000000006</c:v>
                </c:pt>
                <c:pt idx="16">
                  <c:v>65.3</c:v>
                </c:pt>
                <c:pt idx="24">
                  <c:v>65.7</c:v>
                </c:pt>
                <c:pt idx="32">
                  <c:v>66.400000000000006</c:v>
                </c:pt>
              </c:numCache>
            </c:numRef>
          </c:xVal>
          <c:yVal>
            <c:numRef>
              <c:f>公会計指標分析・財政指標組合せ分析表!$BP$51:$DC$51</c:f>
              <c:numCache>
                <c:formatCode>#,##0.0;"▲ "#,##0.0</c:formatCode>
                <c:ptCount val="40"/>
                <c:pt idx="0">
                  <c:v>74.7</c:v>
                </c:pt>
                <c:pt idx="8">
                  <c:v>64.7</c:v>
                </c:pt>
                <c:pt idx="16">
                  <c:v>51.8</c:v>
                </c:pt>
                <c:pt idx="24">
                  <c:v>47.4</c:v>
                </c:pt>
                <c:pt idx="32">
                  <c:v>38.5</c:v>
                </c:pt>
              </c:numCache>
            </c:numRef>
          </c:yVal>
          <c:smooth val="0"/>
          <c:extLst>
            <c:ext xmlns:c16="http://schemas.microsoft.com/office/drawing/2014/chart" uri="{C3380CC4-5D6E-409C-BE32-E72D297353CC}">
              <c16:uniqueId val="{00000009-FD25-4A00-8568-946DB0A09C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{18C59C52-AAF2-4E59-9F5B-9EFB30AAD9F1}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D25-4A00-8568-946DB0A09C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{565BA501-88B5-4A32-91B3-F36F6CE54CD0}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25-4A00-8568-946DB0A09C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{1CBD393C-CD54-432E-9FA6-C784F221D290}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25-4A00-8568-946DB0A09C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{8915332C-A450-4F23-B98D-520DF81996C9}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25-4A00-8568-946DB0A09C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{D2F92F5F-A2B9-4C03-A8D8-19CD6F1E96CC}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25-4A00-8568-946DB0A09C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{EACBD78E-64DE-4E7C-AE53-3EF54A2636D4}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D25-4A00-8568-946DB0A09C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{83E2F6BC-0A9E-451E-8310-2E371BA87553}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D25-4A00-8568-946DB0A09C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{D864695F-C8EA-4675-8483-464DD59E30F5}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D25-4A00-8568-946DB0A09C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{BC4E3BCD-D2E2-44F5-A216-9D01FB378FDF}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D25-4A00-8568-946DB0A09C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62.4</c:v>
                </c:pt>
              </c:numCache>
            </c:numRef>
          </c:xVal>
          <c:yVal>
            <c:numRef>
              <c:f>公会計指標分析・財政指標組合せ分析表!$BP$55:$DC$55</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FD25-4A00-8568-946DB0A09C4F}"/>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{96B7C7F6-B046-473F-B049-FC4124094085}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724-4D21-A00C-F3B9B34FD1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{1B1FB8FC-2D61-4925-88A8-9B2B199A7152}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24-4D21-A00C-F3B9B34FD1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{D880758A-643F-4E5C-926C-5CB4EC708ACF}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24-4D21-A00C-F3B9B34FD1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{99BB95D1-5A84-4110-BD18-DF89ABC4208F}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24-4D21-A00C-F3B9B34FD1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{8F38C4B3-7A47-4F8F-BFFE-D9B5AEEDD76B}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24-4D21-A00C-F3B9B34FD10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{29337869-C643-4B01-B3D5-4A20BD2281D5}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724-4D21-A00C-F3B9B34FD10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{5F5E8AB1-BD97-4E3B-8224-4C09569B934C}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724-4D21-A00C-F3B9B34FD10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{C68451F6-481F-48FD-B582-01A53D6D9118}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724-4D21-A00C-F3B9B34FD10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{C6586046-7541-474A-A02F-00B244F17C3C}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724-4D21-A00C-F3B9B34FD1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11.2</c:v>
                </c:pt>
                <c:pt idx="16">
                  <c:v>10.9</c:v>
                </c:pt>
                <c:pt idx="24">
                  <c:v>10.1</c:v>
                </c:pt>
                <c:pt idx="32">
                  <c:v>9.9</c:v>
                </c:pt>
              </c:numCache>
            </c:numRef>
          </c:xVal>
          <c:yVal>
            <c:numRef>
              <c:f>公会計指標分析・財政指標組合せ分析表!$BP$73:$DC$73</c:f>
              <c:numCache>
                <c:formatCode>#,##0.0;"▲ "#,##0.0</c:formatCode>
                <c:ptCount val="40"/>
                <c:pt idx="0">
                  <c:v>74.7</c:v>
                </c:pt>
                <c:pt idx="8">
                  <c:v>64.7</c:v>
                </c:pt>
                <c:pt idx="16">
                  <c:v>51.8</c:v>
                </c:pt>
                <c:pt idx="24">
                  <c:v>47.4</c:v>
                </c:pt>
                <c:pt idx="32">
                  <c:v>38.5</c:v>
                </c:pt>
              </c:numCache>
            </c:numRef>
          </c:yVal>
          <c:smooth val="0"/>
          <c:extLst>
            <c:ext xmlns:c16="http://schemas.microsoft.com/office/drawing/2014/chart" uri="{C3380CC4-5D6E-409C-BE32-E72D297353CC}">
              <c16:uniqueId val="{00000009-5724-4D21-A00C-F3B9B34FD1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{3A0BF927-BD0D-4CD9-BAA6-668467EA0490}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724-4D21-A00C-F3B9B34FD1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{EEA4164A-C7A5-4F13-A321-ADFD4371E8F6}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24-4D21-A00C-F3B9B34FD1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{3F2DB8D1-5811-4552-81BB-1F92522E4B80}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24-4D21-A00C-F3B9B34FD1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{F46A583A-0E53-453B-8CDF-A8FEA5679DE2}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24-4D21-A00C-F3B9B34FD1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{095DAF5F-32F6-4537-AA1F-8C00576844B3}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24-4D21-A00C-F3B9B34FD109}"/>
                </c:ext>
              </c:extLst>
            </c:dLbl>
            <c:dLbl>
              <c:idx val="8"/>
              <c:layout>
                <c:manualLayout>
                  <c:x val="-3.8033698733677027E-2"/>
                  <c:y val="-5.38844255147759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{AC7A7CE3-C563-4A66-935A-347A8DBC8515}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724-4D21-A00C-F3B9B34FD109}"/>
                </c:ext>
              </c:extLst>
            </c:dLbl>
            <c:dLbl>
              <c:idx val="16"/>
              <c:layout>
                <c:manualLayout>
                  <c:x val="-2.5234635610509194E-2"/>
                  <c:y val="-7.094886866081197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{D1803C93-7D0A-4788-8394-5C5435EFF101}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724-4D21-A00C-F3B9B34FD10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{4D0392D1-CF5C-4A2C-9E2F-5423621357DD}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724-4D21-A00C-F3B9B34FD10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{FE29228A-2912-43D5-A004-12BFB99E2F03}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724-4D21-A00C-F3B9B34FD1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6.6</c:v>
                </c:pt>
              </c:numCache>
            </c:numRef>
          </c:xVal>
          <c:yVal>
            <c:numRef>
              <c:f>公会計指標分析・財政指標組合せ分析表!$BP$77:$DC$77</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5724-4D21-A00C-F3B9B34FD109}"/>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A7FA0AC-8555-434A-9FAA-8096227A2A4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1B86C50-4B12-422A-A242-2D0ED535D11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spc="0" baseline="0">
              <a:latin typeface="ＭＳ ゴシック" pitchFamily="49" charset="-128"/>
              <a:ea typeface="ＭＳ ゴシック" pitchFamily="49" charset="-128"/>
            </a:rPr>
            <a:t>　一般会計等の元利償還金（繰上償還を除く）は</a:t>
          </a:r>
          <a:r>
            <a:rPr kumimoji="1" lang="en-US" altLang="ja-JP" sz="1350" spc="0" baseline="0">
              <a:latin typeface="ＭＳ ゴシック" pitchFamily="49" charset="-128"/>
              <a:ea typeface="ＭＳ ゴシック" pitchFamily="49" charset="-128"/>
            </a:rPr>
            <a:t>240</a:t>
          </a:r>
          <a:r>
            <a:rPr kumimoji="1" lang="ja-JP" altLang="en-US" sz="1350" spc="0" baseline="0">
              <a:latin typeface="ＭＳ ゴシック" pitchFamily="49" charset="-128"/>
              <a:ea typeface="ＭＳ ゴシック" pitchFamily="49" charset="-128"/>
            </a:rPr>
            <a:t>百万円の増加となっている。また、一般会計からの公営企業債償還相当繰入金も</a:t>
          </a:r>
          <a:r>
            <a:rPr kumimoji="1" lang="en-US" altLang="ja-JP" sz="1350" spc="0" baseline="0">
              <a:latin typeface="ＭＳ ゴシック" pitchFamily="49" charset="-128"/>
              <a:ea typeface="ＭＳ ゴシック" pitchFamily="49" charset="-128"/>
            </a:rPr>
            <a:t>85</a:t>
          </a:r>
          <a:r>
            <a:rPr kumimoji="1" lang="ja-JP" altLang="en-US" sz="1350" spc="0" baseline="0">
              <a:latin typeface="ＭＳ ゴシック" pitchFamily="49" charset="-128"/>
              <a:ea typeface="ＭＳ ゴシック" pitchFamily="49" charset="-128"/>
            </a:rPr>
            <a:t>百万円の増加となり、元利償還金と準元利償還金の合計は、総額で</a:t>
          </a:r>
          <a:r>
            <a:rPr kumimoji="1" lang="en-US" altLang="ja-JP" sz="1350" spc="0" baseline="0">
              <a:latin typeface="ＭＳ ゴシック" pitchFamily="49" charset="-128"/>
              <a:ea typeface="ＭＳ ゴシック" pitchFamily="49" charset="-128"/>
            </a:rPr>
            <a:t>325</a:t>
          </a:r>
          <a:r>
            <a:rPr kumimoji="1" lang="ja-JP" altLang="en-US" sz="1350" spc="0" baseline="0">
              <a:latin typeface="ＭＳ ゴシック" pitchFamily="49" charset="-128"/>
              <a:ea typeface="ＭＳ ゴシック" pitchFamily="49" charset="-128"/>
            </a:rPr>
            <a:t>百万円の増加となった。</a:t>
          </a:r>
        </a:p>
        <a:p>
          <a:r>
            <a:rPr kumimoji="1" lang="ja-JP" altLang="en-US" sz="1350" spc="0" baseline="0">
              <a:latin typeface="ＭＳ ゴシック" pitchFamily="49" charset="-128"/>
              <a:ea typeface="ＭＳ ゴシック" pitchFamily="49" charset="-128"/>
            </a:rPr>
            <a:t>　こうした状況を反映し、実質公債費比率は令和</a:t>
          </a:r>
          <a:r>
            <a:rPr kumimoji="1" lang="en-US" altLang="ja-JP" sz="1350" spc="0" baseline="0">
              <a:latin typeface="ＭＳ ゴシック" pitchFamily="49" charset="-128"/>
              <a:ea typeface="ＭＳ ゴシック" pitchFamily="49" charset="-128"/>
            </a:rPr>
            <a:t>3</a:t>
          </a:r>
          <a:r>
            <a:rPr kumimoji="1" lang="ja-JP" altLang="en-US" sz="1350" spc="0" baseline="0">
              <a:latin typeface="ＭＳ ゴシック" pitchFamily="49" charset="-128"/>
              <a:ea typeface="ＭＳ ゴシック" pitchFamily="49" charset="-128"/>
            </a:rPr>
            <a:t>年度単年度では</a:t>
          </a:r>
          <a:r>
            <a:rPr kumimoji="1" lang="en-US" altLang="ja-JP" sz="1350" spc="0" baseline="0">
              <a:latin typeface="ＭＳ ゴシック" pitchFamily="49" charset="-128"/>
              <a:ea typeface="ＭＳ ゴシック" pitchFamily="49" charset="-128"/>
            </a:rPr>
            <a:t>1.5</a:t>
          </a:r>
          <a:r>
            <a:rPr kumimoji="1" lang="ja-JP" altLang="en-US" sz="1350" spc="0" baseline="0">
              <a:latin typeface="ＭＳ ゴシック" pitchFamily="49" charset="-128"/>
              <a:ea typeface="ＭＳ ゴシック" pitchFamily="49" charset="-128"/>
            </a:rPr>
            <a:t>ポイント悪化したものの、指標算定に用いる三カ年平均では、</a:t>
          </a:r>
          <a:r>
            <a:rPr kumimoji="1" lang="en-US" altLang="ja-JP" sz="1350" spc="0" baseline="0">
              <a:latin typeface="ＭＳ ゴシック" pitchFamily="49" charset="-128"/>
              <a:ea typeface="ＭＳ ゴシック" pitchFamily="49" charset="-128"/>
            </a:rPr>
            <a:t>0.2</a:t>
          </a:r>
          <a:r>
            <a:rPr kumimoji="1" lang="ja-JP" altLang="en-US" sz="1350" spc="0" baseline="0">
              <a:latin typeface="ＭＳ ゴシック" pitchFamily="49" charset="-128"/>
              <a:ea typeface="ＭＳ ゴシック" pitchFamily="49" charset="-128"/>
            </a:rPr>
            <a:t>ポイント改善の</a:t>
          </a:r>
          <a:r>
            <a:rPr kumimoji="1" lang="en-US" altLang="ja-JP" sz="1350" spc="0" baseline="0">
              <a:latin typeface="ＭＳ ゴシック" pitchFamily="49" charset="-128"/>
              <a:ea typeface="ＭＳ ゴシック" pitchFamily="49" charset="-128"/>
            </a:rPr>
            <a:t>9.9</a:t>
          </a:r>
          <a:r>
            <a:rPr kumimoji="1" lang="ja-JP" altLang="en-US" sz="1350" spc="0" baseline="0">
              <a:latin typeface="ＭＳ ゴシック" pitchFamily="49" charset="-128"/>
              <a:ea typeface="ＭＳ ゴシック" pitchFamily="49" charset="-128"/>
            </a:rPr>
            <a:t>％となっている。</a:t>
          </a:r>
        </a:p>
        <a:p>
          <a:r>
            <a:rPr kumimoji="1" lang="ja-JP" altLang="en-US" sz="1350" spc="0" baseline="0">
              <a:latin typeface="ＭＳ ゴシック" pitchFamily="49" charset="-128"/>
              <a:ea typeface="ＭＳ ゴシック" pitchFamily="49" charset="-128"/>
            </a:rPr>
            <a:t>　実質公債費比率は、類似団体、全国平均を上回っており、行政改革と財政構造健全化を推し進め、改善を図る必要がある。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一般会計等の市債残高の状況は、前年度に引き続き</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億円余りの繰上償還を実施するなどし、残高は</a:t>
          </a:r>
          <a:r>
            <a:rPr kumimoji="1" lang="en-US" altLang="ja-JP" sz="1400">
              <a:latin typeface="ＭＳ ゴシック" pitchFamily="49" charset="-128"/>
              <a:ea typeface="ＭＳ ゴシック" pitchFamily="49" charset="-128"/>
            </a:rPr>
            <a:t>47,301</a:t>
          </a:r>
          <a:r>
            <a:rPr kumimoji="1" lang="ja-JP" altLang="en-US" sz="1400">
              <a:latin typeface="ＭＳ ゴシック" pitchFamily="49" charset="-128"/>
              <a:ea typeface="ＭＳ ゴシック" pitchFamily="49" charset="-128"/>
            </a:rPr>
            <a:t>百万円で前年度と比べて</a:t>
          </a:r>
          <a:r>
            <a:rPr kumimoji="1" lang="en-US" altLang="ja-JP" sz="1400">
              <a:latin typeface="ＭＳ ゴシック" pitchFamily="49" charset="-128"/>
              <a:ea typeface="ＭＳ ゴシック" pitchFamily="49" charset="-128"/>
            </a:rPr>
            <a:t>2,226</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公営企業債等の残高は</a:t>
          </a:r>
          <a:r>
            <a:rPr kumimoji="1" lang="en-US" altLang="ja-JP" sz="1400">
              <a:latin typeface="ＭＳ ゴシック" pitchFamily="49" charset="-128"/>
              <a:ea typeface="ＭＳ ゴシック" pitchFamily="49" charset="-128"/>
            </a:rPr>
            <a:t>39,908</a:t>
          </a:r>
          <a:r>
            <a:rPr kumimoji="1" lang="ja-JP" altLang="en-US" sz="1400">
              <a:latin typeface="ＭＳ ゴシック" pitchFamily="49" charset="-128"/>
              <a:ea typeface="ＭＳ ゴシック" pitchFamily="49" charset="-128"/>
            </a:rPr>
            <a:t>百万円で前年度と比べて</a:t>
          </a:r>
          <a:r>
            <a:rPr kumimoji="1" lang="en-US" altLang="ja-JP" sz="1400">
              <a:latin typeface="ＭＳ ゴシック" pitchFamily="49" charset="-128"/>
              <a:ea typeface="ＭＳ ゴシック" pitchFamily="49" charset="-128"/>
            </a:rPr>
            <a:t>1,342</a:t>
          </a:r>
          <a:r>
            <a:rPr kumimoji="1" lang="ja-JP" altLang="en-US" sz="1400">
              <a:latin typeface="ＭＳ ゴシック" pitchFamily="49" charset="-128"/>
              <a:ea typeface="ＭＳ ゴシック" pitchFamily="49" charset="-128"/>
            </a:rPr>
            <a:t>百万円減少し、指標算定上の一般会計からの公営企業債等繰入見込額は</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百万円の減少となっている。</a:t>
          </a:r>
        </a:p>
        <a:p>
          <a:r>
            <a:rPr kumimoji="1" lang="ja-JP" altLang="en-US" sz="1400">
              <a:latin typeface="ＭＳ ゴシック" pitchFamily="49" charset="-128"/>
              <a:ea typeface="ＭＳ ゴシック" pitchFamily="49" charset="-128"/>
            </a:rPr>
            <a:t>　こうした状況を反映し、実質的な将来負担比率は前年度比で</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38.5</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京都府福知山市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1,507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万円を取り崩し各種事業の財源としている。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年度歳計剰余金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百万円を積立てたほか、ふるさと納税基金に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百万円、地域振興基金に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百万円の積立などを行い、基金残高は総額で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11,391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百万円となり、前年度に比べて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744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年度基金残高は、前年度に比べると増加したものの、中期財政見通しでは、基金全体の残高は令和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年度以降減少すると見込んでおり、基金の使途の明確化や活用事業の厳選を進め、将来の財政需要に備えるため適正な基金残高の確保に努めたい。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安心・安全で快適に暮らせる生活基盤、防災基盤の整備や子どもから高齢者まで健やかに暮らせるまちづくり、地域の特色を活かしたにぎわいのあるまちづくりなどの各種事業の推進に活用する。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特定目的基金は、地域振興基金や過疎地域持続的発展基金積極的に活用する一方で、ふるさと納税基金や地域振興基金への積立が増加し、令和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百万円となり、前年度に比べて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中期財政見通しでは、基金全体の残高は令和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も減少するものと見込んでおり、基金の使途の明確化や活用事業の厳選を進め、市域の均衡ある発展や少子高齢化、人口減少による様々な行政課題、地域課題に対応するため、適正な基金残高の確保に努め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年度において新型コロナウイルス感染症対策経費の財源とするため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一方、令和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年度歳計剰余金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百万円を積立てており、令和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3,296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百万円で、前年度に比べて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財政調整基金の残高は、福知山市持続可能な財政運営の基本方針において、令和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財政調整基金、減債基金の合計残高）を見込んでおり、災害や感染症対応においては、機動的かつ国府の支援を補完できるだけの財政的体力があることが重要であることから、必要な財政対策基金の残高を確保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年度において取り崩していない。</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百万円を積立てているため、令和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百万円で、前年度に比べて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財政調整基金の残高は、福知山市持続可能な財政運営の基本方針において、令和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億円（財政調整基金、減債基金の合計残高）を見込んでおり、今後も適正な基金残高の確保に努めるとともに、基金を活用し繰上償還を行うなど公債費の縮減に活用したい。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782BB71-78A7-4CCC-85A8-1F2F92D06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08E4E59-976A-4330-BA9A-403AB7BF4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D9748F4-2C2C-4048-A321-1F2C6FB4EBC8}"/>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83F63F5-2348-463B-8AB5-6C8C7CA6E109}"/>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98E6355-FC08-4BBA-9F25-2B1AE31967BA}"/>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4FFB58D-D05E-41C3-A461-19E5646C2F71}"/>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EE5D7BC-9D6D-4DB4-945B-B4CCD2E8E5AC}"/>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66E6B39-560B-429E-9BE6-694E39D29CA3}"/>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2E78DC8-FE71-47D9-95FA-C87C5D1ED633}"/>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F6E3B56-B9D9-41E2-8095-FDA1802851CF}"/>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8CE6903-1BA8-4110-912F-DBD86737DB3E}"/>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8A703E6-D54A-413B-9435-CEB46F948BF5}"/>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76,568
75,526
552.54
46,506,790
44,940,120
1,004,107
24,723,039
47,301,483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AFA9BF1-6F13-4678-9378-237DF4C96345}"/>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A7FE726-666F-46B3-85EF-C582733705B6}"/>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B20211B-0B72-4B13-9A58-BE4D987E4C3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7F08D3C-E4D9-4BAF-95BA-4985CDE8F505}"/>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9E65E8E-89A0-4851-8855-92D383458A46}"/>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6BE2E6C-50C9-49CB-9EEF-00F1C47B4CE2}"/>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6B760BB-C3A0-48BB-ADFB-36A6B7932CBC}"/>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63D34E3-BBC2-4A7F-9F36-D2E69C3AA007}"/>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28BD79A-97C0-4851-A5F0-2C8351FE50AB}"/>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B5A94B5-20CF-49D6-9BFC-066DE96B3D76}"/>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D76CEF8-A49B-4AF9-B47A-FA97F2967B3B}"/>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51FA359-F3E9-4E78-BE0B-C0790B0EB47E}"/>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0837A34-C87F-4301-A510-EDD8AE899412}"/>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2BF8394-BAFE-429A-95C1-591B99481534}"/>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7578C05-ADCD-46A4-BE28-26C0FB5F4FD4}"/>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671818D-F37A-4F68-9493-52E8FA2699F2}"/>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F4B2699-F4FC-457F-B814-0DD11D657CB4}"/>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CE21C3C-21D7-47BD-9C70-F76A977D492B}"/>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31DF2F2-4D66-42D2-8AE4-2650A8BCB806}"/>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E4196F7-5DCA-48D8-9199-FB8434B38BD2}"/>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8651F2E-AE01-495E-AEC0-8326B4D2766B}"/>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C764544-655C-4D91-8012-D4921AC6C428}"/>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7277C34-58DC-412A-BBFD-4701567FBA6E}"/>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1B6422E-771D-4E78-8069-9FA5D75BB10B}"/>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DA689F7-1EFC-4BCB-9E9A-B283B9CAD42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DFC4A28-0177-4310-9B75-7F811E0E08EE}"/>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1584E61-45C5-41C6-9EBB-EFF59E2FA5A7}"/>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9D0242F-6E69-4010-BE51-801D610B17E7}"/>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013A730-0924-402C-AA87-4CE52B56FF25}"/>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AB43225-6E43-492E-B707-C56DA9CF3B4A}"/>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352E4E3-7D14-453F-9600-23C28A932326}"/>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587EFE6-354E-4D96-B524-F3410CAB21B8}"/>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37061FF-1238-44CD-AE1A-572B1D35D6C1}"/>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380DB13-5754-48DB-981D-D9876F56A8EE}"/>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5DD91EB-70ED-41E1-A4FB-0F4C71B56EF3}"/>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tx1"/>
              </a:solidFill>
              <a:latin typeface="ＭＳ Ｐゴシック" panose="020B0600070205080204" pitchFamily="50" charset="-128"/>
              <a:ea typeface="ＭＳ Ｐゴシック" panose="020B0600070205080204" pitchFamily="50" charset="-128"/>
            </a:rPr>
            <a:t>　類似団体に比して減価償却率は高くなっており、類似団体よりも老朽化した資産を多く抱えている。</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50">
              <a:solidFill>
                <a:schemeClr val="tx1"/>
              </a:solidFill>
              <a:latin typeface="ＭＳ Ｐゴシック" panose="020B0600070205080204" pitchFamily="50" charset="-128"/>
              <a:ea typeface="ＭＳ Ｐゴシック" panose="020B0600070205080204" pitchFamily="50" charset="-128"/>
            </a:rPr>
            <a:t>　全国的な傾向と同様に、本市では昭和</a:t>
          </a:r>
          <a:r>
            <a:rPr kumimoji="1" lang="en-US" altLang="ja-JP" sz="1050">
              <a:solidFill>
                <a:schemeClr val="tx1"/>
              </a:solidFill>
              <a:latin typeface="ＭＳ Ｐゴシック" panose="020B0600070205080204" pitchFamily="50" charset="-128"/>
              <a:ea typeface="ＭＳ Ｐゴシック" panose="020B0600070205080204" pitchFamily="50" charset="-128"/>
            </a:rPr>
            <a:t>50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年代以降建設の進んだ公共施設の大規模な更新時期を迎えている一方で、改修や建替えが抑制傾向にあるため、数値は増加傾向にある。</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50">
              <a:solidFill>
                <a:schemeClr val="tx1"/>
              </a:solidFill>
              <a:latin typeface="ＭＳ Ｐゴシック" panose="020B0600070205080204" pitchFamily="50" charset="-128"/>
              <a:ea typeface="ＭＳ Ｐゴシック" panose="020B0600070205080204" pitchFamily="50" charset="-128"/>
            </a:rPr>
            <a:t>　こうした状況下で、平成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27</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年度に策定した公共施設マネジメント計画において、公共施設等の延べ床面積を</a:t>
          </a:r>
          <a:r>
            <a:rPr kumimoji="1" lang="en-US" altLang="ja-JP" sz="1050">
              <a:solidFill>
                <a:schemeClr val="tx1"/>
              </a:solidFill>
              <a:latin typeface="ＭＳ Ｐゴシック" panose="020B0600070205080204" pitchFamily="50" charset="-128"/>
              <a:ea typeface="ＭＳ Ｐゴシック" panose="020B0600070205080204" pitchFamily="50" charset="-128"/>
            </a:rPr>
            <a:t>10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年で</a:t>
          </a:r>
          <a:r>
            <a:rPr kumimoji="1" lang="en-US" altLang="ja-JP" sz="1050">
              <a:solidFill>
                <a:schemeClr val="tx1"/>
              </a:solidFill>
              <a:latin typeface="ＭＳ Ｐゴシック" panose="020B0600070205080204" pitchFamily="50" charset="-128"/>
              <a:ea typeface="ＭＳ Ｐゴシック" panose="020B0600070205080204" pitchFamily="50" charset="-128"/>
            </a:rPr>
            <a:t>20</a:t>
          </a:r>
          <a:r>
            <a:rPr kumimoji="1" lang="ja-JP" altLang="en-US" sz="1050">
              <a:solidFill>
                <a:schemeClr val="tx1"/>
              </a:solidFill>
              <a:latin typeface="ＭＳ Ｐゴシック" panose="020B0600070205080204" pitchFamily="50" charset="-128"/>
              <a:ea typeface="ＭＳ Ｐゴシック" panose="020B0600070205080204" pitchFamily="50" charset="-128"/>
            </a:rPr>
            <a:t>％削減を目標に掲げ、民間への譲渡や、老朽化した施設の集約化・複合化や除却を進めているため、今後の伸びは抑えられていくと考える。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43C02E9-45EE-4B4E-8EF4-885C3770715C}"/>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3AB97D6-3C29-4CE8-B010-54A36424EABB}"/>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A1704B7-D1D9-46CF-96FD-04B5E25849BD}"/>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A51D968-2E7C-485C-8D0F-75B043A86AE2}"/>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12E28E27-617F-4625-A1C2-39C61F230920}"/>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5CF4656-9F09-4354-A239-CC643517429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70AD578-9E02-4CC1-9DA0-EE7005C092EF}"/>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978555C-7B42-4337-8781-363A0835F5E7}"/>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3A09AC9-84A0-4E98-B424-3704BADFE55A}"/>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AF699220-2ACA-4E45-94EF-B8F4C62BC3BB}"/>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AA396D21-B998-4795-BAFE-D74BBFCDB8D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2338438-0AD3-4305-B0C5-9FEF22C1E9CB}"/>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065A088-5EEA-4EFF-B295-EB3CF3AB3BF5}"/>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01A9412-FC13-4427-91E4-5FE3CBF7D4BF}"/>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4163E1F-92D1-4EC1-BA47-7F101CD118F9}"/>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10CD910-10CA-427D-BA0D-4B9B896C3A6F}"/>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890A9189-3827-442A-82EB-4A4CCA331611}"/>
            </a:ext>
          </a:extLst>
        </xdr:cNvPr>
        <xdr:cNvCxnSpPr/>
      </xdr:nvCxnSpPr>
      <xdr:spPr>
        <a:xfrm flipV="1">
          <a:off x="4206240" y="4654338"/>
          <a:ext cx="1270" cy="108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8ABC6EEF-34FC-40C3-911D-C9CF05759482}"/>
            </a:ext>
          </a:extLst>
        </xdr:cNvPr>
        <xdr:cNvSpPr txBox="1"/>
      </xdr:nvSpPr>
      <xdr:spPr>
        <a:xfrm>
          <a:off x="4258945" y="574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9540D25E-41D7-4CB4-83AB-0CE7DA2A733D}"/>
            </a:ext>
          </a:extLst>
        </xdr:cNvPr>
        <xdr:cNvCxnSpPr/>
      </xdr:nvCxnSpPr>
      <xdr:spPr>
        <a:xfrm>
          <a:off x="4119245" y="57431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16B421FD-432D-4102-99D4-447462CCDEDD}"/>
            </a:ext>
          </a:extLst>
        </xdr:cNvPr>
        <xdr:cNvSpPr txBox="1"/>
      </xdr:nvSpPr>
      <xdr:spPr>
        <a:xfrm>
          <a:off x="4258945" y="443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9CD58E67-C70A-46D5-9D76-7ABA6CE549B4}"/>
            </a:ext>
          </a:extLst>
        </xdr:cNvPr>
        <xdr:cNvCxnSpPr/>
      </xdr:nvCxnSpPr>
      <xdr:spPr>
        <a:xfrm>
          <a:off x="4119245" y="465433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a:extLst>
            <a:ext uri="{FF2B5EF4-FFF2-40B4-BE49-F238E27FC236}">
              <a16:creationId xmlns:a16="http://schemas.microsoft.com/office/drawing/2014/main" id="{D31A75F1-3E00-4B91-9EFC-18E5BD93B2E7}"/>
            </a:ext>
          </a:extLst>
        </xdr:cNvPr>
        <xdr:cNvSpPr txBox="1"/>
      </xdr:nvSpPr>
      <xdr:spPr>
        <a:xfrm>
          <a:off x="4258945" y="5033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944F6D01-564C-4165-BEA7-8974A090B543}"/>
            </a:ext>
          </a:extLst>
        </xdr:cNvPr>
        <xdr:cNvSpPr/>
      </xdr:nvSpPr>
      <xdr:spPr>
        <a:xfrm>
          <a:off x="4157345" y="5182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AF5C40CD-C9B0-4BA8-832B-E1B3556A7215}"/>
            </a:ext>
          </a:extLst>
        </xdr:cNvPr>
        <xdr:cNvSpPr/>
      </xdr:nvSpPr>
      <xdr:spPr>
        <a:xfrm>
          <a:off x="3537585" y="51786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A441C83B-5786-46E3-82EA-48151B0FEA74}"/>
            </a:ext>
          </a:extLst>
        </xdr:cNvPr>
        <xdr:cNvSpPr/>
      </xdr:nvSpPr>
      <xdr:spPr>
        <a:xfrm>
          <a:off x="2867025" y="5117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EFABE772-5007-4252-826D-95A9EE50850F}"/>
            </a:ext>
          </a:extLst>
        </xdr:cNvPr>
        <xdr:cNvSpPr/>
      </xdr:nvSpPr>
      <xdr:spPr>
        <a:xfrm>
          <a:off x="2196465" y="5095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A1332494-0AFE-47C0-BDAA-C8CCF7BEA67E}"/>
            </a:ext>
          </a:extLst>
        </xdr:cNvPr>
        <xdr:cNvSpPr/>
      </xdr:nvSpPr>
      <xdr:spPr>
        <a:xfrm>
          <a:off x="1525905" y="50562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CD528B6-324E-4C36-8AEC-6F683230E9E3}"/>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736D35B-C9F5-4011-B8D8-6F16267F7886}"/>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ACABC8F-794F-45C3-846E-080184B01837}"/>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6D759CE-20A0-40A9-90D5-2D611C44724F}"/>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F5C988D-6BE5-4929-B931-EFCBA4E74C88}"/>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125518</xdr:rowOff>
    </xdr:from>
    <xdr:to>
      <xdr:col>23</xdr:col>
      <xdr:colOff>136525</xdr:colOff>
      <xdr:row>32</xdr:row>
      <xdr:rowOff>55668</xdr:rowOff>
    </xdr:to>
    <xdr:sp macro="" textlink="">
      <xdr:nvSpPr>
        <xdr:cNvPr id="81" name="楕円 80">
          <a:extLst>
            <a:ext uri="{FF2B5EF4-FFF2-40B4-BE49-F238E27FC236}">
              <a16:creationId xmlns:a16="http://schemas.microsoft.com/office/drawing/2014/main" id="{9A935164-9562-405A-89FD-B718FF9F0CA4}"/>
            </a:ext>
          </a:extLst>
        </xdr:cNvPr>
        <xdr:cNvSpPr/>
      </xdr:nvSpPr>
      <xdr:spPr>
        <a:xfrm>
          <a:off x="4157345" y="53223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103945</xdr:rowOff>
    </xdr:from>
    <xdr:ext cx="405111" cy="259045"/>
    <xdr:sp macro="" textlink="">
      <xdr:nvSpPr>
        <xdr:cNvPr id="82" name="有形固定資産減価償却率該当値テキスト">
          <a:extLst>
            <a:ext uri="{FF2B5EF4-FFF2-40B4-BE49-F238E27FC236}">
              <a16:creationId xmlns:a16="http://schemas.microsoft.com/office/drawing/2014/main" id="{4C945502-B068-492E-B2EF-370E9DBE6081}"/>
            </a:ext>
          </a:extLst>
        </xdr:cNvPr>
        <xdr:cNvSpPr txBox="1"/>
      </xdr:nvSpPr>
      <xdr:spPr>
        <a:xfrm>
          <a:off x="4258945" y="530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83" name="楕円 82">
          <a:extLst>
            <a:ext uri="{FF2B5EF4-FFF2-40B4-BE49-F238E27FC236}">
              <a16:creationId xmlns:a16="http://schemas.microsoft.com/office/drawing/2014/main" id="{5C553FD1-49F3-4C55-82A3-61E80FC0353B}"/>
            </a:ext>
          </a:extLst>
        </xdr:cNvPr>
        <xdr:cNvSpPr/>
      </xdr:nvSpPr>
      <xdr:spPr>
        <a:xfrm>
          <a:off x="3537585" y="5297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151130</xdr:rowOff>
    </xdr:from>
    <xdr:to>
      <xdr:col>23</xdr:col>
      <xdr:colOff>85725</xdr:colOff>
      <xdr:row>32</xdr:row>
      <xdr:rowOff>4868</xdr:rowOff>
    </xdr:to>
    <xdr:cxnSp macro="">
      <xdr:nvCxnSpPr>
        <xdr:cNvPr id="84" name="直線コネクタ 83">
          <a:extLst>
            <a:ext uri="{FF2B5EF4-FFF2-40B4-BE49-F238E27FC236}">
              <a16:creationId xmlns:a16="http://schemas.microsoft.com/office/drawing/2014/main" id="{3775ADA4-DB75-44BE-927C-4D6BDD6C8DBD}"/>
            </a:ext>
          </a:extLst>
        </xdr:cNvPr>
        <xdr:cNvCxnSpPr/>
      </xdr:nvCxnSpPr>
      <xdr:spPr>
        <a:xfrm>
          <a:off x="3588385" y="5347970"/>
          <a:ext cx="61976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85937</xdr:rowOff>
    </xdr:from>
    <xdr:to>
      <xdr:col>15</xdr:col>
      <xdr:colOff>187325</xdr:colOff>
      <xdr:row>32</xdr:row>
      <xdr:rowOff>16087</xdr:rowOff>
    </xdr:to>
    <xdr:sp macro="" textlink="">
      <xdr:nvSpPr>
        <xdr:cNvPr id="85" name="楕円 84">
          <a:extLst>
            <a:ext uri="{FF2B5EF4-FFF2-40B4-BE49-F238E27FC236}">
              <a16:creationId xmlns:a16="http://schemas.microsoft.com/office/drawing/2014/main" id="{A244DC0C-81E1-4103-973D-00CCCBB445E3}"/>
            </a:ext>
          </a:extLst>
        </xdr:cNvPr>
        <xdr:cNvSpPr/>
      </xdr:nvSpPr>
      <xdr:spPr>
        <a:xfrm>
          <a:off x="2867025" y="52827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136737</xdr:rowOff>
    </xdr:from>
    <xdr:to>
      <xdr:col>19</xdr:col>
      <xdr:colOff>136525</xdr:colOff>
      <xdr:row>31</xdr:row>
      <xdr:rowOff>151130</xdr:rowOff>
    </xdr:to>
    <xdr:cxnSp macro="">
      <xdr:nvCxnSpPr>
        <xdr:cNvPr id="86" name="直線コネクタ 85">
          <a:extLst>
            <a:ext uri="{FF2B5EF4-FFF2-40B4-BE49-F238E27FC236}">
              <a16:creationId xmlns:a16="http://schemas.microsoft.com/office/drawing/2014/main" id="{D4CB7A10-100C-4451-8A66-829135855033}"/>
            </a:ext>
          </a:extLst>
        </xdr:cNvPr>
        <xdr:cNvCxnSpPr/>
      </xdr:nvCxnSpPr>
      <xdr:spPr>
        <a:xfrm>
          <a:off x="2917825" y="5333577"/>
          <a:ext cx="67056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53552</xdr:rowOff>
    </xdr:from>
    <xdr:to>
      <xdr:col>11</xdr:col>
      <xdr:colOff>187325</xdr:colOff>
      <xdr:row>31</xdr:row>
      <xdr:rowOff>155152</xdr:rowOff>
    </xdr:to>
    <xdr:sp macro="" textlink="">
      <xdr:nvSpPr>
        <xdr:cNvPr id="87" name="楕円 86">
          <a:extLst>
            <a:ext uri="{FF2B5EF4-FFF2-40B4-BE49-F238E27FC236}">
              <a16:creationId xmlns:a16="http://schemas.microsoft.com/office/drawing/2014/main" id="{DA4F5F3E-7B7F-4381-B2B0-49EBC4F9E098}"/>
            </a:ext>
          </a:extLst>
        </xdr:cNvPr>
        <xdr:cNvSpPr/>
      </xdr:nvSpPr>
      <xdr:spPr>
        <a:xfrm>
          <a:off x="2196465" y="5250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104352</xdr:rowOff>
    </xdr:from>
    <xdr:to>
      <xdr:col>15</xdr:col>
      <xdr:colOff>136525</xdr:colOff>
      <xdr:row>31</xdr:row>
      <xdr:rowOff>136737</xdr:rowOff>
    </xdr:to>
    <xdr:cxnSp macro="">
      <xdr:nvCxnSpPr>
        <xdr:cNvPr id="88" name="直線コネクタ 87">
          <a:extLst>
            <a:ext uri="{FF2B5EF4-FFF2-40B4-BE49-F238E27FC236}">
              <a16:creationId xmlns:a16="http://schemas.microsoft.com/office/drawing/2014/main" id="{8D7B3ADF-3749-4CBC-B770-850886AA84E9}"/>
            </a:ext>
          </a:extLst>
        </xdr:cNvPr>
        <xdr:cNvCxnSpPr/>
      </xdr:nvCxnSpPr>
      <xdr:spPr>
        <a:xfrm>
          <a:off x="2247265" y="5301192"/>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6773</xdr:rowOff>
    </xdr:from>
    <xdr:to>
      <xdr:col>7</xdr:col>
      <xdr:colOff>187325</xdr:colOff>
      <xdr:row>31</xdr:row>
      <xdr:rowOff>108373</xdr:rowOff>
    </xdr:to>
    <xdr:sp macro="" textlink="">
      <xdr:nvSpPr>
        <xdr:cNvPr id="89" name="楕円 88">
          <a:extLst>
            <a:ext uri="{FF2B5EF4-FFF2-40B4-BE49-F238E27FC236}">
              <a16:creationId xmlns:a16="http://schemas.microsoft.com/office/drawing/2014/main" id="{FCEC3D6D-DC14-45E9-9D7D-C35045563D77}"/>
            </a:ext>
          </a:extLst>
        </xdr:cNvPr>
        <xdr:cNvSpPr/>
      </xdr:nvSpPr>
      <xdr:spPr>
        <a:xfrm>
          <a:off x="1525905" y="52036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57573</xdr:rowOff>
    </xdr:from>
    <xdr:to>
      <xdr:col>11</xdr:col>
      <xdr:colOff>136525</xdr:colOff>
      <xdr:row>31</xdr:row>
      <xdr:rowOff>104352</xdr:rowOff>
    </xdr:to>
    <xdr:cxnSp macro="">
      <xdr:nvCxnSpPr>
        <xdr:cNvPr id="90" name="直線コネクタ 89">
          <a:extLst>
            <a:ext uri="{FF2B5EF4-FFF2-40B4-BE49-F238E27FC236}">
              <a16:creationId xmlns:a16="http://schemas.microsoft.com/office/drawing/2014/main" id="{B633B121-AE6B-4D42-B6C8-A7E917FBE047}"/>
            </a:ext>
          </a:extLst>
        </xdr:cNvPr>
        <xdr:cNvCxnSpPr/>
      </xdr:nvCxnSpPr>
      <xdr:spPr>
        <a:xfrm>
          <a:off x="1576705" y="5254413"/>
          <a:ext cx="67056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a:extLst>
            <a:ext uri="{FF2B5EF4-FFF2-40B4-BE49-F238E27FC236}">
              <a16:creationId xmlns:a16="http://schemas.microsoft.com/office/drawing/2014/main" id="{A517D796-E425-4887-9156-C52F082FFA58}"/>
            </a:ext>
          </a:extLst>
        </xdr:cNvPr>
        <xdr:cNvSpPr txBox="1"/>
      </xdr:nvSpPr>
      <xdr:spPr>
        <a:xfrm>
          <a:off x="3395989" y="495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id="{0B46CAA7-BFAA-4FD2-8C51-03A163D1F321}"/>
            </a:ext>
          </a:extLst>
        </xdr:cNvPr>
        <xdr:cNvSpPr txBox="1"/>
      </xdr:nvSpPr>
      <xdr:spPr>
        <a:xfrm>
          <a:off x="2738129" y="489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0E259CD6-C4F4-41BD-8472-4800B1C038C6}"/>
            </a:ext>
          </a:extLst>
        </xdr:cNvPr>
        <xdr:cNvSpPr txBox="1"/>
      </xdr:nvSpPr>
      <xdr:spPr>
        <a:xfrm>
          <a:off x="2067569" y="4874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6CFC8C8B-B848-42E3-8A5F-E4BBF4722474}"/>
            </a:ext>
          </a:extLst>
        </xdr:cNvPr>
        <xdr:cNvSpPr txBox="1"/>
      </xdr:nvSpPr>
      <xdr:spPr>
        <a:xfrm>
          <a:off x="1397009" y="483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21607</xdr:rowOff>
    </xdr:from>
    <xdr:ext cx="405111" cy="259045"/>
    <xdr:sp macro="" textlink="">
      <xdr:nvSpPr>
        <xdr:cNvPr id="95" name="n_1mainValue有形固定資産減価償却率">
          <a:extLst>
            <a:ext uri="{FF2B5EF4-FFF2-40B4-BE49-F238E27FC236}">
              <a16:creationId xmlns:a16="http://schemas.microsoft.com/office/drawing/2014/main" id="{96F23B95-2F4F-4F0F-9D2F-E2A6C1511006}"/>
            </a:ext>
          </a:extLst>
        </xdr:cNvPr>
        <xdr:cNvSpPr txBox="1"/>
      </xdr:nvSpPr>
      <xdr:spPr>
        <a:xfrm>
          <a:off x="3395989" y="538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7214</xdr:rowOff>
    </xdr:from>
    <xdr:ext cx="405111" cy="259045"/>
    <xdr:sp macro="" textlink="">
      <xdr:nvSpPr>
        <xdr:cNvPr id="96" name="n_2mainValue有形固定資産減価償却率">
          <a:extLst>
            <a:ext uri="{FF2B5EF4-FFF2-40B4-BE49-F238E27FC236}">
              <a16:creationId xmlns:a16="http://schemas.microsoft.com/office/drawing/2014/main" id="{FF873FDF-DA73-4231-B37E-7C037E538E13}"/>
            </a:ext>
          </a:extLst>
        </xdr:cNvPr>
        <xdr:cNvSpPr txBox="1"/>
      </xdr:nvSpPr>
      <xdr:spPr>
        <a:xfrm>
          <a:off x="2738129" y="53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146279</xdr:rowOff>
    </xdr:from>
    <xdr:ext cx="405111" cy="259045"/>
    <xdr:sp macro="" textlink="">
      <xdr:nvSpPr>
        <xdr:cNvPr id="97" name="n_3mainValue有形固定資産減価償却率">
          <a:extLst>
            <a:ext uri="{FF2B5EF4-FFF2-40B4-BE49-F238E27FC236}">
              <a16:creationId xmlns:a16="http://schemas.microsoft.com/office/drawing/2014/main" id="{2DB3C1EF-200A-4EE2-9F04-07C88F853C49}"/>
            </a:ext>
          </a:extLst>
        </xdr:cNvPr>
        <xdr:cNvSpPr txBox="1"/>
      </xdr:nvSpPr>
      <xdr:spPr>
        <a:xfrm>
          <a:off x="2067569"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99500</xdr:rowOff>
    </xdr:from>
    <xdr:ext cx="405111" cy="259045"/>
    <xdr:sp macro="" textlink="">
      <xdr:nvSpPr>
        <xdr:cNvPr id="98" name="n_4mainValue有形固定資産減価償却率">
          <a:extLst>
            <a:ext uri="{FF2B5EF4-FFF2-40B4-BE49-F238E27FC236}">
              <a16:creationId xmlns:a16="http://schemas.microsoft.com/office/drawing/2014/main" id="{D9827EA5-B3DC-4DDB-90CD-D0E228AEBCC1}"/>
            </a:ext>
          </a:extLst>
        </xdr:cNvPr>
        <xdr:cNvSpPr txBox="1"/>
      </xdr:nvSpPr>
      <xdr:spPr>
        <a:xfrm>
          <a:off x="1397009" y="529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30A2BDE-F6D9-4CBA-BB04-5F51EDED56DB}"/>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AE70E41-8058-400D-8250-42D111D51C1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CAEC4A6-9DEA-401A-9CA2-1C05455B781B}"/>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05B9CB3-A1DD-4935-9872-4293FD03D831}"/>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61DF1CD-0CC0-416D-831F-38DA01E10DA3}"/>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42F5494-0141-4C9D-BFB3-C1B9D8C300EF}"/>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93D930D-FB62-41B2-8E44-4C7BB546B30F}"/>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A6D104A1-00E5-4EB9-9FA4-5F684AF98A76}"/>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58DAF6A-11BF-4B30-871D-6A0B6677ABFE}"/>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0C8F8A5-B292-4694-8533-DFA7CD03B657}"/>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D433130-A0B7-4C2D-80D4-044FE27B8982}"/>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C9679213-1009-4A1F-9E10-91C188F56633}"/>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66AAD01-F3C6-4A66-93C5-F2924D4245D4}"/>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債務償還比率は類似団体に比べ高い水準となっている。これは、市債残高による将来負担額が類似団体に比べ多いことが影響しているものと考えている。</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50">
              <a:solidFill>
                <a:schemeClr val="tx1"/>
              </a:solidFill>
              <a:latin typeface="ＭＳ Ｐゴシック" panose="020B0600070205080204" pitchFamily="50" charset="-128"/>
              <a:ea typeface="ＭＳ Ｐゴシック" panose="020B0600070205080204" pitchFamily="50" charset="-128"/>
            </a:rPr>
            <a:t>　近年では、交付税算入率の有利性を見極め、計画的な市債発行に努めるとともに、一部元金の繰上償還を積極的に進めるなど、不断の努力を進めている。これに加え、充当可能な基金が増加したことなどもあり、債務償還費率は改善傾向にあると言え、令和</a:t>
          </a:r>
          <a:r>
            <a:rPr kumimoji="1" lang="en-US" altLang="ja-JP" sz="1050">
              <a:solidFill>
                <a:schemeClr val="tx1"/>
              </a:solidFill>
              <a:latin typeface="ＭＳ Ｐゴシック" panose="020B0600070205080204" pitchFamily="50" charset="-128"/>
              <a:ea typeface="ＭＳ Ｐゴシック" panose="020B0600070205080204" pitchFamily="50" charset="-128"/>
            </a:rPr>
            <a:t>3</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年度には大きく減少している。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A372E87-E34E-4572-9EBC-0DFDA32D9D1D}"/>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69D4333-CF03-4DA8-9AAC-F6FB791A11CA}"/>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1251502-DDAA-4618-B45B-72844D469E35}"/>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ABD8B33F-0819-4EC5-93AE-13C84DBDC7B1}"/>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35789D74-8615-4FBE-BAEC-68A9AC329043}"/>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57B85C84-C26F-4A80-9AB2-011BCB86B7F7}"/>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DEF142E-428D-4090-A4D3-9F238C843A74}"/>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873132BE-F33A-4999-919F-314570BCCA4D}"/>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C9CB8EF7-52A7-47B2-8C79-0AEBA7D28A7B}"/>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45E88E8A-5998-4D9F-BFE5-C38C56F4AEAD}"/>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E3BD9F7F-C656-4130-A625-4620D98991F7}"/>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B66A6E3E-B0F7-4D65-9A96-0F782CF1C74C}"/>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7DEEA376-4718-43C3-B6FB-F792AFFEA6E2}"/>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CCD26D43-2113-4DAF-B66B-F4C302DE8D8A}"/>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D952C652-8EFE-4BD8-824B-413D3DE0ACAA}"/>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E5A47C9D-81EE-443D-8E31-7C4079060CC9}"/>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15F514C9-1972-411D-B4C0-D572F461B969}"/>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0017F114-CDE4-41B2-80B1-2D8ADB650B6A}"/>
            </a:ext>
          </a:extLst>
        </xdr:cNvPr>
        <xdr:cNvCxnSpPr/>
      </xdr:nvCxnSpPr>
      <xdr:spPr>
        <a:xfrm flipV="1">
          <a:off x="13027660" y="4390843"/>
          <a:ext cx="1269" cy="138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81C5F3F1-7B12-4D19-AD74-E903CF1BC7B8}"/>
            </a:ext>
          </a:extLst>
        </xdr:cNvPr>
        <xdr:cNvSpPr txBox="1"/>
      </xdr:nvSpPr>
      <xdr:spPr>
        <a:xfrm>
          <a:off x="13080365" y="577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62FA8762-DFF0-4ADB-80E0-EE48BF1EBC10}"/>
            </a:ext>
          </a:extLst>
        </xdr:cNvPr>
        <xdr:cNvCxnSpPr/>
      </xdr:nvCxnSpPr>
      <xdr:spPr>
        <a:xfrm>
          <a:off x="12963525" y="5772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76D9EE10-E567-4EDA-AF57-1398A1F82EBC}"/>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9680F9A8-8314-43B9-B044-6630007979EC}"/>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64B9F50A-FE05-4064-87E3-E254925C187C}"/>
            </a:ext>
          </a:extLst>
        </xdr:cNvPr>
        <xdr:cNvSpPr txBox="1"/>
      </xdr:nvSpPr>
      <xdr:spPr>
        <a:xfrm>
          <a:off x="13080365" y="4940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A9E90895-CA0C-4A66-9989-E6CB5FBFA387}"/>
            </a:ext>
          </a:extLst>
        </xdr:cNvPr>
        <xdr:cNvSpPr/>
      </xdr:nvSpPr>
      <xdr:spPr>
        <a:xfrm>
          <a:off x="13001625" y="50849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id="{58469AEB-2A8B-40CF-81CE-DAE094372E7A}"/>
            </a:ext>
          </a:extLst>
        </xdr:cNvPr>
        <xdr:cNvSpPr/>
      </xdr:nvSpPr>
      <xdr:spPr>
        <a:xfrm>
          <a:off x="12359005" y="5309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id="{76428C70-208D-4214-8C24-EF5D4A2781BF}"/>
            </a:ext>
          </a:extLst>
        </xdr:cNvPr>
        <xdr:cNvSpPr/>
      </xdr:nvSpPr>
      <xdr:spPr>
        <a:xfrm>
          <a:off x="11688445" y="5311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0BC111CA-FDA0-40C7-A56E-0CFBA69804D3}"/>
            </a:ext>
          </a:extLst>
        </xdr:cNvPr>
        <xdr:cNvSpPr/>
      </xdr:nvSpPr>
      <xdr:spPr>
        <a:xfrm>
          <a:off x="11017885" y="5311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id="{9BEA2719-7CDF-4671-B214-533098318AD6}"/>
            </a:ext>
          </a:extLst>
        </xdr:cNvPr>
        <xdr:cNvSpPr/>
      </xdr:nvSpPr>
      <xdr:spPr>
        <a:xfrm>
          <a:off x="10347325" y="53067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0E34404-199D-408F-B8EE-FEF3383A9669}"/>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2B8DB36-A546-4250-8865-55DB4097459E}"/>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4D71C6C-1786-4DD4-86F4-07BDFA042D82}"/>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A2853A7-3B89-4F85-B70D-42DA30E6A574}"/>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45DAC4C-4B36-49B3-89CC-0C8EE8FAAAFE}"/>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18905</xdr:rowOff>
    </xdr:from>
    <xdr:to>
      <xdr:col>76</xdr:col>
      <xdr:colOff>73025</xdr:colOff>
      <xdr:row>31</xdr:row>
      <xdr:rowOff>120505</xdr:rowOff>
    </xdr:to>
    <xdr:sp macro="" textlink="">
      <xdr:nvSpPr>
        <xdr:cNvPr id="145" name="楕円 144">
          <a:extLst>
            <a:ext uri="{FF2B5EF4-FFF2-40B4-BE49-F238E27FC236}">
              <a16:creationId xmlns:a16="http://schemas.microsoft.com/office/drawing/2014/main" id="{7B808494-8293-4B92-BD7E-F45EBE3BE187}"/>
            </a:ext>
          </a:extLst>
        </xdr:cNvPr>
        <xdr:cNvSpPr/>
      </xdr:nvSpPr>
      <xdr:spPr>
        <a:xfrm>
          <a:off x="13001625" y="52157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168782</xdr:rowOff>
    </xdr:from>
    <xdr:ext cx="469744" cy="259045"/>
    <xdr:sp macro="" textlink="">
      <xdr:nvSpPr>
        <xdr:cNvPr id="146" name="債務償還比率該当値テキスト">
          <a:extLst>
            <a:ext uri="{FF2B5EF4-FFF2-40B4-BE49-F238E27FC236}">
              <a16:creationId xmlns:a16="http://schemas.microsoft.com/office/drawing/2014/main" id="{9636413E-7E9E-459D-B327-4151BAE706B6}"/>
            </a:ext>
          </a:extLst>
        </xdr:cNvPr>
        <xdr:cNvSpPr txBox="1"/>
      </xdr:nvSpPr>
      <xdr:spPr>
        <a:xfrm>
          <a:off x="13080365" y="519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54256</xdr:rowOff>
    </xdr:from>
    <xdr:to>
      <xdr:col>72</xdr:col>
      <xdr:colOff>123825</xdr:colOff>
      <xdr:row>32</xdr:row>
      <xdr:rowOff>155856</xdr:rowOff>
    </xdr:to>
    <xdr:sp macro="" textlink="">
      <xdr:nvSpPr>
        <xdr:cNvPr id="147" name="楕円 146">
          <a:extLst>
            <a:ext uri="{FF2B5EF4-FFF2-40B4-BE49-F238E27FC236}">
              <a16:creationId xmlns:a16="http://schemas.microsoft.com/office/drawing/2014/main" id="{264E39DE-F6FE-44AF-9052-1CFD76CFA727}"/>
            </a:ext>
          </a:extLst>
        </xdr:cNvPr>
        <xdr:cNvSpPr/>
      </xdr:nvSpPr>
      <xdr:spPr>
        <a:xfrm>
          <a:off x="12359005" y="54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69705</xdr:rowOff>
    </xdr:from>
    <xdr:to>
      <xdr:col>76</xdr:col>
      <xdr:colOff>22225</xdr:colOff>
      <xdr:row>32</xdr:row>
      <xdr:rowOff>105056</xdr:rowOff>
    </xdr:to>
    <xdr:cxnSp macro="">
      <xdr:nvCxnSpPr>
        <xdr:cNvPr id="148" name="直線コネクタ 147">
          <a:extLst>
            <a:ext uri="{FF2B5EF4-FFF2-40B4-BE49-F238E27FC236}">
              <a16:creationId xmlns:a16="http://schemas.microsoft.com/office/drawing/2014/main" id="{0626F788-03AE-45C6-ACA5-CC3369BA90BE}"/>
            </a:ext>
          </a:extLst>
        </xdr:cNvPr>
        <xdr:cNvCxnSpPr/>
      </xdr:nvCxnSpPr>
      <xdr:spPr>
        <a:xfrm flipV="1">
          <a:off x="12409805" y="5266545"/>
          <a:ext cx="619760" cy="20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101754</xdr:rowOff>
    </xdr:from>
    <xdr:to>
      <xdr:col>68</xdr:col>
      <xdr:colOff>123825</xdr:colOff>
      <xdr:row>33</xdr:row>
      <xdr:rowOff>31904</xdr:rowOff>
    </xdr:to>
    <xdr:sp macro="" textlink="">
      <xdr:nvSpPr>
        <xdr:cNvPr id="149" name="楕円 148">
          <a:extLst>
            <a:ext uri="{FF2B5EF4-FFF2-40B4-BE49-F238E27FC236}">
              <a16:creationId xmlns:a16="http://schemas.microsoft.com/office/drawing/2014/main" id="{3894349D-8CC2-4887-B322-BA3FC92EDC7C}"/>
            </a:ext>
          </a:extLst>
        </xdr:cNvPr>
        <xdr:cNvSpPr/>
      </xdr:nvSpPr>
      <xdr:spPr>
        <a:xfrm>
          <a:off x="11688445" y="5466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105056</xdr:rowOff>
    </xdr:from>
    <xdr:to>
      <xdr:col>72</xdr:col>
      <xdr:colOff>73025</xdr:colOff>
      <xdr:row>32</xdr:row>
      <xdr:rowOff>152554</xdr:rowOff>
    </xdr:to>
    <xdr:cxnSp macro="">
      <xdr:nvCxnSpPr>
        <xdr:cNvPr id="150" name="直線コネクタ 149">
          <a:extLst>
            <a:ext uri="{FF2B5EF4-FFF2-40B4-BE49-F238E27FC236}">
              <a16:creationId xmlns:a16="http://schemas.microsoft.com/office/drawing/2014/main" id="{FCB36C53-6311-4239-A26C-686EF00A6E32}"/>
            </a:ext>
          </a:extLst>
        </xdr:cNvPr>
        <xdr:cNvCxnSpPr/>
      </xdr:nvCxnSpPr>
      <xdr:spPr>
        <a:xfrm flipV="1">
          <a:off x="11739245" y="5469536"/>
          <a:ext cx="67056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23141</xdr:rowOff>
    </xdr:from>
    <xdr:to>
      <xdr:col>64</xdr:col>
      <xdr:colOff>123825</xdr:colOff>
      <xdr:row>33</xdr:row>
      <xdr:rowOff>124741</xdr:rowOff>
    </xdr:to>
    <xdr:sp macro="" textlink="">
      <xdr:nvSpPr>
        <xdr:cNvPr id="151" name="楕円 150">
          <a:extLst>
            <a:ext uri="{FF2B5EF4-FFF2-40B4-BE49-F238E27FC236}">
              <a16:creationId xmlns:a16="http://schemas.microsoft.com/office/drawing/2014/main" id="{737882ED-CD0F-4D1A-90D4-C23B250954E3}"/>
            </a:ext>
          </a:extLst>
        </xdr:cNvPr>
        <xdr:cNvSpPr/>
      </xdr:nvSpPr>
      <xdr:spPr>
        <a:xfrm>
          <a:off x="11017885" y="55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152554</xdr:rowOff>
    </xdr:from>
    <xdr:to>
      <xdr:col>68</xdr:col>
      <xdr:colOff>73025</xdr:colOff>
      <xdr:row>33</xdr:row>
      <xdr:rowOff>73941</xdr:rowOff>
    </xdr:to>
    <xdr:cxnSp macro="">
      <xdr:nvCxnSpPr>
        <xdr:cNvPr id="152" name="直線コネクタ 151">
          <a:extLst>
            <a:ext uri="{FF2B5EF4-FFF2-40B4-BE49-F238E27FC236}">
              <a16:creationId xmlns:a16="http://schemas.microsoft.com/office/drawing/2014/main" id="{FE8834B1-AA84-4434-937A-E7465F3EA320}"/>
            </a:ext>
          </a:extLst>
        </xdr:cNvPr>
        <xdr:cNvCxnSpPr/>
      </xdr:nvCxnSpPr>
      <xdr:spPr>
        <a:xfrm flipV="1">
          <a:off x="11068685" y="5517034"/>
          <a:ext cx="670560" cy="8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125077</xdr:rowOff>
    </xdr:from>
    <xdr:to>
      <xdr:col>60</xdr:col>
      <xdr:colOff>123825</xdr:colOff>
      <xdr:row>34</xdr:row>
      <xdr:rowOff>55227</xdr:rowOff>
    </xdr:to>
    <xdr:sp macro="" textlink="">
      <xdr:nvSpPr>
        <xdr:cNvPr id="153" name="楕円 152">
          <a:extLst>
            <a:ext uri="{FF2B5EF4-FFF2-40B4-BE49-F238E27FC236}">
              <a16:creationId xmlns:a16="http://schemas.microsoft.com/office/drawing/2014/main" id="{93B4696B-513D-4BBB-A4D0-4F1FFF9775BD}"/>
            </a:ext>
          </a:extLst>
        </xdr:cNvPr>
        <xdr:cNvSpPr/>
      </xdr:nvSpPr>
      <xdr:spPr>
        <a:xfrm>
          <a:off x="10347325" y="56571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73941</xdr:rowOff>
    </xdr:from>
    <xdr:to>
      <xdr:col>64</xdr:col>
      <xdr:colOff>73025</xdr:colOff>
      <xdr:row>34</xdr:row>
      <xdr:rowOff>4427</xdr:rowOff>
    </xdr:to>
    <xdr:cxnSp macro="">
      <xdr:nvCxnSpPr>
        <xdr:cNvPr id="154" name="直線コネクタ 153">
          <a:extLst>
            <a:ext uri="{FF2B5EF4-FFF2-40B4-BE49-F238E27FC236}">
              <a16:creationId xmlns:a16="http://schemas.microsoft.com/office/drawing/2014/main" id="{147451A0-2F9E-40A0-A153-0EDD9DDE5C02}"/>
            </a:ext>
          </a:extLst>
        </xdr:cNvPr>
        <xdr:cNvCxnSpPr/>
      </xdr:nvCxnSpPr>
      <xdr:spPr>
        <a:xfrm flipV="1">
          <a:off x="10398125" y="5606061"/>
          <a:ext cx="670560" cy="9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a:extLst>
            <a:ext uri="{FF2B5EF4-FFF2-40B4-BE49-F238E27FC236}">
              <a16:creationId xmlns:a16="http://schemas.microsoft.com/office/drawing/2014/main" id="{9254466D-5BA9-45C5-8EB5-E1A38CF152E4}"/>
            </a:ext>
          </a:extLst>
        </xdr:cNvPr>
        <xdr:cNvSpPr txBox="1"/>
      </xdr:nvSpPr>
      <xdr:spPr>
        <a:xfrm>
          <a:off x="12185092" y="508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a:extLst>
            <a:ext uri="{FF2B5EF4-FFF2-40B4-BE49-F238E27FC236}">
              <a16:creationId xmlns:a16="http://schemas.microsoft.com/office/drawing/2014/main" id="{95453EC5-1FDF-4C74-B54A-E3188F29F095}"/>
            </a:ext>
          </a:extLst>
        </xdr:cNvPr>
        <xdr:cNvSpPr txBox="1"/>
      </xdr:nvSpPr>
      <xdr:spPr>
        <a:xfrm>
          <a:off x="11527232" y="509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AA0E1552-33CD-462B-9428-1B01344FDBA2}"/>
            </a:ext>
          </a:extLst>
        </xdr:cNvPr>
        <xdr:cNvSpPr txBox="1"/>
      </xdr:nvSpPr>
      <xdr:spPr>
        <a:xfrm>
          <a:off x="10856672" y="509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a:extLst>
            <a:ext uri="{FF2B5EF4-FFF2-40B4-BE49-F238E27FC236}">
              <a16:creationId xmlns:a16="http://schemas.microsoft.com/office/drawing/2014/main" id="{273082E9-0714-4FD5-83CF-D33B86B70E7B}"/>
            </a:ext>
          </a:extLst>
        </xdr:cNvPr>
        <xdr:cNvSpPr txBox="1"/>
      </xdr:nvSpPr>
      <xdr:spPr>
        <a:xfrm>
          <a:off x="10186112" y="508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146983</xdr:rowOff>
    </xdr:from>
    <xdr:ext cx="469744" cy="259045"/>
    <xdr:sp macro="" textlink="">
      <xdr:nvSpPr>
        <xdr:cNvPr id="159" name="n_1mainValue債務償還比率">
          <a:extLst>
            <a:ext uri="{FF2B5EF4-FFF2-40B4-BE49-F238E27FC236}">
              <a16:creationId xmlns:a16="http://schemas.microsoft.com/office/drawing/2014/main" id="{65E016C8-E551-4E2C-9590-34C6243F46C0}"/>
            </a:ext>
          </a:extLst>
        </xdr:cNvPr>
        <xdr:cNvSpPr txBox="1"/>
      </xdr:nvSpPr>
      <xdr:spPr>
        <a:xfrm>
          <a:off x="12185092" y="55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23031</xdr:rowOff>
    </xdr:from>
    <xdr:ext cx="469744" cy="259045"/>
    <xdr:sp macro="" textlink="">
      <xdr:nvSpPr>
        <xdr:cNvPr id="160" name="n_2mainValue債務償還比率">
          <a:extLst>
            <a:ext uri="{FF2B5EF4-FFF2-40B4-BE49-F238E27FC236}">
              <a16:creationId xmlns:a16="http://schemas.microsoft.com/office/drawing/2014/main" id="{4781E21C-90B7-4D2D-B561-190ED2425140}"/>
            </a:ext>
          </a:extLst>
        </xdr:cNvPr>
        <xdr:cNvSpPr txBox="1"/>
      </xdr:nvSpPr>
      <xdr:spPr>
        <a:xfrm>
          <a:off x="11527232" y="555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115868</xdr:rowOff>
    </xdr:from>
    <xdr:ext cx="469744" cy="259045"/>
    <xdr:sp macro="" textlink="">
      <xdr:nvSpPr>
        <xdr:cNvPr id="161" name="n_3mainValue債務償還比率">
          <a:extLst>
            <a:ext uri="{FF2B5EF4-FFF2-40B4-BE49-F238E27FC236}">
              <a16:creationId xmlns:a16="http://schemas.microsoft.com/office/drawing/2014/main" id="{A4A3FC2E-0568-4BF0-80F7-8FEF5E942569}"/>
            </a:ext>
          </a:extLst>
        </xdr:cNvPr>
        <xdr:cNvSpPr txBox="1"/>
      </xdr:nvSpPr>
      <xdr:spPr>
        <a:xfrm>
          <a:off x="10856672" y="56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46354</xdr:rowOff>
    </xdr:from>
    <xdr:ext cx="469744" cy="259045"/>
    <xdr:sp macro="" textlink="">
      <xdr:nvSpPr>
        <xdr:cNvPr id="162" name="n_4mainValue債務償還比率">
          <a:extLst>
            <a:ext uri="{FF2B5EF4-FFF2-40B4-BE49-F238E27FC236}">
              <a16:creationId xmlns:a16="http://schemas.microsoft.com/office/drawing/2014/main" id="{B049C688-4B49-49D0-8E85-5428F0415B8D}"/>
            </a:ext>
          </a:extLst>
        </xdr:cNvPr>
        <xdr:cNvSpPr txBox="1"/>
      </xdr:nvSpPr>
      <xdr:spPr>
        <a:xfrm>
          <a:off x="10186112" y="574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92701B8-98B2-4B9F-88D3-8463D6350D37}"/>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99083E58-6F1C-41F0-817F-A76DEE53FDB3}"/>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F4804DE-55A9-4993-B1FF-6C701003FE9F}"/>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28449F5-A3F1-4217-8730-C7C56E5D4E0D}"/>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37A61A01-769B-4A19-8F2E-E01B1B57D2EC}"/>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C28351A4-020F-4E83-B7EF-7CE635EE58E4}"/>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92A7BC-2956-497F-ABFC-BD911239081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64CE6B-6749-45A5-A5CB-8AC40FA9BBE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AAEED5-5DE4-44F8-AE03-AB0BC173D3E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7FB151-5438-400B-81C0-80BBC318A60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7C166D4-633D-419B-9951-CAB72891889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A63785-2F15-413E-B1F8-4F6647A33F3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5BA43D-CB9F-44F0-B20A-B343ED784EA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3354A5-8149-4E85-B3E7-B638BFA14AF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1E2408-A826-4166-B52F-EC885BB793D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626848-A87B-45C6-8839-BD6D88BA4F4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76,568
75,526
552.54
46,506,790
44,940,120
1,004,107
24,723,039
47,301,483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850F72-DC82-42AE-896B-241EA478C82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160802-7C19-4B42-892E-A0C0466757B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3D5613-1B59-47A3-B700-835E7DA1C5E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32E4FF-78C3-4F47-A415-E3DA5004938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50EB48-D06D-48FA-AE37-E009BDCD829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5DBDA6-E739-46B1-9918-CF25F5C030D1}"/>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8FADC2-A1F7-44C8-8720-0F6A9810B96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640E15-5554-4C0B-8128-671BDF9994F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9BB836-02F7-40C7-8780-1F02965F67A9}"/>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BBB64A-6C00-4C03-B7FD-81AA5793260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942375-3F3A-4722-917F-A21BE9DDB3F1}"/>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E1CBC3F-7E24-40F0-BFD2-6D1B5FBB261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447AA0-9A4A-4439-97AE-6042D68AF0BD}"/>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DDDF9E-6FB4-4483-9C4B-A80E75E1A38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88CBC4-0D1F-4A42-99B0-3C2F07A58D4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8DA4A5-8127-4EB9-9985-85E8BCDF92B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36B04F-BAEB-495D-AF6A-F22D43477B7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38F3709-7DFD-458A-9E6C-BBE3C3254FB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3132C9-79B8-438F-87AE-197115FF619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D6E390-8728-4140-BB25-03E2DA76D60B}"/>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3AF36A-A7EF-4B9D-B5D6-64CBCF8AD00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4DCAF64-9F26-47CA-98A3-8CC53F75570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106A70C-B456-4E0F-8784-4F763E75308D}"/>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A847CB-0496-4CB1-BE04-4C6D56D3C31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CA3EDF-4F0F-43AB-AE6F-F2C9D8D3F33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37C6DCE-0E6F-4216-8DFC-B111AEEDDDD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A430B8C-0349-4400-8B3A-A6174A86CE8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9728A8-54A3-4E99-8180-EE465A5DD40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91EFFB-5350-41F4-BECB-86F4F981352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11B00FE-4612-4683-952C-CD9C41A7550D}"/>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78F8AC-C7D4-45D8-9E03-9DFFCE687D9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DF0C395-147C-4215-A2A7-EFB98A98CF3E}"/>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53E85E6-79B1-4DF7-8F32-5770672BB999}"/>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EEDFC288-AEF9-49B8-9894-8F712E2B4B59}"/>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4B0362E-99FE-47DD-B4E0-74983DCF2811}"/>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C487B00-0D84-4BD6-AF84-4E56841B908F}"/>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E455E3F-88CB-45A3-B29D-2A7387E95897}"/>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079F36E-2FBD-481D-A76E-EE2125B2079F}"/>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08847BE-F064-48B5-8A37-1D7AD5BDB94F}"/>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5069172-1710-4F4A-8D85-3C1F02F64E9E}"/>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9739B93-706C-4A52-ADE7-FC06793DD11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75C17DBF-CC4C-43A3-8459-7557A42CD9D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1DBA5B0-2798-42BD-AB96-A196F2287835}"/>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8E34595D-94BA-4762-ADF7-B27D304B9F96}"/>
            </a:ext>
          </a:extLst>
        </xdr:cNvPr>
        <xdr:cNvCxnSpPr/>
      </xdr:nvCxnSpPr>
      <xdr:spPr>
        <a:xfrm flipV="1">
          <a:off x="4086225" y="5975604"/>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6F7124B1-188E-4EC0-BBD9-38F160FA8FAE}"/>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6CD29934-F3A2-4C28-9E88-DD9D590CFB17}"/>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633F8EEF-FDA2-43DF-AB81-66AD237B5D5B}"/>
            </a:ext>
          </a:extLst>
        </xdr:cNvPr>
        <xdr:cNvSpPr txBox="1"/>
      </xdr:nvSpPr>
      <xdr:spPr>
        <a:xfrm>
          <a:off x="4124960" y="57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ABD534BC-CA30-49A4-A032-70441BAFC3EC}"/>
            </a:ext>
          </a:extLst>
        </xdr:cNvPr>
        <xdr:cNvCxnSpPr/>
      </xdr:nvCxnSpPr>
      <xdr:spPr>
        <a:xfrm>
          <a:off x="4020820" y="5975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07AD60AE-AF0E-4D0E-899D-47A0ECB073EC}"/>
            </a:ext>
          </a:extLst>
        </xdr:cNvPr>
        <xdr:cNvSpPr txBox="1"/>
      </xdr:nvSpPr>
      <xdr:spPr>
        <a:xfrm>
          <a:off x="4124960" y="643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F2E2C41A-077C-4E8F-A096-AEB76839200F}"/>
            </a:ext>
          </a:extLst>
        </xdr:cNvPr>
        <xdr:cNvSpPr/>
      </xdr:nvSpPr>
      <xdr:spPr>
        <a:xfrm>
          <a:off x="403606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50546</xdr:rowOff>
    </xdr:from>
    <xdr:to>
      <xdr:col>20</xdr:col>
      <xdr:colOff>38100</xdr:colOff>
      <xdr:row>39</xdr:row>
      <xdr:rowOff>152146</xdr:rowOff>
    </xdr:to>
    <xdr:sp macro="" textlink="">
      <xdr:nvSpPr>
        <xdr:cNvPr id="62" name="フローチャート: 判断 61">
          <a:extLst>
            <a:ext uri="{FF2B5EF4-FFF2-40B4-BE49-F238E27FC236}">
              <a16:creationId xmlns:a16="http://schemas.microsoft.com/office/drawing/2014/main" id="{39C9BA00-58B4-4EAF-8E6F-9BCB1B6B60B7}"/>
            </a:ext>
          </a:extLst>
        </xdr:cNvPr>
        <xdr:cNvSpPr/>
      </xdr:nvSpPr>
      <xdr:spPr>
        <a:xfrm>
          <a:off x="3312160" y="65885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3" name="フローチャート: 判断 62">
          <a:extLst>
            <a:ext uri="{FF2B5EF4-FFF2-40B4-BE49-F238E27FC236}">
              <a16:creationId xmlns:a16="http://schemas.microsoft.com/office/drawing/2014/main" id="{554714B4-727B-4F0B-8784-A579B10EB529}"/>
            </a:ext>
          </a:extLst>
        </xdr:cNvPr>
        <xdr:cNvSpPr/>
      </xdr:nvSpPr>
      <xdr:spPr>
        <a:xfrm>
          <a:off x="25146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164846</xdr:rowOff>
    </xdr:from>
    <xdr:to>
      <xdr:col>10</xdr:col>
      <xdr:colOff>165100</xdr:colOff>
      <xdr:row>39</xdr:row>
      <xdr:rowOff>94996</xdr:rowOff>
    </xdr:to>
    <xdr:sp macro="" textlink="">
      <xdr:nvSpPr>
        <xdr:cNvPr id="64" name="フローチャート: 判断 63">
          <a:extLst>
            <a:ext uri="{FF2B5EF4-FFF2-40B4-BE49-F238E27FC236}">
              <a16:creationId xmlns:a16="http://schemas.microsoft.com/office/drawing/2014/main" id="{CA759FF9-9642-483D-A0CE-874D6E5781A2}"/>
            </a:ext>
          </a:extLst>
        </xdr:cNvPr>
        <xdr:cNvSpPr/>
      </xdr:nvSpPr>
      <xdr:spPr>
        <a:xfrm>
          <a:off x="1739900" y="6535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132842</xdr:rowOff>
    </xdr:from>
    <xdr:to>
      <xdr:col>6</xdr:col>
      <xdr:colOff>38100</xdr:colOff>
      <xdr:row>39</xdr:row>
      <xdr:rowOff>62992</xdr:rowOff>
    </xdr:to>
    <xdr:sp macro="" textlink="">
      <xdr:nvSpPr>
        <xdr:cNvPr id="65" name="フローチャート: 判断 64">
          <a:extLst>
            <a:ext uri="{FF2B5EF4-FFF2-40B4-BE49-F238E27FC236}">
              <a16:creationId xmlns:a16="http://schemas.microsoft.com/office/drawing/2014/main" id="{F41E1D40-121C-4F0B-87F8-84E3F3AD20D3}"/>
            </a:ext>
          </a:extLst>
        </xdr:cNvPr>
        <xdr:cNvSpPr/>
      </xdr:nvSpPr>
      <xdr:spPr>
        <a:xfrm>
          <a:off x="965200" y="65031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F8F3907-6047-4385-89BB-6DD11C5C93B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BFFD263-A682-43EC-AABC-8EBBF9085D6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1FFA2E1-A4C0-4195-8919-86D2460895D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10EA7FD-B014-4BC8-9E0B-807628029E6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3B99E27-8A75-4C8A-9FAE-12586674C9A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160274</xdr:rowOff>
    </xdr:from>
    <xdr:to>
      <xdr:col>24</xdr:col>
      <xdr:colOff>114300</xdr:colOff>
      <xdr:row>40</xdr:row>
      <xdr:rowOff>90424</xdr:rowOff>
    </xdr:to>
    <xdr:sp macro="" textlink="">
      <xdr:nvSpPr>
        <xdr:cNvPr id="71" name="楕円 70">
          <a:extLst>
            <a:ext uri="{FF2B5EF4-FFF2-40B4-BE49-F238E27FC236}">
              <a16:creationId xmlns:a16="http://schemas.microsoft.com/office/drawing/2014/main" id="{4EBFD694-D2A5-4611-984B-A69975227C90}"/>
            </a:ext>
          </a:extLst>
        </xdr:cNvPr>
        <xdr:cNvSpPr/>
      </xdr:nvSpPr>
      <xdr:spPr>
        <a:xfrm>
          <a:off x="4036060" y="6698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138701</xdr:rowOff>
    </xdr:from>
    <xdr:ext cx="405111" cy="259045"/>
    <xdr:sp macro="" textlink="">
      <xdr:nvSpPr>
        <xdr:cNvPr id="72" name="【道路】&#10;有形固定資産減価償却率該当値テキスト">
          <a:extLst>
            <a:ext uri="{FF2B5EF4-FFF2-40B4-BE49-F238E27FC236}">
              <a16:creationId xmlns:a16="http://schemas.microsoft.com/office/drawing/2014/main" id="{30E03DDE-420E-4ECF-A6F1-FD41BA72D232}"/>
            </a:ext>
          </a:extLst>
        </xdr:cNvPr>
        <xdr:cNvSpPr txBox="1"/>
      </xdr:nvSpPr>
      <xdr:spPr>
        <a:xfrm>
          <a:off x="4124960"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146558</xdr:rowOff>
    </xdr:from>
    <xdr:to>
      <xdr:col>20</xdr:col>
      <xdr:colOff>38100</xdr:colOff>
      <xdr:row>40</xdr:row>
      <xdr:rowOff>76708</xdr:rowOff>
    </xdr:to>
    <xdr:sp macro="" textlink="">
      <xdr:nvSpPr>
        <xdr:cNvPr id="73" name="楕円 72">
          <a:extLst>
            <a:ext uri="{FF2B5EF4-FFF2-40B4-BE49-F238E27FC236}">
              <a16:creationId xmlns:a16="http://schemas.microsoft.com/office/drawing/2014/main" id="{62413CC8-988E-4DDE-9297-2C8DE57B10FE}"/>
            </a:ext>
          </a:extLst>
        </xdr:cNvPr>
        <xdr:cNvSpPr/>
      </xdr:nvSpPr>
      <xdr:spPr>
        <a:xfrm>
          <a:off x="3312160" y="6684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25908</xdr:rowOff>
    </xdr:from>
    <xdr:to>
      <xdr:col>24</xdr:col>
      <xdr:colOff>63500</xdr:colOff>
      <xdr:row>40</xdr:row>
      <xdr:rowOff>39624</xdr:rowOff>
    </xdr:to>
    <xdr:cxnSp macro="">
      <xdr:nvCxnSpPr>
        <xdr:cNvPr id="74" name="直線コネクタ 73">
          <a:extLst>
            <a:ext uri="{FF2B5EF4-FFF2-40B4-BE49-F238E27FC236}">
              <a16:creationId xmlns:a16="http://schemas.microsoft.com/office/drawing/2014/main" id="{F9502EAF-7680-4590-BF1B-5DE8037CF2CB}"/>
            </a:ext>
          </a:extLst>
        </xdr:cNvPr>
        <xdr:cNvCxnSpPr/>
      </xdr:nvCxnSpPr>
      <xdr:spPr>
        <a:xfrm>
          <a:off x="3355340" y="6731508"/>
          <a:ext cx="7315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114554</xdr:rowOff>
    </xdr:from>
    <xdr:to>
      <xdr:col>15</xdr:col>
      <xdr:colOff>101600</xdr:colOff>
      <xdr:row>40</xdr:row>
      <xdr:rowOff>44704</xdr:rowOff>
    </xdr:to>
    <xdr:sp macro="" textlink="">
      <xdr:nvSpPr>
        <xdr:cNvPr id="75" name="楕円 74">
          <a:extLst>
            <a:ext uri="{FF2B5EF4-FFF2-40B4-BE49-F238E27FC236}">
              <a16:creationId xmlns:a16="http://schemas.microsoft.com/office/drawing/2014/main" id="{33A98A31-95E6-4409-B90B-3D5760FE45ED}"/>
            </a:ext>
          </a:extLst>
        </xdr:cNvPr>
        <xdr:cNvSpPr/>
      </xdr:nvSpPr>
      <xdr:spPr>
        <a:xfrm>
          <a:off x="2514600" y="6652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165354</xdr:rowOff>
    </xdr:from>
    <xdr:to>
      <xdr:col>19</xdr:col>
      <xdr:colOff>177800</xdr:colOff>
      <xdr:row>40</xdr:row>
      <xdr:rowOff>25908</xdr:rowOff>
    </xdr:to>
    <xdr:cxnSp macro="">
      <xdr:nvCxnSpPr>
        <xdr:cNvPr id="76" name="直線コネクタ 75">
          <a:extLst>
            <a:ext uri="{FF2B5EF4-FFF2-40B4-BE49-F238E27FC236}">
              <a16:creationId xmlns:a16="http://schemas.microsoft.com/office/drawing/2014/main" id="{76E672EB-5420-4E68-8520-24020D535D4E}"/>
            </a:ext>
          </a:extLst>
        </xdr:cNvPr>
        <xdr:cNvCxnSpPr/>
      </xdr:nvCxnSpPr>
      <xdr:spPr>
        <a:xfrm>
          <a:off x="2565400" y="6703314"/>
          <a:ext cx="78994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96266</xdr:rowOff>
    </xdr:from>
    <xdr:to>
      <xdr:col>10</xdr:col>
      <xdr:colOff>165100</xdr:colOff>
      <xdr:row>40</xdr:row>
      <xdr:rowOff>26416</xdr:rowOff>
    </xdr:to>
    <xdr:sp macro="" textlink="">
      <xdr:nvSpPr>
        <xdr:cNvPr id="77" name="楕円 76">
          <a:extLst>
            <a:ext uri="{FF2B5EF4-FFF2-40B4-BE49-F238E27FC236}">
              <a16:creationId xmlns:a16="http://schemas.microsoft.com/office/drawing/2014/main" id="{A52A2152-A3BE-4EA3-BED7-A00E9190AF8C}"/>
            </a:ext>
          </a:extLst>
        </xdr:cNvPr>
        <xdr:cNvSpPr/>
      </xdr:nvSpPr>
      <xdr:spPr>
        <a:xfrm>
          <a:off x="1739900" y="6634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147066</xdr:rowOff>
    </xdr:from>
    <xdr:to>
      <xdr:col>15</xdr:col>
      <xdr:colOff>50800</xdr:colOff>
      <xdr:row>39</xdr:row>
      <xdr:rowOff>165354</xdr:rowOff>
    </xdr:to>
    <xdr:cxnSp macro="">
      <xdr:nvCxnSpPr>
        <xdr:cNvPr id="78" name="直線コネクタ 77">
          <a:extLst>
            <a:ext uri="{FF2B5EF4-FFF2-40B4-BE49-F238E27FC236}">
              <a16:creationId xmlns:a16="http://schemas.microsoft.com/office/drawing/2014/main" id="{BC29F1D5-D450-4968-8299-5CF7213E5E7F}"/>
            </a:ext>
          </a:extLst>
        </xdr:cNvPr>
        <xdr:cNvCxnSpPr/>
      </xdr:nvCxnSpPr>
      <xdr:spPr>
        <a:xfrm>
          <a:off x="1790700" y="6685026"/>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66548</xdr:rowOff>
    </xdr:from>
    <xdr:to>
      <xdr:col>6</xdr:col>
      <xdr:colOff>38100</xdr:colOff>
      <xdr:row>39</xdr:row>
      <xdr:rowOff>168148</xdr:rowOff>
    </xdr:to>
    <xdr:sp macro="" textlink="">
      <xdr:nvSpPr>
        <xdr:cNvPr id="79" name="楕円 78">
          <a:extLst>
            <a:ext uri="{FF2B5EF4-FFF2-40B4-BE49-F238E27FC236}">
              <a16:creationId xmlns:a16="http://schemas.microsoft.com/office/drawing/2014/main" id="{3D79234F-52DD-4AA5-BE92-840315932920}"/>
            </a:ext>
          </a:extLst>
        </xdr:cNvPr>
        <xdr:cNvSpPr/>
      </xdr:nvSpPr>
      <xdr:spPr>
        <a:xfrm>
          <a:off x="965200" y="66045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117348</xdr:rowOff>
    </xdr:from>
    <xdr:to>
      <xdr:col>10</xdr:col>
      <xdr:colOff>114300</xdr:colOff>
      <xdr:row>39</xdr:row>
      <xdr:rowOff>147066</xdr:rowOff>
    </xdr:to>
    <xdr:cxnSp macro="">
      <xdr:nvCxnSpPr>
        <xdr:cNvPr id="80" name="直線コネクタ 79">
          <a:extLst>
            <a:ext uri="{FF2B5EF4-FFF2-40B4-BE49-F238E27FC236}">
              <a16:creationId xmlns:a16="http://schemas.microsoft.com/office/drawing/2014/main" id="{B515674A-8FB2-4368-A7FA-3683B0BE3790}"/>
            </a:ext>
          </a:extLst>
        </xdr:cNvPr>
        <xdr:cNvCxnSpPr/>
      </xdr:nvCxnSpPr>
      <xdr:spPr>
        <a:xfrm>
          <a:off x="1008380" y="6655308"/>
          <a:ext cx="7823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168673</xdr:rowOff>
    </xdr:from>
    <xdr:ext cx="405111" cy="259045"/>
    <xdr:sp macro="" textlink="">
      <xdr:nvSpPr>
        <xdr:cNvPr id="81" name="n_1aveValue【道路】&#10;有形固定資産減価償却率">
          <a:extLst>
            <a:ext uri="{FF2B5EF4-FFF2-40B4-BE49-F238E27FC236}">
              <a16:creationId xmlns:a16="http://schemas.microsoft.com/office/drawing/2014/main" id="{0BC80EB6-3A9A-4FB7-B084-43807B6B371A}"/>
            </a:ext>
          </a:extLst>
        </xdr:cNvPr>
        <xdr:cNvSpPr txBox="1"/>
      </xdr:nvSpPr>
      <xdr:spPr>
        <a:xfrm>
          <a:off x="3170564" y="637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82" name="n_2aveValue【道路】&#10;有形固定資産減価償却率">
          <a:extLst>
            <a:ext uri="{FF2B5EF4-FFF2-40B4-BE49-F238E27FC236}">
              <a16:creationId xmlns:a16="http://schemas.microsoft.com/office/drawing/2014/main" id="{3A25E52D-692E-4062-ADD2-6DF78D6BAE1C}"/>
            </a:ext>
          </a:extLst>
        </xdr:cNvPr>
        <xdr:cNvSpPr txBox="1"/>
      </xdr:nvSpPr>
      <xdr:spPr>
        <a:xfrm>
          <a:off x="2385704"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111523</xdr:rowOff>
    </xdr:from>
    <xdr:ext cx="405111" cy="259045"/>
    <xdr:sp macro="" textlink="">
      <xdr:nvSpPr>
        <xdr:cNvPr id="83" name="n_3aveValue【道路】&#10;有形固定資産減価償却率">
          <a:extLst>
            <a:ext uri="{FF2B5EF4-FFF2-40B4-BE49-F238E27FC236}">
              <a16:creationId xmlns:a16="http://schemas.microsoft.com/office/drawing/2014/main" id="{775D424F-645B-4076-BA6B-82CDC3B44690}"/>
            </a:ext>
          </a:extLst>
        </xdr:cNvPr>
        <xdr:cNvSpPr txBox="1"/>
      </xdr:nvSpPr>
      <xdr:spPr>
        <a:xfrm>
          <a:off x="1611004"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79519</xdr:rowOff>
    </xdr:from>
    <xdr:ext cx="405111" cy="259045"/>
    <xdr:sp macro="" textlink="">
      <xdr:nvSpPr>
        <xdr:cNvPr id="84" name="n_4aveValue【道路】&#10;有形固定資産減価償却率">
          <a:extLst>
            <a:ext uri="{FF2B5EF4-FFF2-40B4-BE49-F238E27FC236}">
              <a16:creationId xmlns:a16="http://schemas.microsoft.com/office/drawing/2014/main" id="{EA8ACCDF-84DB-4F1B-A336-D17F7CC474FC}"/>
            </a:ext>
          </a:extLst>
        </xdr:cNvPr>
        <xdr:cNvSpPr txBox="1"/>
      </xdr:nvSpPr>
      <xdr:spPr>
        <a:xfrm>
          <a:off x="836304" y="628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67835</xdr:rowOff>
    </xdr:from>
    <xdr:ext cx="405111" cy="259045"/>
    <xdr:sp macro="" textlink="">
      <xdr:nvSpPr>
        <xdr:cNvPr id="85" name="n_1mainValue【道路】&#10;有形固定資産減価償却率">
          <a:extLst>
            <a:ext uri="{FF2B5EF4-FFF2-40B4-BE49-F238E27FC236}">
              <a16:creationId xmlns:a16="http://schemas.microsoft.com/office/drawing/2014/main" id="{D7EFCBC4-E6A7-474A-8B8F-C8A814C793A2}"/>
            </a:ext>
          </a:extLst>
        </xdr:cNvPr>
        <xdr:cNvSpPr txBox="1"/>
      </xdr:nvSpPr>
      <xdr:spPr>
        <a:xfrm>
          <a:off x="3170564" y="67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35831</xdr:rowOff>
    </xdr:from>
    <xdr:ext cx="405111" cy="259045"/>
    <xdr:sp macro="" textlink="">
      <xdr:nvSpPr>
        <xdr:cNvPr id="86" name="n_2mainValue【道路】&#10;有形固定資産減価償却率">
          <a:extLst>
            <a:ext uri="{FF2B5EF4-FFF2-40B4-BE49-F238E27FC236}">
              <a16:creationId xmlns:a16="http://schemas.microsoft.com/office/drawing/2014/main" id="{E049FD3F-FD7D-4916-9FF3-B8A30A2C1910}"/>
            </a:ext>
          </a:extLst>
        </xdr:cNvPr>
        <xdr:cNvSpPr txBox="1"/>
      </xdr:nvSpPr>
      <xdr:spPr>
        <a:xfrm>
          <a:off x="2385704" y="674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17543</xdr:rowOff>
    </xdr:from>
    <xdr:ext cx="405111" cy="259045"/>
    <xdr:sp macro="" textlink="">
      <xdr:nvSpPr>
        <xdr:cNvPr id="87" name="n_3mainValue【道路】&#10;有形固定資産減価償却率">
          <a:extLst>
            <a:ext uri="{FF2B5EF4-FFF2-40B4-BE49-F238E27FC236}">
              <a16:creationId xmlns:a16="http://schemas.microsoft.com/office/drawing/2014/main" id="{DC506624-4F78-43DB-BA71-D5E5FDB69A2D}"/>
            </a:ext>
          </a:extLst>
        </xdr:cNvPr>
        <xdr:cNvSpPr txBox="1"/>
      </xdr:nvSpPr>
      <xdr:spPr>
        <a:xfrm>
          <a:off x="1611004" y="672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159275</xdr:rowOff>
    </xdr:from>
    <xdr:ext cx="405111" cy="259045"/>
    <xdr:sp macro="" textlink="">
      <xdr:nvSpPr>
        <xdr:cNvPr id="88" name="n_4mainValue【道路】&#10;有形固定資産減価償却率">
          <a:extLst>
            <a:ext uri="{FF2B5EF4-FFF2-40B4-BE49-F238E27FC236}">
              <a16:creationId xmlns:a16="http://schemas.microsoft.com/office/drawing/2014/main" id="{B9DE394E-BE03-4E95-ACDC-049DFF381AB6}"/>
            </a:ext>
          </a:extLst>
        </xdr:cNvPr>
        <xdr:cNvSpPr txBox="1"/>
      </xdr:nvSpPr>
      <xdr:spPr>
        <a:xfrm>
          <a:off x="836304"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FB59EF0-DB13-4668-B996-58876820AAE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1C3DD7A-87F9-4126-9DB0-E27E641F69AB}"/>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05E286A-A4C6-4BA1-80BF-FFF172E19E4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FB50566-6F94-455C-BCDE-D6C2B052174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CCD338A-5674-4B1A-AB3B-48CA90D95CC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91A3DB0-E196-4E6C-9940-8CF2AC931B2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7E67E02-A785-47DD-8414-6A718EB8B3FB}"/>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E6C5E90-72E1-47CF-A382-CC9892E4F67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5442C00-67DA-47EA-8CFE-AAB98C8650AB}"/>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0BBC65F-1F87-4EC6-A105-EBE44932F303}"/>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4C5237EC-EC68-40FC-8DF3-C8CE98489032}"/>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F2BC30D6-AC2C-4F63-B557-E4CAD6E5866D}"/>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181645F8-05A3-4CCF-A5B8-6A1382649399}"/>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CB6ECBE5-CF4D-49D2-965C-0708D4C7DC3C}"/>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CBA331D3-44FB-4242-8C40-1CC9469208BE}"/>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C9C5C5EB-8403-4B5A-BB75-5D26850E526F}"/>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77792487-0554-4E59-B8F0-566CFAAC9A9D}"/>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601BAA6E-B246-4F96-A2A8-AD5B4620D976}"/>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D9B0A354-7824-48C0-A9E9-F47CF17B2394}"/>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C0C9F1D0-F601-44BA-8BF6-83E095673BA9}"/>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83D52D83-ADD2-49B6-A049-B4971BFDDEEA}"/>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D6D66309-AB02-44CA-9672-0EE07FD8CC80}"/>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DAF7692-4432-45B5-840D-E37DAE692C4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F54A75C-D1C3-4452-8F48-BB1489550DD7}"/>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642097B-A780-45D1-868A-E539DAEC8163}"/>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F4A01407-CEF7-42DF-888E-F926CEB5CDF4}"/>
            </a:ext>
          </a:extLst>
        </xdr:cNvPr>
        <xdr:cNvCxnSpPr/>
      </xdr:nvCxnSpPr>
      <xdr:spPr>
        <a:xfrm flipV="1">
          <a:off x="9219565" y="5753704"/>
          <a:ext cx="0" cy="13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82B6E679-E4F1-4424-B54E-FD9BCA7CFABD}"/>
            </a:ext>
          </a:extLst>
        </xdr:cNvPr>
        <xdr:cNvSpPr txBox="1"/>
      </xdr:nvSpPr>
      <xdr:spPr>
        <a:xfrm>
          <a:off x="9258300" y="70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B05E7E40-E916-4B73-968A-8687FA8CF28D}"/>
            </a:ext>
          </a:extLst>
        </xdr:cNvPr>
        <xdr:cNvCxnSpPr/>
      </xdr:nvCxnSpPr>
      <xdr:spPr>
        <a:xfrm>
          <a:off x="9154160" y="7075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DA0BE24D-32EF-408C-B3AE-DB5BDA618BA3}"/>
            </a:ext>
          </a:extLst>
        </xdr:cNvPr>
        <xdr:cNvSpPr txBox="1"/>
      </xdr:nvSpPr>
      <xdr:spPr>
        <a:xfrm>
          <a:off x="9258300" y="55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40B23C3C-1A7B-4F42-88BF-C86ED6FBC8D8}"/>
            </a:ext>
          </a:extLst>
        </xdr:cNvPr>
        <xdr:cNvCxnSpPr/>
      </xdr:nvCxnSpPr>
      <xdr:spPr>
        <a:xfrm>
          <a:off x="9154160" y="5753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a:extLst>
            <a:ext uri="{FF2B5EF4-FFF2-40B4-BE49-F238E27FC236}">
              <a16:creationId xmlns:a16="http://schemas.microsoft.com/office/drawing/2014/main" id="{E1BDB1D9-83BF-47F3-94A5-5DCBF37BD4E8}"/>
            </a:ext>
          </a:extLst>
        </xdr:cNvPr>
        <xdr:cNvSpPr txBox="1"/>
      </xdr:nvSpPr>
      <xdr:spPr>
        <a:xfrm>
          <a:off x="9258300" y="6827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9EF9928A-5E49-4EB9-BB20-711A777123F5}"/>
            </a:ext>
          </a:extLst>
        </xdr:cNvPr>
        <xdr:cNvSpPr/>
      </xdr:nvSpPr>
      <xdr:spPr>
        <a:xfrm>
          <a:off x="9192260" y="6848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78925</xdr:rowOff>
    </xdr:from>
    <xdr:to>
      <xdr:col>50</xdr:col>
      <xdr:colOff>165100</xdr:colOff>
      <xdr:row>41</xdr:row>
      <xdr:rowOff>9075</xdr:rowOff>
    </xdr:to>
    <xdr:sp macro="" textlink="">
      <xdr:nvSpPr>
        <xdr:cNvPr id="121" name="フローチャート: 判断 120">
          <a:extLst>
            <a:ext uri="{FF2B5EF4-FFF2-40B4-BE49-F238E27FC236}">
              <a16:creationId xmlns:a16="http://schemas.microsoft.com/office/drawing/2014/main" id="{0252E979-B0A8-495C-9A76-CE313DFE6EF5}"/>
            </a:ext>
          </a:extLst>
        </xdr:cNvPr>
        <xdr:cNvSpPr/>
      </xdr:nvSpPr>
      <xdr:spPr>
        <a:xfrm>
          <a:off x="8445500" y="6784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70875</xdr:rowOff>
    </xdr:from>
    <xdr:to>
      <xdr:col>46</xdr:col>
      <xdr:colOff>38100</xdr:colOff>
      <xdr:row>41</xdr:row>
      <xdr:rowOff>1025</xdr:rowOff>
    </xdr:to>
    <xdr:sp macro="" textlink="">
      <xdr:nvSpPr>
        <xdr:cNvPr id="122" name="フローチャート: 判断 121">
          <a:extLst>
            <a:ext uri="{FF2B5EF4-FFF2-40B4-BE49-F238E27FC236}">
              <a16:creationId xmlns:a16="http://schemas.microsoft.com/office/drawing/2014/main" id="{B013D3F1-1A15-4502-81DA-0AA6FCFA6274}"/>
            </a:ext>
          </a:extLst>
        </xdr:cNvPr>
        <xdr:cNvSpPr/>
      </xdr:nvSpPr>
      <xdr:spPr>
        <a:xfrm>
          <a:off x="7670800" y="6776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75088</xdr:rowOff>
    </xdr:from>
    <xdr:to>
      <xdr:col>41</xdr:col>
      <xdr:colOff>101600</xdr:colOff>
      <xdr:row>41</xdr:row>
      <xdr:rowOff>5238</xdr:rowOff>
    </xdr:to>
    <xdr:sp macro="" textlink="">
      <xdr:nvSpPr>
        <xdr:cNvPr id="123" name="フローチャート: 判断 122">
          <a:extLst>
            <a:ext uri="{FF2B5EF4-FFF2-40B4-BE49-F238E27FC236}">
              <a16:creationId xmlns:a16="http://schemas.microsoft.com/office/drawing/2014/main" id="{4DA0ACAC-7E7D-493F-A068-800645B88D0D}"/>
            </a:ext>
          </a:extLst>
        </xdr:cNvPr>
        <xdr:cNvSpPr/>
      </xdr:nvSpPr>
      <xdr:spPr>
        <a:xfrm>
          <a:off x="6873240" y="6780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89539</xdr:rowOff>
    </xdr:from>
    <xdr:to>
      <xdr:col>36</xdr:col>
      <xdr:colOff>165100</xdr:colOff>
      <xdr:row>41</xdr:row>
      <xdr:rowOff>19689</xdr:rowOff>
    </xdr:to>
    <xdr:sp macro="" textlink="">
      <xdr:nvSpPr>
        <xdr:cNvPr id="124" name="フローチャート: 判断 123">
          <a:extLst>
            <a:ext uri="{FF2B5EF4-FFF2-40B4-BE49-F238E27FC236}">
              <a16:creationId xmlns:a16="http://schemas.microsoft.com/office/drawing/2014/main" id="{35362E0F-EB98-42E3-805C-469FA30EE5FA}"/>
            </a:ext>
          </a:extLst>
        </xdr:cNvPr>
        <xdr:cNvSpPr/>
      </xdr:nvSpPr>
      <xdr:spPr>
        <a:xfrm>
          <a:off x="6098540" y="6795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EAC46F8-7F49-4FE7-A8D2-DB00C94BAE6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E1C1D6E-DDB5-47C7-9D99-6FCE24BB283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16DF47F-F791-4EEB-9E31-FEBD2FA9E422}"/>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DA3F32F-D89C-4CBE-9F5F-72D7E324348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050A900-7248-4CDE-A39B-945194C55C5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6703</xdr:rowOff>
    </xdr:from>
    <xdr:to>
      <xdr:col>55</xdr:col>
      <xdr:colOff>50800</xdr:colOff>
      <xdr:row>40</xdr:row>
      <xdr:rowOff>108303</xdr:rowOff>
    </xdr:to>
    <xdr:sp macro="" textlink="">
      <xdr:nvSpPr>
        <xdr:cNvPr id="130" name="楕円 129">
          <a:extLst>
            <a:ext uri="{FF2B5EF4-FFF2-40B4-BE49-F238E27FC236}">
              <a16:creationId xmlns:a16="http://schemas.microsoft.com/office/drawing/2014/main" id="{7A0AF17A-0BFF-43A3-B3E8-59E6AE536969}"/>
            </a:ext>
          </a:extLst>
        </xdr:cNvPr>
        <xdr:cNvSpPr/>
      </xdr:nvSpPr>
      <xdr:spPr>
        <a:xfrm>
          <a:off x="9192260" y="67123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29580</xdr:rowOff>
    </xdr:from>
    <xdr:ext cx="534377" cy="259045"/>
    <xdr:sp macro="" textlink="">
      <xdr:nvSpPr>
        <xdr:cNvPr id="131" name="【道路】&#10;一人当たり延長該当値テキスト">
          <a:extLst>
            <a:ext uri="{FF2B5EF4-FFF2-40B4-BE49-F238E27FC236}">
              <a16:creationId xmlns:a16="http://schemas.microsoft.com/office/drawing/2014/main" id="{E16B469F-6546-47D6-BF16-95AB02655BE7}"/>
            </a:ext>
          </a:extLst>
        </xdr:cNvPr>
        <xdr:cNvSpPr txBox="1"/>
      </xdr:nvSpPr>
      <xdr:spPr>
        <a:xfrm>
          <a:off x="9258300" y="65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9235</xdr:rowOff>
    </xdr:from>
    <xdr:to>
      <xdr:col>50</xdr:col>
      <xdr:colOff>165100</xdr:colOff>
      <xdr:row>40</xdr:row>
      <xdr:rowOff>110835</xdr:rowOff>
    </xdr:to>
    <xdr:sp macro="" textlink="">
      <xdr:nvSpPr>
        <xdr:cNvPr id="132" name="楕円 131">
          <a:extLst>
            <a:ext uri="{FF2B5EF4-FFF2-40B4-BE49-F238E27FC236}">
              <a16:creationId xmlns:a16="http://schemas.microsoft.com/office/drawing/2014/main" id="{0FE0D86F-BE80-4BD2-B91B-C938BBEE3BFC}"/>
            </a:ext>
          </a:extLst>
        </xdr:cNvPr>
        <xdr:cNvSpPr/>
      </xdr:nvSpPr>
      <xdr:spPr>
        <a:xfrm>
          <a:off x="8445500" y="67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57503</xdr:rowOff>
    </xdr:from>
    <xdr:to>
      <xdr:col>55</xdr:col>
      <xdr:colOff>0</xdr:colOff>
      <xdr:row>40</xdr:row>
      <xdr:rowOff>60035</xdr:rowOff>
    </xdr:to>
    <xdr:cxnSp macro="">
      <xdr:nvCxnSpPr>
        <xdr:cNvPr id="133" name="直線コネクタ 132">
          <a:extLst>
            <a:ext uri="{FF2B5EF4-FFF2-40B4-BE49-F238E27FC236}">
              <a16:creationId xmlns:a16="http://schemas.microsoft.com/office/drawing/2014/main" id="{EAA2DD3F-6829-4127-B7AC-73E1E8D33F2A}"/>
            </a:ext>
          </a:extLst>
        </xdr:cNvPr>
        <xdr:cNvCxnSpPr/>
      </xdr:nvCxnSpPr>
      <xdr:spPr>
        <a:xfrm flipV="1">
          <a:off x="8496300" y="6763103"/>
          <a:ext cx="7239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12795</xdr:rowOff>
    </xdr:from>
    <xdr:to>
      <xdr:col>46</xdr:col>
      <xdr:colOff>38100</xdr:colOff>
      <xdr:row>40</xdr:row>
      <xdr:rowOff>114395</xdr:rowOff>
    </xdr:to>
    <xdr:sp macro="" textlink="">
      <xdr:nvSpPr>
        <xdr:cNvPr id="134" name="楕円 133">
          <a:extLst>
            <a:ext uri="{FF2B5EF4-FFF2-40B4-BE49-F238E27FC236}">
              <a16:creationId xmlns:a16="http://schemas.microsoft.com/office/drawing/2014/main" id="{331B8FD5-C4C4-461C-B780-C53BE6794DE6}"/>
            </a:ext>
          </a:extLst>
        </xdr:cNvPr>
        <xdr:cNvSpPr/>
      </xdr:nvSpPr>
      <xdr:spPr>
        <a:xfrm>
          <a:off x="7670800" y="6718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60035</xdr:rowOff>
    </xdr:from>
    <xdr:to>
      <xdr:col>50</xdr:col>
      <xdr:colOff>114300</xdr:colOff>
      <xdr:row>40</xdr:row>
      <xdr:rowOff>63595</xdr:rowOff>
    </xdr:to>
    <xdr:cxnSp macro="">
      <xdr:nvCxnSpPr>
        <xdr:cNvPr id="135" name="直線コネクタ 134">
          <a:extLst>
            <a:ext uri="{FF2B5EF4-FFF2-40B4-BE49-F238E27FC236}">
              <a16:creationId xmlns:a16="http://schemas.microsoft.com/office/drawing/2014/main" id="{6D2DBA50-75AB-450D-9929-37FBBD4B9836}"/>
            </a:ext>
          </a:extLst>
        </xdr:cNvPr>
        <xdr:cNvCxnSpPr/>
      </xdr:nvCxnSpPr>
      <xdr:spPr>
        <a:xfrm flipV="1">
          <a:off x="7713980" y="6765635"/>
          <a:ext cx="78232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58204</xdr:rowOff>
    </xdr:from>
    <xdr:to>
      <xdr:col>41</xdr:col>
      <xdr:colOff>101600</xdr:colOff>
      <xdr:row>40</xdr:row>
      <xdr:rowOff>159804</xdr:rowOff>
    </xdr:to>
    <xdr:sp macro="" textlink="">
      <xdr:nvSpPr>
        <xdr:cNvPr id="136" name="楕円 135">
          <a:extLst>
            <a:ext uri="{FF2B5EF4-FFF2-40B4-BE49-F238E27FC236}">
              <a16:creationId xmlns:a16="http://schemas.microsoft.com/office/drawing/2014/main" id="{48F9D56E-CE27-4A7C-BDD5-323C579F0580}"/>
            </a:ext>
          </a:extLst>
        </xdr:cNvPr>
        <xdr:cNvSpPr/>
      </xdr:nvSpPr>
      <xdr:spPr>
        <a:xfrm>
          <a:off x="6873240" y="676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63595</xdr:rowOff>
    </xdr:from>
    <xdr:to>
      <xdr:col>45</xdr:col>
      <xdr:colOff>177800</xdr:colOff>
      <xdr:row>40</xdr:row>
      <xdr:rowOff>109004</xdr:rowOff>
    </xdr:to>
    <xdr:cxnSp macro="">
      <xdr:nvCxnSpPr>
        <xdr:cNvPr id="137" name="直線コネクタ 136">
          <a:extLst>
            <a:ext uri="{FF2B5EF4-FFF2-40B4-BE49-F238E27FC236}">
              <a16:creationId xmlns:a16="http://schemas.microsoft.com/office/drawing/2014/main" id="{0612DB16-D857-427A-8FDE-7944375E5867}"/>
            </a:ext>
          </a:extLst>
        </xdr:cNvPr>
        <xdr:cNvCxnSpPr/>
      </xdr:nvCxnSpPr>
      <xdr:spPr>
        <a:xfrm flipV="1">
          <a:off x="6924040" y="6769195"/>
          <a:ext cx="789940" cy="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61372</xdr:rowOff>
    </xdr:from>
    <xdr:to>
      <xdr:col>36</xdr:col>
      <xdr:colOff>165100</xdr:colOff>
      <xdr:row>40</xdr:row>
      <xdr:rowOff>162972</xdr:rowOff>
    </xdr:to>
    <xdr:sp macro="" textlink="">
      <xdr:nvSpPr>
        <xdr:cNvPr id="138" name="楕円 137">
          <a:extLst>
            <a:ext uri="{FF2B5EF4-FFF2-40B4-BE49-F238E27FC236}">
              <a16:creationId xmlns:a16="http://schemas.microsoft.com/office/drawing/2014/main" id="{4B69D11D-7667-4144-A8C3-26AA4C2E08B8}"/>
            </a:ext>
          </a:extLst>
        </xdr:cNvPr>
        <xdr:cNvSpPr/>
      </xdr:nvSpPr>
      <xdr:spPr>
        <a:xfrm>
          <a:off x="6098540" y="67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109004</xdr:rowOff>
    </xdr:from>
    <xdr:to>
      <xdr:col>41</xdr:col>
      <xdr:colOff>50800</xdr:colOff>
      <xdr:row>40</xdr:row>
      <xdr:rowOff>112172</xdr:rowOff>
    </xdr:to>
    <xdr:cxnSp macro="">
      <xdr:nvCxnSpPr>
        <xdr:cNvPr id="139" name="直線コネクタ 138">
          <a:extLst>
            <a:ext uri="{FF2B5EF4-FFF2-40B4-BE49-F238E27FC236}">
              <a16:creationId xmlns:a16="http://schemas.microsoft.com/office/drawing/2014/main" id="{9C079256-4CC6-4E0C-90F4-6906824831DA}"/>
            </a:ext>
          </a:extLst>
        </xdr:cNvPr>
        <xdr:cNvCxnSpPr/>
      </xdr:nvCxnSpPr>
      <xdr:spPr>
        <a:xfrm flipV="1">
          <a:off x="6149340" y="6814604"/>
          <a:ext cx="7747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202</xdr:rowOff>
    </xdr:from>
    <xdr:ext cx="534377" cy="259045"/>
    <xdr:sp macro="" textlink="">
      <xdr:nvSpPr>
        <xdr:cNvPr id="140" name="n_1aveValue【道路】&#10;一人当たり延長">
          <a:extLst>
            <a:ext uri="{FF2B5EF4-FFF2-40B4-BE49-F238E27FC236}">
              <a16:creationId xmlns:a16="http://schemas.microsoft.com/office/drawing/2014/main" id="{4770B1E4-A411-4107-B50C-9923BD6C3606}"/>
            </a:ext>
          </a:extLst>
        </xdr:cNvPr>
        <xdr:cNvSpPr txBox="1"/>
      </xdr:nvSpPr>
      <xdr:spPr>
        <a:xfrm>
          <a:off x="8239271" y="68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163602</xdr:rowOff>
    </xdr:from>
    <xdr:ext cx="534377" cy="259045"/>
    <xdr:sp macro="" textlink="">
      <xdr:nvSpPr>
        <xdr:cNvPr id="141" name="n_2aveValue【道路】&#10;一人当たり延長">
          <a:extLst>
            <a:ext uri="{FF2B5EF4-FFF2-40B4-BE49-F238E27FC236}">
              <a16:creationId xmlns:a16="http://schemas.microsoft.com/office/drawing/2014/main" id="{EE89BD50-5686-42E5-819D-9EBE3F695986}"/>
            </a:ext>
          </a:extLst>
        </xdr:cNvPr>
        <xdr:cNvSpPr txBox="1"/>
      </xdr:nvSpPr>
      <xdr:spPr>
        <a:xfrm>
          <a:off x="7477271" y="686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167815</xdr:rowOff>
    </xdr:from>
    <xdr:ext cx="534377" cy="259045"/>
    <xdr:sp macro="" textlink="">
      <xdr:nvSpPr>
        <xdr:cNvPr id="142" name="n_3aveValue【道路】&#10;一人当たり延長">
          <a:extLst>
            <a:ext uri="{FF2B5EF4-FFF2-40B4-BE49-F238E27FC236}">
              <a16:creationId xmlns:a16="http://schemas.microsoft.com/office/drawing/2014/main" id="{ABB7CAE7-539D-4A25-8F09-34BFB6B6D661}"/>
            </a:ext>
          </a:extLst>
        </xdr:cNvPr>
        <xdr:cNvSpPr txBox="1"/>
      </xdr:nvSpPr>
      <xdr:spPr>
        <a:xfrm>
          <a:off x="6702571" y="687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10816</xdr:rowOff>
    </xdr:from>
    <xdr:ext cx="534377" cy="259045"/>
    <xdr:sp macro="" textlink="">
      <xdr:nvSpPr>
        <xdr:cNvPr id="143" name="n_4aveValue【道路】&#10;一人当たり延長">
          <a:extLst>
            <a:ext uri="{FF2B5EF4-FFF2-40B4-BE49-F238E27FC236}">
              <a16:creationId xmlns:a16="http://schemas.microsoft.com/office/drawing/2014/main" id="{2D27354F-F44E-4E1F-A01D-2E5E508B4AFD}"/>
            </a:ext>
          </a:extLst>
        </xdr:cNvPr>
        <xdr:cNvSpPr txBox="1"/>
      </xdr:nvSpPr>
      <xdr:spPr>
        <a:xfrm>
          <a:off x="5905011" y="688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127362</xdr:rowOff>
    </xdr:from>
    <xdr:ext cx="534377" cy="259045"/>
    <xdr:sp macro="" textlink="">
      <xdr:nvSpPr>
        <xdr:cNvPr id="144" name="n_1mainValue【道路】&#10;一人当たり延長">
          <a:extLst>
            <a:ext uri="{FF2B5EF4-FFF2-40B4-BE49-F238E27FC236}">
              <a16:creationId xmlns:a16="http://schemas.microsoft.com/office/drawing/2014/main" id="{C2A94B96-E115-4F87-8D49-BAE2B1650A67}"/>
            </a:ext>
          </a:extLst>
        </xdr:cNvPr>
        <xdr:cNvSpPr txBox="1"/>
      </xdr:nvSpPr>
      <xdr:spPr>
        <a:xfrm>
          <a:off x="8239271" y="64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130922</xdr:rowOff>
    </xdr:from>
    <xdr:ext cx="534377" cy="259045"/>
    <xdr:sp macro="" textlink="">
      <xdr:nvSpPr>
        <xdr:cNvPr id="145" name="n_2mainValue【道路】&#10;一人当たり延長">
          <a:extLst>
            <a:ext uri="{FF2B5EF4-FFF2-40B4-BE49-F238E27FC236}">
              <a16:creationId xmlns:a16="http://schemas.microsoft.com/office/drawing/2014/main" id="{04FEEA1A-7699-42EF-BBEB-C5CC6C00539D}"/>
            </a:ext>
          </a:extLst>
        </xdr:cNvPr>
        <xdr:cNvSpPr txBox="1"/>
      </xdr:nvSpPr>
      <xdr:spPr>
        <a:xfrm>
          <a:off x="7477271" y="65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4881</xdr:rowOff>
    </xdr:from>
    <xdr:ext cx="534377" cy="259045"/>
    <xdr:sp macro="" textlink="">
      <xdr:nvSpPr>
        <xdr:cNvPr id="146" name="n_3mainValue【道路】&#10;一人当たり延長">
          <a:extLst>
            <a:ext uri="{FF2B5EF4-FFF2-40B4-BE49-F238E27FC236}">
              <a16:creationId xmlns:a16="http://schemas.microsoft.com/office/drawing/2014/main" id="{7BA20E92-4213-4E94-94AB-66B1193E4A35}"/>
            </a:ext>
          </a:extLst>
        </xdr:cNvPr>
        <xdr:cNvSpPr txBox="1"/>
      </xdr:nvSpPr>
      <xdr:spPr>
        <a:xfrm>
          <a:off x="670257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8049</xdr:rowOff>
    </xdr:from>
    <xdr:ext cx="534377" cy="259045"/>
    <xdr:sp macro="" textlink="">
      <xdr:nvSpPr>
        <xdr:cNvPr id="147" name="n_4mainValue【道路】&#10;一人当たり延長">
          <a:extLst>
            <a:ext uri="{FF2B5EF4-FFF2-40B4-BE49-F238E27FC236}">
              <a16:creationId xmlns:a16="http://schemas.microsoft.com/office/drawing/2014/main" id="{22220636-A054-484B-A4D4-79ED06151E10}"/>
            </a:ext>
          </a:extLst>
        </xdr:cNvPr>
        <xdr:cNvSpPr txBox="1"/>
      </xdr:nvSpPr>
      <xdr:spPr>
        <a:xfrm>
          <a:off x="5905011" y="65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F3FC2C9-7401-4EE6-933A-7EBF1DC18BF5}"/>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25E660D-AEE2-4643-8B54-1260F688EFE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6D4C239-217D-42EA-BF0E-5755D9827EA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1F2C2A76-D77B-46CE-BBF8-A6DD478AC79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8493D71-17EC-413F-8CD1-C5EA5B9FA68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B187E7A-1061-40CE-8177-282136A8721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BA23392-634B-49D1-8EC7-5B023127FFA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341A617-14DC-465D-B018-65D074F6E0D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B00A0CB-A9DC-4827-98C5-ED8033BD2F5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9F8FBD8-03EE-4919-B431-C434311074E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57FC4C82-22FB-4A49-9C28-9C3B8A7EA12A}"/>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227B905-04E9-47DD-A690-EB5A2FBE735F}"/>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A6C70C0-7EF1-49BB-ADEC-7807493F58A6}"/>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E2551CB6-11C4-43DB-8A78-D19C3B47CF19}"/>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2686901-37E7-42EA-BAA2-9735E1016DAD}"/>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6E562F2-75CE-4623-975E-74BB3E7EA5B2}"/>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017D714-CD51-4675-A987-57C6C6625D5E}"/>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C4EE5A9-9583-40F6-BFE7-F661DA46FB24}"/>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E536510-74B0-49E9-B0F8-FBA2D977A4C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F32A269-3C36-4228-A8E2-90A827BC251E}"/>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4EA57058-278E-45F3-BA4C-FA478E319DC5}"/>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DAE7D77-4474-4385-8704-D799B1568782}"/>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373A9EB-3271-443B-8A9D-AF354450F51E}"/>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7B5F691-2EF8-4500-A603-A56CF1A0167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3D505E2-8D55-4329-893C-B5CEEA88B9F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B82C0D6-1302-4D76-A396-F86080319DF8}"/>
            </a:ext>
          </a:extLst>
        </xdr:cNvPr>
        <xdr:cNvCxnSpPr/>
      </xdr:nvCxnSpPr>
      <xdr:spPr>
        <a:xfrm flipV="1">
          <a:off x="4086225" y="9298577"/>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9D58F39-C450-4939-834F-5C514E6CA8D1}"/>
            </a:ext>
          </a:extLst>
        </xdr:cNvPr>
        <xdr:cNvSpPr txBox="1"/>
      </xdr:nvSpPr>
      <xdr:spPr>
        <a:xfrm>
          <a:off x="412496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9568AD02-DD24-45C9-BB9B-5FACD631CC84}"/>
            </a:ext>
          </a:extLst>
        </xdr:cNvPr>
        <xdr:cNvCxnSpPr/>
      </xdr:nvCxnSpPr>
      <xdr:spPr>
        <a:xfrm>
          <a:off x="4020820" y="10672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9AAE0F2-0576-42EA-BCE2-E359385BD124}"/>
            </a:ext>
          </a:extLst>
        </xdr:cNvPr>
        <xdr:cNvSpPr txBox="1"/>
      </xdr:nvSpPr>
      <xdr:spPr>
        <a:xfrm>
          <a:off x="4124960" y="90776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8E9DBC24-28FC-4D7C-A8D2-64B4D08C58AB}"/>
            </a:ext>
          </a:extLst>
        </xdr:cNvPr>
        <xdr:cNvCxnSpPr/>
      </xdr:nvCxnSpPr>
      <xdr:spPr>
        <a:xfrm>
          <a:off x="4020820" y="9298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B6087540-84F1-4689-92C0-2B3E1B44C00E}"/>
            </a:ext>
          </a:extLst>
        </xdr:cNvPr>
        <xdr:cNvSpPr txBox="1"/>
      </xdr:nvSpPr>
      <xdr:spPr>
        <a:xfrm>
          <a:off x="4124960" y="100277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784C2522-D083-4AD3-9D69-176285F1B25F}"/>
            </a:ext>
          </a:extLst>
        </xdr:cNvPr>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0" name="フローチャート: 判断 179">
          <a:extLst>
            <a:ext uri="{FF2B5EF4-FFF2-40B4-BE49-F238E27FC236}">
              <a16:creationId xmlns:a16="http://schemas.microsoft.com/office/drawing/2014/main" id="{8A901927-EDF7-4B84-9943-BC169E4EDEEF}"/>
            </a:ext>
          </a:extLst>
        </xdr:cNvPr>
        <xdr:cNvSpPr/>
      </xdr:nvSpPr>
      <xdr:spPr>
        <a:xfrm>
          <a:off x="3312160" y="102264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1" name="フローチャート: 判断 180">
          <a:extLst>
            <a:ext uri="{FF2B5EF4-FFF2-40B4-BE49-F238E27FC236}">
              <a16:creationId xmlns:a16="http://schemas.microsoft.com/office/drawing/2014/main" id="{F81B00AF-2854-497E-ADBB-2B7690201531}"/>
            </a:ext>
          </a:extLst>
        </xdr:cNvPr>
        <xdr:cNvSpPr/>
      </xdr:nvSpPr>
      <xdr:spPr>
        <a:xfrm>
          <a:off x="251460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a:extLst>
            <a:ext uri="{FF2B5EF4-FFF2-40B4-BE49-F238E27FC236}">
              <a16:creationId xmlns:a16="http://schemas.microsoft.com/office/drawing/2014/main" id="{BE159F69-3F69-4EDE-8E0F-679A47F356BB}"/>
            </a:ext>
          </a:extLst>
        </xdr:cNvPr>
        <xdr:cNvSpPr/>
      </xdr:nvSpPr>
      <xdr:spPr>
        <a:xfrm>
          <a:off x="173990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3" name="フローチャート: 判断 182">
          <a:extLst>
            <a:ext uri="{FF2B5EF4-FFF2-40B4-BE49-F238E27FC236}">
              <a16:creationId xmlns:a16="http://schemas.microsoft.com/office/drawing/2014/main" id="{630CAB8A-B0D3-482E-9D81-1D3CCD3908DA}"/>
            </a:ext>
          </a:extLst>
        </xdr:cNvPr>
        <xdr:cNvSpPr/>
      </xdr:nvSpPr>
      <xdr:spPr>
        <a:xfrm>
          <a:off x="965200" y="101578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14038CD-4BE3-4918-B85D-D8A0C5B0C47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DD16BBB-ABF6-4C45-8171-A053E130F2C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C229638-7925-43AA-B3D3-17587CFEC81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0880305-389A-414E-A660-632116D62CBC}"/>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CE3798D-FE54-4588-A481-015CF78BAC3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7983</xdr:rowOff>
    </xdr:from>
    <xdr:to>
      <xdr:col>24</xdr:col>
      <xdr:colOff>114300</xdr:colOff>
      <xdr:row>62</xdr:row>
      <xdr:rowOff>109583</xdr:rowOff>
    </xdr:to>
    <xdr:sp macro="" textlink="">
      <xdr:nvSpPr>
        <xdr:cNvPr id="189" name="楕円 188">
          <a:extLst>
            <a:ext uri="{FF2B5EF4-FFF2-40B4-BE49-F238E27FC236}">
              <a16:creationId xmlns:a16="http://schemas.microsoft.com/office/drawing/2014/main" id="{407CD15A-009F-44D6-97C1-373328D191D0}"/>
            </a:ext>
          </a:extLst>
        </xdr:cNvPr>
        <xdr:cNvSpPr/>
      </xdr:nvSpPr>
      <xdr:spPr>
        <a:xfrm>
          <a:off x="4036060" y="104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157860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0BA2AAA-B9D3-430F-AF9D-D93D28E8EC5A}"/>
            </a:ext>
          </a:extLst>
        </xdr:cNvPr>
        <xdr:cNvSpPr txBox="1"/>
      </xdr:nvSpPr>
      <xdr:spPr>
        <a:xfrm>
          <a:off x="4124960" y="1038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91" name="楕円 190">
          <a:extLst>
            <a:ext uri="{FF2B5EF4-FFF2-40B4-BE49-F238E27FC236}">
              <a16:creationId xmlns:a16="http://schemas.microsoft.com/office/drawing/2014/main" id="{6B049287-86CB-4048-BE90-C08168201C86}"/>
            </a:ext>
          </a:extLst>
        </xdr:cNvPr>
        <xdr:cNvSpPr/>
      </xdr:nvSpPr>
      <xdr:spPr>
        <a:xfrm>
          <a:off x="3312160" y="10400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58783</xdr:rowOff>
    </xdr:to>
    <xdr:cxnSp macro="">
      <xdr:nvCxnSpPr>
        <xdr:cNvPr id="192" name="直線コネクタ 191">
          <a:extLst>
            <a:ext uri="{FF2B5EF4-FFF2-40B4-BE49-F238E27FC236}">
              <a16:creationId xmlns:a16="http://schemas.microsoft.com/office/drawing/2014/main" id="{F7DA5830-0522-46E1-8E47-8821EAE11DAF}"/>
            </a:ext>
          </a:extLst>
        </xdr:cNvPr>
        <xdr:cNvCxnSpPr/>
      </xdr:nvCxnSpPr>
      <xdr:spPr>
        <a:xfrm>
          <a:off x="3355340" y="10450830"/>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154940</xdr:rowOff>
    </xdr:from>
    <xdr:to>
      <xdr:col>15</xdr:col>
      <xdr:colOff>101600</xdr:colOff>
      <xdr:row>62</xdr:row>
      <xdr:rowOff>85090</xdr:rowOff>
    </xdr:to>
    <xdr:sp macro="" textlink="">
      <xdr:nvSpPr>
        <xdr:cNvPr id="193" name="楕円 192">
          <a:extLst>
            <a:ext uri="{FF2B5EF4-FFF2-40B4-BE49-F238E27FC236}">
              <a16:creationId xmlns:a16="http://schemas.microsoft.com/office/drawing/2014/main" id="{EE005E0E-29DF-4C43-B2B5-DCAB87B24F44}"/>
            </a:ext>
          </a:extLst>
        </xdr:cNvPr>
        <xdr:cNvSpPr/>
      </xdr:nvSpPr>
      <xdr:spPr>
        <a:xfrm>
          <a:off x="2514600" y="10380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34290</xdr:rowOff>
    </xdr:from>
    <xdr:to>
      <xdr:col>19</xdr:col>
      <xdr:colOff>177800</xdr:colOff>
      <xdr:row>62</xdr:row>
      <xdr:rowOff>57150</xdr:rowOff>
    </xdr:to>
    <xdr:cxnSp macro="">
      <xdr:nvCxnSpPr>
        <xdr:cNvPr id="194" name="直線コネクタ 193">
          <a:extLst>
            <a:ext uri="{FF2B5EF4-FFF2-40B4-BE49-F238E27FC236}">
              <a16:creationId xmlns:a16="http://schemas.microsoft.com/office/drawing/2014/main" id="{C5DA695A-F5F7-4216-BB68-7518CA288B96}"/>
            </a:ext>
          </a:extLst>
        </xdr:cNvPr>
        <xdr:cNvCxnSpPr/>
      </xdr:nvCxnSpPr>
      <xdr:spPr>
        <a:xfrm>
          <a:off x="2565400" y="1042797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128815</xdr:rowOff>
    </xdr:from>
    <xdr:to>
      <xdr:col>10</xdr:col>
      <xdr:colOff>165100</xdr:colOff>
      <xdr:row>62</xdr:row>
      <xdr:rowOff>58965</xdr:rowOff>
    </xdr:to>
    <xdr:sp macro="" textlink="">
      <xdr:nvSpPr>
        <xdr:cNvPr id="195" name="楕円 194">
          <a:extLst>
            <a:ext uri="{FF2B5EF4-FFF2-40B4-BE49-F238E27FC236}">
              <a16:creationId xmlns:a16="http://schemas.microsoft.com/office/drawing/2014/main" id="{CE4AD16D-55A8-4C5D-B1DE-FACC2FFAF65B}"/>
            </a:ext>
          </a:extLst>
        </xdr:cNvPr>
        <xdr:cNvSpPr/>
      </xdr:nvSpPr>
      <xdr:spPr>
        <a:xfrm>
          <a:off x="1739900" y="10354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8165</xdr:rowOff>
    </xdr:from>
    <xdr:to>
      <xdr:col>15</xdr:col>
      <xdr:colOff>50800</xdr:colOff>
      <xdr:row>62</xdr:row>
      <xdr:rowOff>34290</xdr:rowOff>
    </xdr:to>
    <xdr:cxnSp macro="">
      <xdr:nvCxnSpPr>
        <xdr:cNvPr id="196" name="直線コネクタ 195">
          <a:extLst>
            <a:ext uri="{FF2B5EF4-FFF2-40B4-BE49-F238E27FC236}">
              <a16:creationId xmlns:a16="http://schemas.microsoft.com/office/drawing/2014/main" id="{CC0BF89A-3456-4C6C-B7D9-5E7D26546853}"/>
            </a:ext>
          </a:extLst>
        </xdr:cNvPr>
        <xdr:cNvCxnSpPr/>
      </xdr:nvCxnSpPr>
      <xdr:spPr>
        <a:xfrm>
          <a:off x="1790700" y="10401845"/>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104322</xdr:rowOff>
    </xdr:from>
    <xdr:to>
      <xdr:col>6</xdr:col>
      <xdr:colOff>38100</xdr:colOff>
      <xdr:row>62</xdr:row>
      <xdr:rowOff>34472</xdr:rowOff>
    </xdr:to>
    <xdr:sp macro="" textlink="">
      <xdr:nvSpPr>
        <xdr:cNvPr id="197" name="楕円 196">
          <a:extLst>
            <a:ext uri="{FF2B5EF4-FFF2-40B4-BE49-F238E27FC236}">
              <a16:creationId xmlns:a16="http://schemas.microsoft.com/office/drawing/2014/main" id="{B2E6D25F-9F77-46FA-80FC-7DAE17E9AA34}"/>
            </a:ext>
          </a:extLst>
        </xdr:cNvPr>
        <xdr:cNvSpPr/>
      </xdr:nvSpPr>
      <xdr:spPr>
        <a:xfrm>
          <a:off x="965200" y="10330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155122</xdr:rowOff>
    </xdr:from>
    <xdr:to>
      <xdr:col>10</xdr:col>
      <xdr:colOff>114300</xdr:colOff>
      <xdr:row>62</xdr:row>
      <xdr:rowOff>8165</xdr:rowOff>
    </xdr:to>
    <xdr:cxnSp macro="">
      <xdr:nvCxnSpPr>
        <xdr:cNvPr id="198" name="直線コネクタ 197">
          <a:extLst>
            <a:ext uri="{FF2B5EF4-FFF2-40B4-BE49-F238E27FC236}">
              <a16:creationId xmlns:a16="http://schemas.microsoft.com/office/drawing/2014/main" id="{96E45248-4FAD-4300-8F32-F173EBE63439}"/>
            </a:ext>
          </a:extLst>
        </xdr:cNvPr>
        <xdr:cNvCxnSpPr/>
      </xdr:nvCxnSpPr>
      <xdr:spPr>
        <a:xfrm>
          <a:off x="1008380" y="10381162"/>
          <a:ext cx="78232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114680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2CC5BCF-FC0F-49C8-AC1E-9D1E024A7283}"/>
            </a:ext>
          </a:extLst>
        </xdr:cNvPr>
        <xdr:cNvSpPr txBox="1"/>
      </xdr:nvSpPr>
      <xdr:spPr>
        <a:xfrm>
          <a:off x="3170564" y="100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5B730DE-34CF-4AC9-B159-D483DEC32DF7}"/>
            </a:ext>
          </a:extLst>
        </xdr:cNvPr>
        <xdr:cNvSpPr txBox="1"/>
      </xdr:nvSpPr>
      <xdr:spPr>
        <a:xfrm>
          <a:off x="2385704" y="997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EA58D9D-FFF9-4877-B117-5E56743CF4F0}"/>
            </a:ext>
          </a:extLst>
        </xdr:cNvPr>
        <xdr:cNvSpPr txBox="1"/>
      </xdr:nvSpPr>
      <xdr:spPr>
        <a:xfrm>
          <a:off x="161100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46100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60C47AF-5188-4819-BB10-784DCBB3141F}"/>
            </a:ext>
          </a:extLst>
        </xdr:cNvPr>
        <xdr:cNvSpPr txBox="1"/>
      </xdr:nvSpPr>
      <xdr:spPr>
        <a:xfrm>
          <a:off x="836304" y="993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146C37BB-C201-497C-8169-1516414790C8}"/>
            </a:ext>
          </a:extLst>
        </xdr:cNvPr>
        <xdr:cNvSpPr txBox="1"/>
      </xdr:nvSpPr>
      <xdr:spPr>
        <a:xfrm>
          <a:off x="317056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76217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EFAE48D8-33A6-4536-904A-5B3B8D98B528}"/>
            </a:ext>
          </a:extLst>
        </xdr:cNvPr>
        <xdr:cNvSpPr txBox="1"/>
      </xdr:nvSpPr>
      <xdr:spPr>
        <a:xfrm>
          <a:off x="238570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50092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9EC0C1A-AFBA-45CE-9AB5-C41368514FFC}"/>
            </a:ext>
          </a:extLst>
        </xdr:cNvPr>
        <xdr:cNvSpPr txBox="1"/>
      </xdr:nvSpPr>
      <xdr:spPr>
        <a:xfrm>
          <a:off x="1611004" y="104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25599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A94F32D5-72E4-4BA1-993D-5D94547B2528}"/>
            </a:ext>
          </a:extLst>
        </xdr:cNvPr>
        <xdr:cNvSpPr txBox="1"/>
      </xdr:nvSpPr>
      <xdr:spPr>
        <a:xfrm>
          <a:off x="836304" y="1041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E122BA9-8135-4522-96AF-D04E8122A43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CD31F3E-0543-4A3C-B0F2-41A12D088EE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3CE3464-A959-448D-AA6A-4D1A5F65710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F382F7B-BFCC-481A-87FE-CB3CB6FDF52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23A5F7C-1415-4766-A84C-65E6B4B3D22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336DA41-FC95-4D4D-9F4F-FC31CD93E1B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7DBD9FF-23AB-4836-A961-F4E879920AE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E725D1C-838C-4BDE-BD7A-241E1388440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31D5A5C-785C-4705-9800-157BC0B5CC6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CDF1F23-716A-42EA-9E2C-568CF1A2308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7573572D-9B01-4F12-92FA-76FD5DA04C7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1FA583A8-368B-4F66-83CF-7DE829D67F66}"/>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771A54FB-4512-4DCB-9901-D063607AE958}"/>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4FD824B3-1525-4044-939C-8E244F5CB3DD}"/>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EA55849-96C9-4BDB-A326-46DE0F37D7E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ACD5F110-A711-429D-AAF1-1D24E34630C7}"/>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BEB1696-D2CC-4048-87D5-26C988DD29EA}"/>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196F6BE2-B8EA-4D5C-8FDB-B49E8AB20361}"/>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DCB4AF9E-94E5-4BA1-B59B-34CEF34A4272}"/>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ED9FC687-90A0-40DD-BE66-5E2493FE92D1}"/>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2F6DD85-EBF6-4B95-922D-3C2CFF2E6FDE}"/>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CD74617-6F5F-4406-8BB4-0E5711DC4082}"/>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C531FC06-C10B-43A7-85B5-E2CA21AD2A78}"/>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EF33F4BF-6FA0-4E8B-8D04-7BB02C9963BE}"/>
            </a:ext>
          </a:extLst>
        </xdr:cNvPr>
        <xdr:cNvCxnSpPr/>
      </xdr:nvCxnSpPr>
      <xdr:spPr>
        <a:xfrm flipV="1">
          <a:off x="9219565" y="9445936"/>
          <a:ext cx="0" cy="135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52D8EA76-FD2C-4E5A-AEC7-FB6B526F7991}"/>
            </a:ext>
          </a:extLst>
        </xdr:cNvPr>
        <xdr:cNvSpPr txBox="1"/>
      </xdr:nvSpPr>
      <xdr:spPr>
        <a:xfrm>
          <a:off x="9258300" y="108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E2394F9-F102-4F69-B3D4-28F0ECD1EFF7}"/>
            </a:ext>
          </a:extLst>
        </xdr:cNvPr>
        <xdr:cNvCxnSpPr/>
      </xdr:nvCxnSpPr>
      <xdr:spPr>
        <a:xfrm>
          <a:off x="9154160" y="10800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E4164C64-CC1F-4CEE-B0B3-AA644DA87C9B}"/>
            </a:ext>
          </a:extLst>
        </xdr:cNvPr>
        <xdr:cNvSpPr txBox="1"/>
      </xdr:nvSpPr>
      <xdr:spPr>
        <a:xfrm>
          <a:off x="9258300" y="9224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F6706DA2-25E8-43FA-A582-F520D6B75488}"/>
            </a:ext>
          </a:extLst>
        </xdr:cNvPr>
        <xdr:cNvCxnSpPr/>
      </xdr:nvCxnSpPr>
      <xdr:spPr>
        <a:xfrm>
          <a:off x="9154160" y="9445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58F11FD7-2AB4-40E8-8975-0D33064D01B3}"/>
            </a:ext>
          </a:extLst>
        </xdr:cNvPr>
        <xdr:cNvSpPr txBox="1"/>
      </xdr:nvSpPr>
      <xdr:spPr>
        <a:xfrm>
          <a:off x="9258300" y="1046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808EAEE1-C785-484D-B2D8-603BD6CF4217}"/>
            </a:ext>
          </a:extLst>
        </xdr:cNvPr>
        <xdr:cNvSpPr/>
      </xdr:nvSpPr>
      <xdr:spPr>
        <a:xfrm>
          <a:off x="9192260" y="1049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7" name="フローチャート: 判断 236">
          <a:extLst>
            <a:ext uri="{FF2B5EF4-FFF2-40B4-BE49-F238E27FC236}">
              <a16:creationId xmlns:a16="http://schemas.microsoft.com/office/drawing/2014/main" id="{EFFF474E-D26B-49D4-A394-E8E68435A6F4}"/>
            </a:ext>
          </a:extLst>
        </xdr:cNvPr>
        <xdr:cNvSpPr/>
      </xdr:nvSpPr>
      <xdr:spPr>
        <a:xfrm>
          <a:off x="8445500" y="1033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8" name="フローチャート: 判断 237">
          <a:extLst>
            <a:ext uri="{FF2B5EF4-FFF2-40B4-BE49-F238E27FC236}">
              <a16:creationId xmlns:a16="http://schemas.microsoft.com/office/drawing/2014/main" id="{BCD64B6B-E2ED-4F58-BEE4-CE98CC41D2A9}"/>
            </a:ext>
          </a:extLst>
        </xdr:cNvPr>
        <xdr:cNvSpPr/>
      </xdr:nvSpPr>
      <xdr:spPr>
        <a:xfrm>
          <a:off x="7670800" y="103460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39" name="フローチャート: 判断 238">
          <a:extLst>
            <a:ext uri="{FF2B5EF4-FFF2-40B4-BE49-F238E27FC236}">
              <a16:creationId xmlns:a16="http://schemas.microsoft.com/office/drawing/2014/main" id="{5897029B-A162-49AF-B71A-5E50088AAAC4}"/>
            </a:ext>
          </a:extLst>
        </xdr:cNvPr>
        <xdr:cNvSpPr/>
      </xdr:nvSpPr>
      <xdr:spPr>
        <a:xfrm>
          <a:off x="6873240" y="103435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0" name="フローチャート: 判断 239">
          <a:extLst>
            <a:ext uri="{FF2B5EF4-FFF2-40B4-BE49-F238E27FC236}">
              <a16:creationId xmlns:a16="http://schemas.microsoft.com/office/drawing/2014/main" id="{E3F1BD21-09DD-47C0-BDE8-96AF2AC6371E}"/>
            </a:ext>
          </a:extLst>
        </xdr:cNvPr>
        <xdr:cNvSpPr/>
      </xdr:nvSpPr>
      <xdr:spPr>
        <a:xfrm>
          <a:off x="6098540" y="103405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0DD0D31-9943-46EE-8DF6-C032DE6DD6A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38A8959-D13A-4AF3-866F-FB3E60C2CEB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CA97B5F-0932-493F-8AC1-8AC18FA6719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C7C279C-BEE2-4184-A762-64D8754780B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E0FDC69-AA22-4072-81E6-405519A0E6F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100764</xdr:rowOff>
    </xdr:from>
    <xdr:to>
      <xdr:col>55</xdr:col>
      <xdr:colOff>50800</xdr:colOff>
      <xdr:row>61</xdr:row>
      <xdr:rowOff>30914</xdr:rowOff>
    </xdr:to>
    <xdr:sp macro="" textlink="">
      <xdr:nvSpPr>
        <xdr:cNvPr id="246" name="楕円 245">
          <a:extLst>
            <a:ext uri="{FF2B5EF4-FFF2-40B4-BE49-F238E27FC236}">
              <a16:creationId xmlns:a16="http://schemas.microsoft.com/office/drawing/2014/main" id="{7D771432-9AB5-4FB1-B65D-FE75660B1E8C}"/>
            </a:ext>
          </a:extLst>
        </xdr:cNvPr>
        <xdr:cNvSpPr/>
      </xdr:nvSpPr>
      <xdr:spPr>
        <a:xfrm>
          <a:off x="9192260" y="101591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123641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668C65D9-24CC-4BEA-93D4-F1D8BF69AED1}"/>
            </a:ext>
          </a:extLst>
        </xdr:cNvPr>
        <xdr:cNvSpPr txBox="1"/>
      </xdr:nvSpPr>
      <xdr:spPr>
        <a:xfrm>
          <a:off x="9258300" y="1001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115798</xdr:rowOff>
    </xdr:from>
    <xdr:to>
      <xdr:col>50</xdr:col>
      <xdr:colOff>165100</xdr:colOff>
      <xdr:row>61</xdr:row>
      <xdr:rowOff>45948</xdr:rowOff>
    </xdr:to>
    <xdr:sp macro="" textlink="">
      <xdr:nvSpPr>
        <xdr:cNvPr id="248" name="楕円 247">
          <a:extLst>
            <a:ext uri="{FF2B5EF4-FFF2-40B4-BE49-F238E27FC236}">
              <a16:creationId xmlns:a16="http://schemas.microsoft.com/office/drawing/2014/main" id="{960000F2-4E51-49FD-BCC1-40C52771EC3B}"/>
            </a:ext>
          </a:extLst>
        </xdr:cNvPr>
        <xdr:cNvSpPr/>
      </xdr:nvSpPr>
      <xdr:spPr>
        <a:xfrm>
          <a:off x="8445500" y="10174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151564</xdr:rowOff>
    </xdr:from>
    <xdr:to>
      <xdr:col>55</xdr:col>
      <xdr:colOff>0</xdr:colOff>
      <xdr:row>60</xdr:row>
      <xdr:rowOff>166598</xdr:rowOff>
    </xdr:to>
    <xdr:cxnSp macro="">
      <xdr:nvCxnSpPr>
        <xdr:cNvPr id="249" name="直線コネクタ 248">
          <a:extLst>
            <a:ext uri="{FF2B5EF4-FFF2-40B4-BE49-F238E27FC236}">
              <a16:creationId xmlns:a16="http://schemas.microsoft.com/office/drawing/2014/main" id="{F19F4A0D-0390-4713-8526-D4819D11F12F}"/>
            </a:ext>
          </a:extLst>
        </xdr:cNvPr>
        <xdr:cNvCxnSpPr/>
      </xdr:nvCxnSpPr>
      <xdr:spPr>
        <a:xfrm flipV="1">
          <a:off x="8496300" y="10209964"/>
          <a:ext cx="723900" cy="1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120899</xdr:rowOff>
    </xdr:from>
    <xdr:to>
      <xdr:col>46</xdr:col>
      <xdr:colOff>38100</xdr:colOff>
      <xdr:row>61</xdr:row>
      <xdr:rowOff>51049</xdr:rowOff>
    </xdr:to>
    <xdr:sp macro="" textlink="">
      <xdr:nvSpPr>
        <xdr:cNvPr id="250" name="楕円 249">
          <a:extLst>
            <a:ext uri="{FF2B5EF4-FFF2-40B4-BE49-F238E27FC236}">
              <a16:creationId xmlns:a16="http://schemas.microsoft.com/office/drawing/2014/main" id="{D17A96DE-C8A0-4C1B-8D15-498681AED64F}"/>
            </a:ext>
          </a:extLst>
        </xdr:cNvPr>
        <xdr:cNvSpPr/>
      </xdr:nvSpPr>
      <xdr:spPr>
        <a:xfrm>
          <a:off x="7670800" y="101792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166598</xdr:rowOff>
    </xdr:from>
    <xdr:to>
      <xdr:col>50</xdr:col>
      <xdr:colOff>114300</xdr:colOff>
      <xdr:row>61</xdr:row>
      <xdr:rowOff>249</xdr:rowOff>
    </xdr:to>
    <xdr:cxnSp macro="">
      <xdr:nvCxnSpPr>
        <xdr:cNvPr id="251" name="直線コネクタ 250">
          <a:extLst>
            <a:ext uri="{FF2B5EF4-FFF2-40B4-BE49-F238E27FC236}">
              <a16:creationId xmlns:a16="http://schemas.microsoft.com/office/drawing/2014/main" id="{22803EF0-32E1-40D0-82ED-E5D6E94182C0}"/>
            </a:ext>
          </a:extLst>
        </xdr:cNvPr>
        <xdr:cNvCxnSpPr/>
      </xdr:nvCxnSpPr>
      <xdr:spPr>
        <a:xfrm flipV="1">
          <a:off x="7713980" y="10224998"/>
          <a:ext cx="78232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125809</xdr:rowOff>
    </xdr:from>
    <xdr:to>
      <xdr:col>41</xdr:col>
      <xdr:colOff>101600</xdr:colOff>
      <xdr:row>61</xdr:row>
      <xdr:rowOff>55959</xdr:rowOff>
    </xdr:to>
    <xdr:sp macro="" textlink="">
      <xdr:nvSpPr>
        <xdr:cNvPr id="252" name="楕円 251">
          <a:extLst>
            <a:ext uri="{FF2B5EF4-FFF2-40B4-BE49-F238E27FC236}">
              <a16:creationId xmlns:a16="http://schemas.microsoft.com/office/drawing/2014/main" id="{E24371CF-3183-4ADB-874B-F0DF021574A1}"/>
            </a:ext>
          </a:extLst>
        </xdr:cNvPr>
        <xdr:cNvSpPr/>
      </xdr:nvSpPr>
      <xdr:spPr>
        <a:xfrm>
          <a:off x="6873240" y="101842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249</xdr:rowOff>
    </xdr:from>
    <xdr:to>
      <xdr:col>45</xdr:col>
      <xdr:colOff>177800</xdr:colOff>
      <xdr:row>61</xdr:row>
      <xdr:rowOff>5159</xdr:rowOff>
    </xdr:to>
    <xdr:cxnSp macro="">
      <xdr:nvCxnSpPr>
        <xdr:cNvPr id="253" name="直線コネクタ 252">
          <a:extLst>
            <a:ext uri="{FF2B5EF4-FFF2-40B4-BE49-F238E27FC236}">
              <a16:creationId xmlns:a16="http://schemas.microsoft.com/office/drawing/2014/main" id="{B74990BF-7D2D-46FE-B3F4-5C963DDC1AF7}"/>
            </a:ext>
          </a:extLst>
        </xdr:cNvPr>
        <xdr:cNvCxnSpPr/>
      </xdr:nvCxnSpPr>
      <xdr:spPr>
        <a:xfrm flipV="1">
          <a:off x="6924040" y="10226289"/>
          <a:ext cx="78994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131108</xdr:rowOff>
    </xdr:from>
    <xdr:to>
      <xdr:col>36</xdr:col>
      <xdr:colOff>165100</xdr:colOff>
      <xdr:row>61</xdr:row>
      <xdr:rowOff>61258</xdr:rowOff>
    </xdr:to>
    <xdr:sp macro="" textlink="">
      <xdr:nvSpPr>
        <xdr:cNvPr id="254" name="楕円 253">
          <a:extLst>
            <a:ext uri="{FF2B5EF4-FFF2-40B4-BE49-F238E27FC236}">
              <a16:creationId xmlns:a16="http://schemas.microsoft.com/office/drawing/2014/main" id="{48F41204-FD93-4D54-8F0A-9F888E768CD1}"/>
            </a:ext>
          </a:extLst>
        </xdr:cNvPr>
        <xdr:cNvSpPr/>
      </xdr:nvSpPr>
      <xdr:spPr>
        <a:xfrm>
          <a:off x="6098540" y="10189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5159</xdr:rowOff>
    </xdr:from>
    <xdr:to>
      <xdr:col>41</xdr:col>
      <xdr:colOff>50800</xdr:colOff>
      <xdr:row>61</xdr:row>
      <xdr:rowOff>10458</xdr:rowOff>
    </xdr:to>
    <xdr:cxnSp macro="">
      <xdr:nvCxnSpPr>
        <xdr:cNvPr id="255" name="直線コネクタ 254">
          <a:extLst>
            <a:ext uri="{FF2B5EF4-FFF2-40B4-BE49-F238E27FC236}">
              <a16:creationId xmlns:a16="http://schemas.microsoft.com/office/drawing/2014/main" id="{BBBCE0AE-8223-4CA5-89B6-E030264A3706}"/>
            </a:ext>
          </a:extLst>
        </xdr:cNvPr>
        <xdr:cNvCxnSpPr/>
      </xdr:nvCxnSpPr>
      <xdr:spPr>
        <a:xfrm flipV="1">
          <a:off x="6149340" y="10231199"/>
          <a:ext cx="7747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29087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5F3B3582-4AB0-49A3-A146-4AA11C9C9D7F}"/>
            </a:ext>
          </a:extLst>
        </xdr:cNvPr>
        <xdr:cNvSpPr txBox="1"/>
      </xdr:nvSpPr>
      <xdr:spPr>
        <a:xfrm>
          <a:off x="8214575" y="1042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41250</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A2F1133-2A07-4827-8A68-C7FA563F33FB}"/>
            </a:ext>
          </a:extLst>
        </xdr:cNvPr>
        <xdr:cNvSpPr txBox="1"/>
      </xdr:nvSpPr>
      <xdr:spPr>
        <a:xfrm>
          <a:off x="7444955" y="1043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38738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35A56D0-71F8-416A-942C-19150783DD41}"/>
            </a:ext>
          </a:extLst>
        </xdr:cNvPr>
        <xdr:cNvSpPr txBox="1"/>
      </xdr:nvSpPr>
      <xdr:spPr>
        <a:xfrm>
          <a:off x="6670255" y="1043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35828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311DA44-FEDB-4ACB-AE22-70D59F6D6B59}"/>
            </a:ext>
          </a:extLst>
        </xdr:cNvPr>
        <xdr:cNvSpPr txBox="1"/>
      </xdr:nvSpPr>
      <xdr:spPr>
        <a:xfrm>
          <a:off x="5872695" y="1042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62475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A93F53B3-3FE9-4375-BA54-6B79CF32EBCE}"/>
            </a:ext>
          </a:extLst>
        </xdr:cNvPr>
        <xdr:cNvSpPr txBox="1"/>
      </xdr:nvSpPr>
      <xdr:spPr>
        <a:xfrm>
          <a:off x="8214575" y="995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67576</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8FA24468-BF7C-4D4C-95BD-97F6AFF43C5D}"/>
            </a:ext>
          </a:extLst>
        </xdr:cNvPr>
        <xdr:cNvSpPr txBox="1"/>
      </xdr:nvSpPr>
      <xdr:spPr>
        <a:xfrm>
          <a:off x="7444955" y="995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72486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C71FF02F-C1D3-41BB-A22B-CE268F70DABC}"/>
            </a:ext>
          </a:extLst>
        </xdr:cNvPr>
        <xdr:cNvSpPr txBox="1"/>
      </xdr:nvSpPr>
      <xdr:spPr>
        <a:xfrm>
          <a:off x="6670255" y="996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77785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5CA90259-9DC1-4478-AB9B-C25FC0E353A1}"/>
            </a:ext>
          </a:extLst>
        </xdr:cNvPr>
        <xdr:cNvSpPr txBox="1"/>
      </xdr:nvSpPr>
      <xdr:spPr>
        <a:xfrm>
          <a:off x="5872695" y="996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F864B96-D3DF-4C79-861B-96782E05D07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735960C-0E9A-4A91-97A9-5A2A5AC5C35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3EA9A82-24C8-4C13-8743-38D31C08F2A8}"/>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4291ADE-903B-4DEC-AEEA-9A5845DB827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3532E7E-2216-4FE9-B9CB-5C6A22283B7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FF79C39C-01A6-4D7A-9B89-9201530F444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E6B74A1-F529-4A26-BB7B-241CB443854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27DB73C-D179-4EEA-8A9A-D65AE4A8554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64AECA5-D597-43CE-873D-9D71FA9DFF76}"/>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C70EA63-8C76-4FBC-B02C-C1DDBFD9491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D7A0F796-90DD-480A-B2A7-B2591CD9D75D}"/>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30E063AD-1FE2-4B5B-BA20-69BA045D7F7F}"/>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5A52A471-88F4-402E-BED8-A5D943246776}"/>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1B132A17-4A61-4CEA-BC22-F91B6A8976CB}"/>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806B6CC9-EBE7-4F0B-93AC-2BDD9FD3C16B}"/>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D894B5B7-8A9E-4847-850E-29DABBA08D9A}"/>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78365097-35AD-4BC0-8225-92142B0AB7EA}"/>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747A42CA-A9E2-4E0F-9ADC-ED5F111877B1}"/>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8FE96DB1-B64B-472E-9229-78B5C3667CFE}"/>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8F30A02-BEAA-4303-BD3D-058BE93C2B4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24238968-59AB-4F20-8090-9D3D3E0DB48B}"/>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ED6848AC-A4FB-4B26-A1DC-04247795931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55F8BE1E-EEDD-4583-B4A1-3D71E3AAB8E6}"/>
            </a:ext>
          </a:extLst>
        </xdr:cNvPr>
        <xdr:cNvCxnSpPr/>
      </xdr:nvCxnSpPr>
      <xdr:spPr>
        <a:xfrm flipV="1">
          <a:off x="4086225" y="13187172"/>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E26B408D-E48F-4F3B-886C-150F1D2C6A64}"/>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8EB7B43-21DC-4EF8-A1BD-58205048605C}"/>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F8504F2D-0561-4CDA-BDA2-F53F00FE9CB7}"/>
            </a:ext>
          </a:extLst>
        </xdr:cNvPr>
        <xdr:cNvSpPr txBox="1"/>
      </xdr:nvSpPr>
      <xdr:spPr>
        <a:xfrm>
          <a:off x="4124960" y="1296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1E99ED3E-E91A-4B74-B596-ED83B4E236EA}"/>
            </a:ext>
          </a:extLst>
        </xdr:cNvPr>
        <xdr:cNvCxnSpPr/>
      </xdr:nvCxnSpPr>
      <xdr:spPr>
        <a:xfrm>
          <a:off x="4020820" y="13187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5BD964A8-9413-497E-8D9F-61AA02CA408B}"/>
            </a:ext>
          </a:extLst>
        </xdr:cNvPr>
        <xdr:cNvSpPr txBox="1"/>
      </xdr:nvSpPr>
      <xdr:spPr>
        <a:xfrm>
          <a:off x="4124960" y="13753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59113A66-10F6-4BBA-ADF7-A328E2D140B7}"/>
            </a:ext>
          </a:extLst>
        </xdr:cNvPr>
        <xdr:cNvSpPr/>
      </xdr:nvSpPr>
      <xdr:spPr>
        <a:xfrm>
          <a:off x="4036060" y="13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3" name="フローチャート: 判断 292">
          <a:extLst>
            <a:ext uri="{FF2B5EF4-FFF2-40B4-BE49-F238E27FC236}">
              <a16:creationId xmlns:a16="http://schemas.microsoft.com/office/drawing/2014/main" id="{8096D319-6CA1-42A4-84B2-F30207E4A26D}"/>
            </a:ext>
          </a:extLst>
        </xdr:cNvPr>
        <xdr:cNvSpPr/>
      </xdr:nvSpPr>
      <xdr:spPr>
        <a:xfrm>
          <a:off x="3312160" y="137033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106172</xdr:rowOff>
    </xdr:from>
    <xdr:to>
      <xdr:col>15</xdr:col>
      <xdr:colOff>101600</xdr:colOff>
      <xdr:row>82</xdr:row>
      <xdr:rowOff>36322</xdr:rowOff>
    </xdr:to>
    <xdr:sp macro="" textlink="">
      <xdr:nvSpPr>
        <xdr:cNvPr id="294" name="フローチャート: 判断 293">
          <a:extLst>
            <a:ext uri="{FF2B5EF4-FFF2-40B4-BE49-F238E27FC236}">
              <a16:creationId xmlns:a16="http://schemas.microsoft.com/office/drawing/2014/main" id="{B20F8370-6157-426A-8955-66FCA6E00C38}"/>
            </a:ext>
          </a:extLst>
        </xdr:cNvPr>
        <xdr:cNvSpPr/>
      </xdr:nvSpPr>
      <xdr:spPr>
        <a:xfrm>
          <a:off x="2514600" y="13685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94742</xdr:rowOff>
    </xdr:from>
    <xdr:to>
      <xdr:col>10</xdr:col>
      <xdr:colOff>165100</xdr:colOff>
      <xdr:row>82</xdr:row>
      <xdr:rowOff>24892</xdr:rowOff>
    </xdr:to>
    <xdr:sp macro="" textlink="">
      <xdr:nvSpPr>
        <xdr:cNvPr id="295" name="フローチャート: 判断 294">
          <a:extLst>
            <a:ext uri="{FF2B5EF4-FFF2-40B4-BE49-F238E27FC236}">
              <a16:creationId xmlns:a16="http://schemas.microsoft.com/office/drawing/2014/main" id="{5561B1E1-E405-4C93-9DBE-0594B0DC19C5}"/>
            </a:ext>
          </a:extLst>
        </xdr:cNvPr>
        <xdr:cNvSpPr/>
      </xdr:nvSpPr>
      <xdr:spPr>
        <a:xfrm>
          <a:off x="1739900" y="13673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76454</xdr:rowOff>
    </xdr:from>
    <xdr:to>
      <xdr:col>6</xdr:col>
      <xdr:colOff>38100</xdr:colOff>
      <xdr:row>82</xdr:row>
      <xdr:rowOff>6604</xdr:rowOff>
    </xdr:to>
    <xdr:sp macro="" textlink="">
      <xdr:nvSpPr>
        <xdr:cNvPr id="296" name="フローチャート: 判断 295">
          <a:extLst>
            <a:ext uri="{FF2B5EF4-FFF2-40B4-BE49-F238E27FC236}">
              <a16:creationId xmlns:a16="http://schemas.microsoft.com/office/drawing/2014/main" id="{1CCD3526-F877-41F8-A482-B9247AF90F86}"/>
            </a:ext>
          </a:extLst>
        </xdr:cNvPr>
        <xdr:cNvSpPr/>
      </xdr:nvSpPr>
      <xdr:spPr>
        <a:xfrm>
          <a:off x="965200" y="136552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9416BE2-6A1E-49F2-B7C4-E8B1999AA0A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96B8D89-DA5D-42B7-95AB-E896400528F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E8930D9-0957-4B7D-A270-F31A055EDCA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1D7393D-08B1-42DD-89EA-8891ADADC76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73B0B10-0B6D-446D-9AF2-771A2BA0FDB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302" name="楕円 301">
          <a:extLst>
            <a:ext uri="{FF2B5EF4-FFF2-40B4-BE49-F238E27FC236}">
              <a16:creationId xmlns:a16="http://schemas.microsoft.com/office/drawing/2014/main" id="{9069D70E-035E-4F08-A462-F71C60BD4F0E}"/>
            </a:ext>
          </a:extLst>
        </xdr:cNvPr>
        <xdr:cNvSpPr/>
      </xdr:nvSpPr>
      <xdr:spPr>
        <a:xfrm>
          <a:off x="4036060" y="1368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124477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E9BCA0C8-8317-4811-AA61-065B6892D221}"/>
            </a:ext>
          </a:extLst>
        </xdr:cNvPr>
        <xdr:cNvSpPr txBox="1"/>
      </xdr:nvSpPr>
      <xdr:spPr>
        <a:xfrm>
          <a:off x="412496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304" name="楕円 303">
          <a:extLst>
            <a:ext uri="{FF2B5EF4-FFF2-40B4-BE49-F238E27FC236}">
              <a16:creationId xmlns:a16="http://schemas.microsoft.com/office/drawing/2014/main" id="{E8B10A17-DAB0-46CE-B09D-819F46550DBD}"/>
            </a:ext>
          </a:extLst>
        </xdr:cNvPr>
        <xdr:cNvSpPr/>
      </xdr:nvSpPr>
      <xdr:spPr>
        <a:xfrm>
          <a:off x="3312160" y="13657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81</xdr:row>
      <xdr:rowOff>152400</xdr:rowOff>
    </xdr:to>
    <xdr:cxnSp macro="">
      <xdr:nvCxnSpPr>
        <xdr:cNvPr id="305" name="直線コネクタ 304">
          <a:extLst>
            <a:ext uri="{FF2B5EF4-FFF2-40B4-BE49-F238E27FC236}">
              <a16:creationId xmlns:a16="http://schemas.microsoft.com/office/drawing/2014/main" id="{7067C44D-3F51-4FB3-87F1-55471CA627F2}"/>
            </a:ext>
          </a:extLst>
        </xdr:cNvPr>
        <xdr:cNvCxnSpPr/>
      </xdr:nvCxnSpPr>
      <xdr:spPr>
        <a:xfrm>
          <a:off x="3355340" y="13708379"/>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49022</xdr:rowOff>
    </xdr:from>
    <xdr:to>
      <xdr:col>15</xdr:col>
      <xdr:colOff>101600</xdr:colOff>
      <xdr:row>81</xdr:row>
      <xdr:rowOff>150622</xdr:rowOff>
    </xdr:to>
    <xdr:sp macro="" textlink="">
      <xdr:nvSpPr>
        <xdr:cNvPr id="306" name="楕円 305">
          <a:extLst>
            <a:ext uri="{FF2B5EF4-FFF2-40B4-BE49-F238E27FC236}">
              <a16:creationId xmlns:a16="http://schemas.microsoft.com/office/drawing/2014/main" id="{CF608935-B8C8-4A5D-ADFD-9B5413680A55}"/>
            </a:ext>
          </a:extLst>
        </xdr:cNvPr>
        <xdr:cNvSpPr/>
      </xdr:nvSpPr>
      <xdr:spPr>
        <a:xfrm>
          <a:off x="2514600" y="136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99822</xdr:rowOff>
    </xdr:from>
    <xdr:to>
      <xdr:col>19</xdr:col>
      <xdr:colOff>177800</xdr:colOff>
      <xdr:row>81</xdr:row>
      <xdr:rowOff>129539</xdr:rowOff>
    </xdr:to>
    <xdr:cxnSp macro="">
      <xdr:nvCxnSpPr>
        <xdr:cNvPr id="307" name="直線コネクタ 306">
          <a:extLst>
            <a:ext uri="{FF2B5EF4-FFF2-40B4-BE49-F238E27FC236}">
              <a16:creationId xmlns:a16="http://schemas.microsoft.com/office/drawing/2014/main" id="{56408C15-1CAF-4EDA-B630-42DBEFEDE941}"/>
            </a:ext>
          </a:extLst>
        </xdr:cNvPr>
        <xdr:cNvCxnSpPr/>
      </xdr:nvCxnSpPr>
      <xdr:spPr>
        <a:xfrm>
          <a:off x="2565400" y="13678662"/>
          <a:ext cx="78994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37592</xdr:rowOff>
    </xdr:from>
    <xdr:to>
      <xdr:col>10</xdr:col>
      <xdr:colOff>165100</xdr:colOff>
      <xdr:row>81</xdr:row>
      <xdr:rowOff>139192</xdr:rowOff>
    </xdr:to>
    <xdr:sp macro="" textlink="">
      <xdr:nvSpPr>
        <xdr:cNvPr id="308" name="楕円 307">
          <a:extLst>
            <a:ext uri="{FF2B5EF4-FFF2-40B4-BE49-F238E27FC236}">
              <a16:creationId xmlns:a16="http://schemas.microsoft.com/office/drawing/2014/main" id="{8E01640C-BDB6-4BC8-834A-C02FFB2FCFB0}"/>
            </a:ext>
          </a:extLst>
        </xdr:cNvPr>
        <xdr:cNvSpPr/>
      </xdr:nvSpPr>
      <xdr:spPr>
        <a:xfrm>
          <a:off x="17399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88392</xdr:rowOff>
    </xdr:from>
    <xdr:to>
      <xdr:col>15</xdr:col>
      <xdr:colOff>50800</xdr:colOff>
      <xdr:row>81</xdr:row>
      <xdr:rowOff>99822</xdr:rowOff>
    </xdr:to>
    <xdr:cxnSp macro="">
      <xdr:nvCxnSpPr>
        <xdr:cNvPr id="309" name="直線コネクタ 308">
          <a:extLst>
            <a:ext uri="{FF2B5EF4-FFF2-40B4-BE49-F238E27FC236}">
              <a16:creationId xmlns:a16="http://schemas.microsoft.com/office/drawing/2014/main" id="{729AFAA4-3ECC-41F2-8C6F-112911165340}"/>
            </a:ext>
          </a:extLst>
        </xdr:cNvPr>
        <xdr:cNvCxnSpPr/>
      </xdr:nvCxnSpPr>
      <xdr:spPr>
        <a:xfrm>
          <a:off x="1790700" y="13667232"/>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7874</xdr:rowOff>
    </xdr:from>
    <xdr:to>
      <xdr:col>6</xdr:col>
      <xdr:colOff>38100</xdr:colOff>
      <xdr:row>81</xdr:row>
      <xdr:rowOff>109474</xdr:rowOff>
    </xdr:to>
    <xdr:sp macro="" textlink="">
      <xdr:nvSpPr>
        <xdr:cNvPr id="310" name="楕円 309">
          <a:extLst>
            <a:ext uri="{FF2B5EF4-FFF2-40B4-BE49-F238E27FC236}">
              <a16:creationId xmlns:a16="http://schemas.microsoft.com/office/drawing/2014/main" id="{CA94F7D8-49BA-42D5-932A-3316A46669E7}"/>
            </a:ext>
          </a:extLst>
        </xdr:cNvPr>
        <xdr:cNvSpPr/>
      </xdr:nvSpPr>
      <xdr:spPr>
        <a:xfrm>
          <a:off x="965200" y="135867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58674</xdr:rowOff>
    </xdr:from>
    <xdr:to>
      <xdr:col>10</xdr:col>
      <xdr:colOff>114300</xdr:colOff>
      <xdr:row>81</xdr:row>
      <xdr:rowOff>88392</xdr:rowOff>
    </xdr:to>
    <xdr:cxnSp macro="">
      <xdr:nvCxnSpPr>
        <xdr:cNvPr id="311" name="直線コネクタ 310">
          <a:extLst>
            <a:ext uri="{FF2B5EF4-FFF2-40B4-BE49-F238E27FC236}">
              <a16:creationId xmlns:a16="http://schemas.microsoft.com/office/drawing/2014/main" id="{5ABB7902-7CC6-4DB0-A086-4637C14B7064}"/>
            </a:ext>
          </a:extLst>
        </xdr:cNvPr>
        <xdr:cNvCxnSpPr/>
      </xdr:nvCxnSpPr>
      <xdr:spPr>
        <a:xfrm>
          <a:off x="1008380" y="13637514"/>
          <a:ext cx="7823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45738</xdr:rowOff>
    </xdr:from>
    <xdr:ext cx="405111" cy="259045"/>
    <xdr:sp macro="" textlink="">
      <xdr:nvSpPr>
        <xdr:cNvPr id="312" name="n_1aveValue【公営住宅】&#10;有形固定資産減価償却率">
          <a:extLst>
            <a:ext uri="{FF2B5EF4-FFF2-40B4-BE49-F238E27FC236}">
              <a16:creationId xmlns:a16="http://schemas.microsoft.com/office/drawing/2014/main" id="{3984ECA6-40D9-42BD-9859-11FFD0D0AFFD}"/>
            </a:ext>
          </a:extLst>
        </xdr:cNvPr>
        <xdr:cNvSpPr txBox="1"/>
      </xdr:nvSpPr>
      <xdr:spPr>
        <a:xfrm>
          <a:off x="317056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27449</xdr:rowOff>
    </xdr:from>
    <xdr:ext cx="405111" cy="259045"/>
    <xdr:sp macro="" textlink="">
      <xdr:nvSpPr>
        <xdr:cNvPr id="313" name="n_2aveValue【公営住宅】&#10;有形固定資産減価償却率">
          <a:extLst>
            <a:ext uri="{FF2B5EF4-FFF2-40B4-BE49-F238E27FC236}">
              <a16:creationId xmlns:a16="http://schemas.microsoft.com/office/drawing/2014/main" id="{6C7EAE8A-BF49-4B86-8C59-90E7457BDD53}"/>
            </a:ext>
          </a:extLst>
        </xdr:cNvPr>
        <xdr:cNvSpPr txBox="1"/>
      </xdr:nvSpPr>
      <xdr:spPr>
        <a:xfrm>
          <a:off x="2385704" y="13773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16019</xdr:rowOff>
    </xdr:from>
    <xdr:ext cx="405111" cy="259045"/>
    <xdr:sp macro="" textlink="">
      <xdr:nvSpPr>
        <xdr:cNvPr id="314" name="n_3aveValue【公営住宅】&#10;有形固定資産減価償却率">
          <a:extLst>
            <a:ext uri="{FF2B5EF4-FFF2-40B4-BE49-F238E27FC236}">
              <a16:creationId xmlns:a16="http://schemas.microsoft.com/office/drawing/2014/main" id="{03123ADE-EAB3-4ED5-9469-D011DD3E12D5}"/>
            </a:ext>
          </a:extLst>
        </xdr:cNvPr>
        <xdr:cNvSpPr txBox="1"/>
      </xdr:nvSpPr>
      <xdr:spPr>
        <a:xfrm>
          <a:off x="1611004" y="1376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169181</xdr:rowOff>
    </xdr:from>
    <xdr:ext cx="405111" cy="259045"/>
    <xdr:sp macro="" textlink="">
      <xdr:nvSpPr>
        <xdr:cNvPr id="315" name="n_4aveValue【公営住宅】&#10;有形固定資産減価償却率">
          <a:extLst>
            <a:ext uri="{FF2B5EF4-FFF2-40B4-BE49-F238E27FC236}">
              <a16:creationId xmlns:a16="http://schemas.microsoft.com/office/drawing/2014/main" id="{BB63A7B2-F45B-4008-8327-02C73DC96081}"/>
            </a:ext>
          </a:extLst>
        </xdr:cNvPr>
        <xdr:cNvSpPr txBox="1"/>
      </xdr:nvSpPr>
      <xdr:spPr>
        <a:xfrm>
          <a:off x="83630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316" name="n_1mainValue【公営住宅】&#10;有形固定資産減価償却率">
          <a:extLst>
            <a:ext uri="{FF2B5EF4-FFF2-40B4-BE49-F238E27FC236}">
              <a16:creationId xmlns:a16="http://schemas.microsoft.com/office/drawing/2014/main" id="{3CCC3498-6959-4E96-A5D8-AE248EB94912}"/>
            </a:ext>
          </a:extLst>
        </xdr:cNvPr>
        <xdr:cNvSpPr txBox="1"/>
      </xdr:nvSpPr>
      <xdr:spPr>
        <a:xfrm>
          <a:off x="317056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167149</xdr:rowOff>
    </xdr:from>
    <xdr:ext cx="405111" cy="259045"/>
    <xdr:sp macro="" textlink="">
      <xdr:nvSpPr>
        <xdr:cNvPr id="317" name="n_2mainValue【公営住宅】&#10;有形固定資産減価償却率">
          <a:extLst>
            <a:ext uri="{FF2B5EF4-FFF2-40B4-BE49-F238E27FC236}">
              <a16:creationId xmlns:a16="http://schemas.microsoft.com/office/drawing/2014/main" id="{12DFE92D-5836-495F-9BA0-28A7D1F8735C}"/>
            </a:ext>
          </a:extLst>
        </xdr:cNvPr>
        <xdr:cNvSpPr txBox="1"/>
      </xdr:nvSpPr>
      <xdr:spPr>
        <a:xfrm>
          <a:off x="2385704" y="1341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155719</xdr:rowOff>
    </xdr:from>
    <xdr:ext cx="405111" cy="259045"/>
    <xdr:sp macro="" textlink="">
      <xdr:nvSpPr>
        <xdr:cNvPr id="318" name="n_3mainValue【公営住宅】&#10;有形固定資産減価償却率">
          <a:extLst>
            <a:ext uri="{FF2B5EF4-FFF2-40B4-BE49-F238E27FC236}">
              <a16:creationId xmlns:a16="http://schemas.microsoft.com/office/drawing/2014/main" id="{2792225E-F935-4A1A-8200-9ED0702A3559}"/>
            </a:ext>
          </a:extLst>
        </xdr:cNvPr>
        <xdr:cNvSpPr txBox="1"/>
      </xdr:nvSpPr>
      <xdr:spPr>
        <a:xfrm>
          <a:off x="1611004" y="1339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126001</xdr:rowOff>
    </xdr:from>
    <xdr:ext cx="405111" cy="259045"/>
    <xdr:sp macro="" textlink="">
      <xdr:nvSpPr>
        <xdr:cNvPr id="319" name="n_4mainValue【公営住宅】&#10;有形固定資産減価償却率">
          <a:extLst>
            <a:ext uri="{FF2B5EF4-FFF2-40B4-BE49-F238E27FC236}">
              <a16:creationId xmlns:a16="http://schemas.microsoft.com/office/drawing/2014/main" id="{859648D2-CEE0-494B-82A5-70D38ED23E07}"/>
            </a:ext>
          </a:extLst>
        </xdr:cNvPr>
        <xdr:cNvSpPr txBox="1"/>
      </xdr:nvSpPr>
      <xdr:spPr>
        <a:xfrm>
          <a:off x="836304" y="133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EC8C8C7-6737-4266-8D49-71538127CE6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795B656-1380-4447-AE18-96B7471BDAD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EF2D81E5-BE53-4CF9-84D9-EEE6E7CA099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7F93D33-CD5F-4E7C-858E-273A17FEA85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D8D5172-DFDA-4D83-AE6C-D0A388DFB08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81E09811-53DC-4A2D-B145-0D919E025EB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2FF7C45-2DA2-4F30-B9F2-2263D7C34EE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D12489E-7CBA-4E86-874E-29D90456BCC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B51BFC7-544B-483B-B283-DA712AC1261A}"/>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6C031134-B338-472E-8B96-2D012B85C45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6F1859E5-27C5-465D-B526-B19097D69C6E}"/>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6F65F4AA-2592-46C0-9ACA-87AB44CED5C1}"/>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2C9E887E-08B3-420C-9C0E-337E2FAE4945}"/>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3C28584A-6465-4E81-BAC5-A4B2E4AB818F}"/>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D08946F-FD09-4276-A902-23B5190F8A21}"/>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9CA8B38A-7551-44B5-8F63-B8D0B0FB09E6}"/>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F81F9B3D-EF97-4AC3-9191-2ED7DA9ECA3C}"/>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FFE93FFB-F184-41CA-80C0-FECA2E60531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E9ADC5AE-2BFD-436C-90D8-812B6528016C}"/>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697B8EAC-C668-4304-BF25-EE128FA622A1}"/>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A619A42A-7156-4E17-95E7-55B580EA385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873A32DA-E6A6-4744-8DCD-68C4F500527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EE9CFCA0-476E-4151-90A1-279FF361C3C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6257F2B8-DF17-4493-B376-243C0565CC38}"/>
            </a:ext>
          </a:extLst>
        </xdr:cNvPr>
        <xdr:cNvCxnSpPr/>
      </xdr:nvCxnSpPr>
      <xdr:spPr>
        <a:xfrm flipV="1">
          <a:off x="9219565" y="13142214"/>
          <a:ext cx="0" cy="138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D81182CA-BFEA-4077-B477-A32E70118863}"/>
            </a:ext>
          </a:extLst>
        </xdr:cNvPr>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5CC7ED13-DE5E-46AF-B7D6-97AB4D6ED923}"/>
            </a:ext>
          </a:extLst>
        </xdr:cNvPr>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2A435315-D039-42F7-8157-FE46CB929ABD}"/>
            </a:ext>
          </a:extLst>
        </xdr:cNvPr>
        <xdr:cNvSpPr txBox="1"/>
      </xdr:nvSpPr>
      <xdr:spPr>
        <a:xfrm>
          <a:off x="9258300" y="1292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1C7F3E45-77AF-4BA2-A21D-42A8B16626FB}"/>
            </a:ext>
          </a:extLst>
        </xdr:cNvPr>
        <xdr:cNvCxnSpPr/>
      </xdr:nvCxnSpPr>
      <xdr:spPr>
        <a:xfrm>
          <a:off x="9154160" y="1314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a:extLst>
            <a:ext uri="{FF2B5EF4-FFF2-40B4-BE49-F238E27FC236}">
              <a16:creationId xmlns:a16="http://schemas.microsoft.com/office/drawing/2014/main" id="{3E31BD80-4F1F-410D-A238-2575B77D1EF6}"/>
            </a:ext>
          </a:extLst>
        </xdr:cNvPr>
        <xdr:cNvSpPr txBox="1"/>
      </xdr:nvSpPr>
      <xdr:spPr>
        <a:xfrm>
          <a:off x="9258300" y="14067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7DD83EFA-C188-4404-B805-24FFA66C7D9B}"/>
            </a:ext>
          </a:extLst>
        </xdr:cNvPr>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1778</xdr:rowOff>
    </xdr:from>
    <xdr:to>
      <xdr:col>50</xdr:col>
      <xdr:colOff>165100</xdr:colOff>
      <xdr:row>83</xdr:row>
      <xdr:rowOff>103378</xdr:rowOff>
    </xdr:to>
    <xdr:sp macro="" textlink="">
      <xdr:nvSpPr>
        <xdr:cNvPr id="350" name="フローチャート: 判断 349">
          <a:extLst>
            <a:ext uri="{FF2B5EF4-FFF2-40B4-BE49-F238E27FC236}">
              <a16:creationId xmlns:a16="http://schemas.microsoft.com/office/drawing/2014/main" id="{058BC0CA-18ED-4633-8811-C4CE80DA67F8}"/>
            </a:ext>
          </a:extLst>
        </xdr:cNvPr>
        <xdr:cNvSpPr/>
      </xdr:nvSpPr>
      <xdr:spPr>
        <a:xfrm>
          <a:off x="8445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10161</xdr:rowOff>
    </xdr:from>
    <xdr:to>
      <xdr:col>46</xdr:col>
      <xdr:colOff>38100</xdr:colOff>
      <xdr:row>83</xdr:row>
      <xdr:rowOff>111761</xdr:rowOff>
    </xdr:to>
    <xdr:sp macro="" textlink="">
      <xdr:nvSpPr>
        <xdr:cNvPr id="351" name="フローチャート: 判断 350">
          <a:extLst>
            <a:ext uri="{FF2B5EF4-FFF2-40B4-BE49-F238E27FC236}">
              <a16:creationId xmlns:a16="http://schemas.microsoft.com/office/drawing/2014/main" id="{2745FE4B-DDF8-4452-938B-5DB6D7D421D0}"/>
            </a:ext>
          </a:extLst>
        </xdr:cNvPr>
        <xdr:cNvSpPr/>
      </xdr:nvSpPr>
      <xdr:spPr>
        <a:xfrm>
          <a:off x="7670800" y="13924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xdr:rowOff>
    </xdr:from>
    <xdr:to>
      <xdr:col>41</xdr:col>
      <xdr:colOff>101600</xdr:colOff>
      <xdr:row>83</xdr:row>
      <xdr:rowOff>114808</xdr:rowOff>
    </xdr:to>
    <xdr:sp macro="" textlink="">
      <xdr:nvSpPr>
        <xdr:cNvPr id="352" name="フローチャート: 判断 351">
          <a:extLst>
            <a:ext uri="{FF2B5EF4-FFF2-40B4-BE49-F238E27FC236}">
              <a16:creationId xmlns:a16="http://schemas.microsoft.com/office/drawing/2014/main" id="{EB5A2D90-674D-4E73-869E-07F2207A10DE}"/>
            </a:ext>
          </a:extLst>
        </xdr:cNvPr>
        <xdr:cNvSpPr/>
      </xdr:nvSpPr>
      <xdr:spPr>
        <a:xfrm>
          <a:off x="6873240" y="139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353" name="フローチャート: 判断 352">
          <a:extLst>
            <a:ext uri="{FF2B5EF4-FFF2-40B4-BE49-F238E27FC236}">
              <a16:creationId xmlns:a16="http://schemas.microsoft.com/office/drawing/2014/main" id="{1ECD3B16-4074-44A7-B540-667D8FD4FD69}"/>
            </a:ext>
          </a:extLst>
        </xdr:cNvPr>
        <xdr:cNvSpPr/>
      </xdr:nvSpPr>
      <xdr:spPr>
        <a:xfrm>
          <a:off x="609854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6FC44A4-7611-4B3F-9887-6781B677C93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1FA5B21-7BDF-4012-A354-AD7AB8F5994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074136C-0894-45D2-9CDE-E80D64473445}"/>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2190775-3132-4934-AE7F-07943931E01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1D32D9E-32BB-4F5D-909E-AB4F2E56DAA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87122</xdr:rowOff>
    </xdr:from>
    <xdr:to>
      <xdr:col>55</xdr:col>
      <xdr:colOff>50800</xdr:colOff>
      <xdr:row>83</xdr:row>
      <xdr:rowOff>17272</xdr:rowOff>
    </xdr:to>
    <xdr:sp macro="" textlink="">
      <xdr:nvSpPr>
        <xdr:cNvPr id="359" name="楕円 358">
          <a:extLst>
            <a:ext uri="{FF2B5EF4-FFF2-40B4-BE49-F238E27FC236}">
              <a16:creationId xmlns:a16="http://schemas.microsoft.com/office/drawing/2014/main" id="{B0E71097-5BAE-446F-A94E-94985BB630CB}"/>
            </a:ext>
          </a:extLst>
        </xdr:cNvPr>
        <xdr:cNvSpPr/>
      </xdr:nvSpPr>
      <xdr:spPr>
        <a:xfrm>
          <a:off x="9192260" y="138336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109999</xdr:rowOff>
    </xdr:from>
    <xdr:ext cx="469744" cy="259045"/>
    <xdr:sp macro="" textlink="">
      <xdr:nvSpPr>
        <xdr:cNvPr id="360" name="【公営住宅】&#10;一人当たり面積該当値テキスト">
          <a:extLst>
            <a:ext uri="{FF2B5EF4-FFF2-40B4-BE49-F238E27FC236}">
              <a16:creationId xmlns:a16="http://schemas.microsoft.com/office/drawing/2014/main" id="{36BE3A30-376A-4B57-B997-1B05361C3C1F}"/>
            </a:ext>
          </a:extLst>
        </xdr:cNvPr>
        <xdr:cNvSpPr txBox="1"/>
      </xdr:nvSpPr>
      <xdr:spPr>
        <a:xfrm>
          <a:off x="9258300" y="1368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67311</xdr:rowOff>
    </xdr:from>
    <xdr:to>
      <xdr:col>50</xdr:col>
      <xdr:colOff>165100</xdr:colOff>
      <xdr:row>82</xdr:row>
      <xdr:rowOff>168911</xdr:rowOff>
    </xdr:to>
    <xdr:sp macro="" textlink="">
      <xdr:nvSpPr>
        <xdr:cNvPr id="361" name="楕円 360">
          <a:extLst>
            <a:ext uri="{FF2B5EF4-FFF2-40B4-BE49-F238E27FC236}">
              <a16:creationId xmlns:a16="http://schemas.microsoft.com/office/drawing/2014/main" id="{689CDA58-A9FD-410F-B7E3-9ECF11CBB285}"/>
            </a:ext>
          </a:extLst>
        </xdr:cNvPr>
        <xdr:cNvSpPr/>
      </xdr:nvSpPr>
      <xdr:spPr>
        <a:xfrm>
          <a:off x="8445500" y="138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118111</xdr:rowOff>
    </xdr:from>
    <xdr:to>
      <xdr:col>55</xdr:col>
      <xdr:colOff>0</xdr:colOff>
      <xdr:row>82</xdr:row>
      <xdr:rowOff>137922</xdr:rowOff>
    </xdr:to>
    <xdr:cxnSp macro="">
      <xdr:nvCxnSpPr>
        <xdr:cNvPr id="362" name="直線コネクタ 361">
          <a:extLst>
            <a:ext uri="{FF2B5EF4-FFF2-40B4-BE49-F238E27FC236}">
              <a16:creationId xmlns:a16="http://schemas.microsoft.com/office/drawing/2014/main" id="{3AD8B84D-AF1B-4BC9-A169-B2A460FBF64C}"/>
            </a:ext>
          </a:extLst>
        </xdr:cNvPr>
        <xdr:cNvCxnSpPr/>
      </xdr:nvCxnSpPr>
      <xdr:spPr>
        <a:xfrm>
          <a:off x="8496300" y="13864591"/>
          <a:ext cx="7239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73406</xdr:rowOff>
    </xdr:from>
    <xdr:to>
      <xdr:col>46</xdr:col>
      <xdr:colOff>38100</xdr:colOff>
      <xdr:row>83</xdr:row>
      <xdr:rowOff>3556</xdr:rowOff>
    </xdr:to>
    <xdr:sp macro="" textlink="">
      <xdr:nvSpPr>
        <xdr:cNvPr id="363" name="楕円 362">
          <a:extLst>
            <a:ext uri="{FF2B5EF4-FFF2-40B4-BE49-F238E27FC236}">
              <a16:creationId xmlns:a16="http://schemas.microsoft.com/office/drawing/2014/main" id="{D002B0D9-4D10-42D9-B30F-EC4758122D1E}"/>
            </a:ext>
          </a:extLst>
        </xdr:cNvPr>
        <xdr:cNvSpPr/>
      </xdr:nvSpPr>
      <xdr:spPr>
        <a:xfrm>
          <a:off x="7670800" y="138198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118111</xdr:rowOff>
    </xdr:from>
    <xdr:to>
      <xdr:col>50</xdr:col>
      <xdr:colOff>114300</xdr:colOff>
      <xdr:row>82</xdr:row>
      <xdr:rowOff>124206</xdr:rowOff>
    </xdr:to>
    <xdr:cxnSp macro="">
      <xdr:nvCxnSpPr>
        <xdr:cNvPr id="364" name="直線コネクタ 363">
          <a:extLst>
            <a:ext uri="{FF2B5EF4-FFF2-40B4-BE49-F238E27FC236}">
              <a16:creationId xmlns:a16="http://schemas.microsoft.com/office/drawing/2014/main" id="{A6D58620-9801-4AA8-A3A0-780B7837D11A}"/>
            </a:ext>
          </a:extLst>
        </xdr:cNvPr>
        <xdr:cNvCxnSpPr/>
      </xdr:nvCxnSpPr>
      <xdr:spPr>
        <a:xfrm flipV="1">
          <a:off x="7713980" y="13864591"/>
          <a:ext cx="78232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55880</xdr:rowOff>
    </xdr:from>
    <xdr:to>
      <xdr:col>41</xdr:col>
      <xdr:colOff>101600</xdr:colOff>
      <xdr:row>82</xdr:row>
      <xdr:rowOff>157480</xdr:rowOff>
    </xdr:to>
    <xdr:sp macro="" textlink="">
      <xdr:nvSpPr>
        <xdr:cNvPr id="365" name="楕円 364">
          <a:extLst>
            <a:ext uri="{FF2B5EF4-FFF2-40B4-BE49-F238E27FC236}">
              <a16:creationId xmlns:a16="http://schemas.microsoft.com/office/drawing/2014/main" id="{DFD53EF1-6908-4DAE-84E1-A69801B1CFBD}"/>
            </a:ext>
          </a:extLst>
        </xdr:cNvPr>
        <xdr:cNvSpPr/>
      </xdr:nvSpPr>
      <xdr:spPr>
        <a:xfrm>
          <a:off x="687324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106680</xdr:rowOff>
    </xdr:from>
    <xdr:to>
      <xdr:col>45</xdr:col>
      <xdr:colOff>177800</xdr:colOff>
      <xdr:row>82</xdr:row>
      <xdr:rowOff>124206</xdr:rowOff>
    </xdr:to>
    <xdr:cxnSp macro="">
      <xdr:nvCxnSpPr>
        <xdr:cNvPr id="366" name="直線コネクタ 365">
          <a:extLst>
            <a:ext uri="{FF2B5EF4-FFF2-40B4-BE49-F238E27FC236}">
              <a16:creationId xmlns:a16="http://schemas.microsoft.com/office/drawing/2014/main" id="{40F3E1B9-F039-42B4-9024-B1A889EF35E0}"/>
            </a:ext>
          </a:extLst>
        </xdr:cNvPr>
        <xdr:cNvCxnSpPr/>
      </xdr:nvCxnSpPr>
      <xdr:spPr>
        <a:xfrm>
          <a:off x="6924040" y="13853160"/>
          <a:ext cx="78994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61213</xdr:rowOff>
    </xdr:from>
    <xdr:to>
      <xdr:col>36</xdr:col>
      <xdr:colOff>165100</xdr:colOff>
      <xdr:row>82</xdr:row>
      <xdr:rowOff>162813</xdr:rowOff>
    </xdr:to>
    <xdr:sp macro="" textlink="">
      <xdr:nvSpPr>
        <xdr:cNvPr id="367" name="楕円 366">
          <a:extLst>
            <a:ext uri="{FF2B5EF4-FFF2-40B4-BE49-F238E27FC236}">
              <a16:creationId xmlns:a16="http://schemas.microsoft.com/office/drawing/2014/main" id="{2342B20E-1BB9-4C8E-B7E0-9F25D0734C72}"/>
            </a:ext>
          </a:extLst>
        </xdr:cNvPr>
        <xdr:cNvSpPr/>
      </xdr:nvSpPr>
      <xdr:spPr>
        <a:xfrm>
          <a:off x="6098540" y="138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106680</xdr:rowOff>
    </xdr:from>
    <xdr:to>
      <xdr:col>41</xdr:col>
      <xdr:colOff>50800</xdr:colOff>
      <xdr:row>82</xdr:row>
      <xdr:rowOff>112013</xdr:rowOff>
    </xdr:to>
    <xdr:cxnSp macro="">
      <xdr:nvCxnSpPr>
        <xdr:cNvPr id="368" name="直線コネクタ 367">
          <a:extLst>
            <a:ext uri="{FF2B5EF4-FFF2-40B4-BE49-F238E27FC236}">
              <a16:creationId xmlns:a16="http://schemas.microsoft.com/office/drawing/2014/main" id="{64D90B59-CC41-4CC5-8FAB-15DE05672788}"/>
            </a:ext>
          </a:extLst>
        </xdr:cNvPr>
        <xdr:cNvCxnSpPr/>
      </xdr:nvCxnSpPr>
      <xdr:spPr>
        <a:xfrm flipV="1">
          <a:off x="6149340" y="13853160"/>
          <a:ext cx="7747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94505</xdr:rowOff>
    </xdr:from>
    <xdr:ext cx="469744" cy="259045"/>
    <xdr:sp macro="" textlink="">
      <xdr:nvSpPr>
        <xdr:cNvPr id="369" name="n_1aveValue【公営住宅】&#10;一人当たり面積">
          <a:extLst>
            <a:ext uri="{FF2B5EF4-FFF2-40B4-BE49-F238E27FC236}">
              <a16:creationId xmlns:a16="http://schemas.microsoft.com/office/drawing/2014/main" id="{CC3F846A-B375-4C87-842D-ECB6BC6AE299}"/>
            </a:ext>
          </a:extLst>
        </xdr:cNvPr>
        <xdr:cNvSpPr txBox="1"/>
      </xdr:nvSpPr>
      <xdr:spPr>
        <a:xfrm>
          <a:off x="8271587" y="1400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102888</xdr:rowOff>
    </xdr:from>
    <xdr:ext cx="469744" cy="259045"/>
    <xdr:sp macro="" textlink="">
      <xdr:nvSpPr>
        <xdr:cNvPr id="370" name="n_2aveValue【公営住宅】&#10;一人当たり面積">
          <a:extLst>
            <a:ext uri="{FF2B5EF4-FFF2-40B4-BE49-F238E27FC236}">
              <a16:creationId xmlns:a16="http://schemas.microsoft.com/office/drawing/2014/main" id="{A1227C3E-47D1-45AE-B872-D9E10D1C5F72}"/>
            </a:ext>
          </a:extLst>
        </xdr:cNvPr>
        <xdr:cNvSpPr txBox="1"/>
      </xdr:nvSpPr>
      <xdr:spPr>
        <a:xfrm>
          <a:off x="7509587" y="140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105935</xdr:rowOff>
    </xdr:from>
    <xdr:ext cx="469744" cy="259045"/>
    <xdr:sp macro="" textlink="">
      <xdr:nvSpPr>
        <xdr:cNvPr id="371" name="n_3aveValue【公営住宅】&#10;一人当たり面積">
          <a:extLst>
            <a:ext uri="{FF2B5EF4-FFF2-40B4-BE49-F238E27FC236}">
              <a16:creationId xmlns:a16="http://schemas.microsoft.com/office/drawing/2014/main" id="{31422627-9FA3-412A-B235-F31DE6B25C5B}"/>
            </a:ext>
          </a:extLst>
        </xdr:cNvPr>
        <xdr:cNvSpPr txBox="1"/>
      </xdr:nvSpPr>
      <xdr:spPr>
        <a:xfrm>
          <a:off x="6712027" y="1402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91457</xdr:rowOff>
    </xdr:from>
    <xdr:ext cx="469744" cy="259045"/>
    <xdr:sp macro="" textlink="">
      <xdr:nvSpPr>
        <xdr:cNvPr id="372" name="n_4aveValue【公営住宅】&#10;一人当たり面積">
          <a:extLst>
            <a:ext uri="{FF2B5EF4-FFF2-40B4-BE49-F238E27FC236}">
              <a16:creationId xmlns:a16="http://schemas.microsoft.com/office/drawing/2014/main" id="{95D4F244-DFFE-437B-88CF-6DA61E2BC8CC}"/>
            </a:ext>
          </a:extLst>
        </xdr:cNvPr>
        <xdr:cNvSpPr txBox="1"/>
      </xdr:nvSpPr>
      <xdr:spPr>
        <a:xfrm>
          <a:off x="593732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13988</xdr:rowOff>
    </xdr:from>
    <xdr:ext cx="469744" cy="259045"/>
    <xdr:sp macro="" textlink="">
      <xdr:nvSpPr>
        <xdr:cNvPr id="373" name="n_1mainValue【公営住宅】&#10;一人当たり面積">
          <a:extLst>
            <a:ext uri="{FF2B5EF4-FFF2-40B4-BE49-F238E27FC236}">
              <a16:creationId xmlns:a16="http://schemas.microsoft.com/office/drawing/2014/main" id="{CB79B74E-2525-45D7-BB8F-FB5AC048AF2C}"/>
            </a:ext>
          </a:extLst>
        </xdr:cNvPr>
        <xdr:cNvSpPr txBox="1"/>
      </xdr:nvSpPr>
      <xdr:spPr>
        <a:xfrm>
          <a:off x="8271587" y="1359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20083</xdr:rowOff>
    </xdr:from>
    <xdr:ext cx="469744" cy="259045"/>
    <xdr:sp macro="" textlink="">
      <xdr:nvSpPr>
        <xdr:cNvPr id="374" name="n_2mainValue【公営住宅】&#10;一人当たり面積">
          <a:extLst>
            <a:ext uri="{FF2B5EF4-FFF2-40B4-BE49-F238E27FC236}">
              <a16:creationId xmlns:a16="http://schemas.microsoft.com/office/drawing/2014/main" id="{81EAB255-10EC-46F9-8CC9-2884E8E886EB}"/>
            </a:ext>
          </a:extLst>
        </xdr:cNvPr>
        <xdr:cNvSpPr txBox="1"/>
      </xdr:nvSpPr>
      <xdr:spPr>
        <a:xfrm>
          <a:off x="7509587" y="135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2557</xdr:rowOff>
    </xdr:from>
    <xdr:ext cx="469744" cy="259045"/>
    <xdr:sp macro="" textlink="">
      <xdr:nvSpPr>
        <xdr:cNvPr id="375" name="n_3mainValue【公営住宅】&#10;一人当たり面積">
          <a:extLst>
            <a:ext uri="{FF2B5EF4-FFF2-40B4-BE49-F238E27FC236}">
              <a16:creationId xmlns:a16="http://schemas.microsoft.com/office/drawing/2014/main" id="{28528687-8E8E-4481-90E0-247F0D73E865}"/>
            </a:ext>
          </a:extLst>
        </xdr:cNvPr>
        <xdr:cNvSpPr txBox="1"/>
      </xdr:nvSpPr>
      <xdr:spPr>
        <a:xfrm>
          <a:off x="67120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7890</xdr:rowOff>
    </xdr:from>
    <xdr:ext cx="469744" cy="259045"/>
    <xdr:sp macro="" textlink="">
      <xdr:nvSpPr>
        <xdr:cNvPr id="376" name="n_4mainValue【公営住宅】&#10;一人当たり面積">
          <a:extLst>
            <a:ext uri="{FF2B5EF4-FFF2-40B4-BE49-F238E27FC236}">
              <a16:creationId xmlns:a16="http://schemas.microsoft.com/office/drawing/2014/main" id="{B9950481-5ED2-48A5-99F8-B47873ED1479}"/>
            </a:ext>
          </a:extLst>
        </xdr:cNvPr>
        <xdr:cNvSpPr txBox="1"/>
      </xdr:nvSpPr>
      <xdr:spPr>
        <a:xfrm>
          <a:off x="5937327" y="135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62EB179C-D516-4193-8D8D-D555907FAF6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4827CBCF-EA50-4025-8E92-A3FDF5A86DA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26DBF7C2-24D1-40CA-8854-46AF5FA1F7C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DF36C2E1-41D3-4646-A163-3DD1DFE5D0A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9EF3F6EB-B865-4D36-94C6-2618A6CEFA0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59470F1F-16D1-42E5-AC02-8B38457C9C6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EDBCDD4F-ACAB-414F-A7F5-046CE637E47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3FBBE137-543B-4170-99F5-202B015D7966}"/>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4039A486-8714-46F1-A7AB-2D54BEA63FF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2E63B2B1-6D76-4C3A-A412-90B546C953A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CC17F56F-5405-4BD9-974E-092406FACF74}"/>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8DDE2AF9-50AE-4DEB-9E95-ADCAC4D8818C}"/>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387BA949-D387-4715-88C5-7EEBF0333FB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64BFDA5E-FFF9-48AF-BFD0-56A6BE442D3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E0F4D44-B71A-4602-AD43-3150BCAD0E2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195F9A86-6BC5-466E-B463-BA919E11E64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206BD84-A7EB-4103-B46F-F1EA232688F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99B24F51-D6C3-4013-8C58-92FC659876F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C6A17B74-2B41-4C84-AB08-A4FD974A418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A5860B50-A8AA-43F6-9D03-596231E105F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81C89297-C050-4BA9-9CF0-83DA651C28E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73CF9854-BCFD-4E49-978F-769E45F29D5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F6FD86F2-CCC7-4222-AEAE-8C4AC7BA217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B6A51C4A-4822-41E6-A1BA-8D5E9B65623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64032D5A-1534-4B53-86AA-F0484E5F3236}"/>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CA28062-A137-4287-8CF5-6511B1A30DC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F6756161-78D5-421F-B379-637A69413942}"/>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75DFFE58-9FF4-4E7A-AFB4-CAB5B11A6382}"/>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EE142D57-A61D-457E-8F96-90E4A88A78B6}"/>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A51738CA-3D93-4AD0-8AA2-5EBDFCF4493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36C5AAD1-C5FF-49CD-9DB3-E15F429C4917}"/>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E8C27F74-2BE4-456A-A801-5BD305EC7E58}"/>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E5561ED9-C197-4FE2-B288-0ABA4E85C44F}"/>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23C5A793-E2A4-412D-B69F-DE435DEB2A87}"/>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5FC61786-D3E8-4BE3-8653-C7F17EB8D1D2}"/>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7E458197-16AE-4370-A0BC-BC2B772565F4}"/>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6887E9E9-8F8C-42C5-857F-9382D717BFEB}"/>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364C96C4-CEEB-425A-9AE8-DFE2F097CEE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B45C6753-C307-46E8-B19B-DD5479CA5551}"/>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3D867316-CDE3-418D-AA3B-A84429ED252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184DE30A-FF57-4D8B-8115-C4B3035AE9FD}"/>
            </a:ext>
          </a:extLst>
        </xdr:cNvPr>
        <xdr:cNvCxnSpPr/>
      </xdr:nvCxnSpPr>
      <xdr:spPr>
        <a:xfrm flipV="1">
          <a:off x="14375764" y="573595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5DD285D5-532E-4988-85D1-9D83F2CE69B6}"/>
            </a:ext>
          </a:extLst>
        </xdr:cNvPr>
        <xdr:cNvSpPr txBox="1"/>
      </xdr:nvSpPr>
      <xdr:spPr>
        <a:xfrm>
          <a:off x="144145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340B5386-B433-4546-9EB8-5485D85CCDEE}"/>
            </a:ext>
          </a:extLst>
        </xdr:cNvPr>
        <xdr:cNvCxnSpPr/>
      </xdr:nvCxnSpPr>
      <xdr:spPr>
        <a:xfrm>
          <a:off x="1428750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2B6D4226-8CCD-4DA2-B737-37EC26ACCB18}"/>
            </a:ext>
          </a:extLst>
        </xdr:cNvPr>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F4796E43-B418-4432-B3AF-248F1207B645}"/>
            </a:ext>
          </a:extLst>
        </xdr:cNvPr>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2CAA7D8E-26F1-40EF-A0E2-B3FA56983436}"/>
            </a:ext>
          </a:extLst>
        </xdr:cNvPr>
        <xdr:cNvSpPr txBox="1"/>
      </xdr:nvSpPr>
      <xdr:spPr>
        <a:xfrm>
          <a:off x="144145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C2B647BD-ABD0-4B45-BCD2-6FBCF1348C91}"/>
            </a:ext>
          </a:extLst>
        </xdr:cNvPr>
        <xdr:cNvSpPr/>
      </xdr:nvSpPr>
      <xdr:spPr>
        <a:xfrm>
          <a:off x="14325600" y="6350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24" name="フローチャート: 判断 423">
          <a:extLst>
            <a:ext uri="{FF2B5EF4-FFF2-40B4-BE49-F238E27FC236}">
              <a16:creationId xmlns:a16="http://schemas.microsoft.com/office/drawing/2014/main" id="{699C5315-F387-4E13-A50B-98CFE7A01E18}"/>
            </a:ext>
          </a:extLst>
        </xdr:cNvPr>
        <xdr:cNvSpPr/>
      </xdr:nvSpPr>
      <xdr:spPr>
        <a:xfrm>
          <a:off x="1357884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25" name="フローチャート: 判断 424">
          <a:extLst>
            <a:ext uri="{FF2B5EF4-FFF2-40B4-BE49-F238E27FC236}">
              <a16:creationId xmlns:a16="http://schemas.microsoft.com/office/drawing/2014/main" id="{0FE7E567-B1D8-4E2A-90BC-42F6EC717923}"/>
            </a:ext>
          </a:extLst>
        </xdr:cNvPr>
        <xdr:cNvSpPr/>
      </xdr:nvSpPr>
      <xdr:spPr>
        <a:xfrm>
          <a:off x="12804140" y="617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6" name="フローチャート: 判断 425">
          <a:extLst>
            <a:ext uri="{FF2B5EF4-FFF2-40B4-BE49-F238E27FC236}">
              <a16:creationId xmlns:a16="http://schemas.microsoft.com/office/drawing/2014/main" id="{3B482096-A897-4F1D-8E8D-C6D4BD69D027}"/>
            </a:ext>
          </a:extLst>
        </xdr:cNvPr>
        <xdr:cNvSpPr/>
      </xdr:nvSpPr>
      <xdr:spPr>
        <a:xfrm>
          <a:off x="12029440" y="61614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27" name="フローチャート: 判断 426">
          <a:extLst>
            <a:ext uri="{FF2B5EF4-FFF2-40B4-BE49-F238E27FC236}">
              <a16:creationId xmlns:a16="http://schemas.microsoft.com/office/drawing/2014/main" id="{3955C50B-A794-488E-B916-E25F35F35F53}"/>
            </a:ext>
          </a:extLst>
        </xdr:cNvPr>
        <xdr:cNvSpPr/>
      </xdr:nvSpPr>
      <xdr:spPr>
        <a:xfrm>
          <a:off x="11231880" y="6161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A0AB864-57BC-48BE-8840-5457FF333FE9}"/>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05E49C2-13E5-4F0C-8A67-648B08F2F93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7AC0EC5-C22B-4FB7-9796-42008E3CF4A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9373C75-2E46-4FAF-B6AE-5BE38078DED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9AD9F19-5F80-41C9-A840-85A57523E92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33" name="楕円 432">
          <a:extLst>
            <a:ext uri="{FF2B5EF4-FFF2-40B4-BE49-F238E27FC236}">
              <a16:creationId xmlns:a16="http://schemas.microsoft.com/office/drawing/2014/main" id="{58914686-1EBD-4FF4-A43A-1F6645390FE7}"/>
            </a:ext>
          </a:extLst>
        </xdr:cNvPr>
        <xdr:cNvSpPr/>
      </xdr:nvSpPr>
      <xdr:spPr>
        <a:xfrm>
          <a:off x="14325600" y="65519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D41AE5B1-E3ED-40AB-81DC-486918489261}"/>
            </a:ext>
          </a:extLst>
        </xdr:cNvPr>
        <xdr:cNvSpPr txBox="1"/>
      </xdr:nvSpPr>
      <xdr:spPr>
        <a:xfrm>
          <a:off x="144145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435" name="楕円 434">
          <a:extLst>
            <a:ext uri="{FF2B5EF4-FFF2-40B4-BE49-F238E27FC236}">
              <a16:creationId xmlns:a16="http://schemas.microsoft.com/office/drawing/2014/main" id="{D2D7E518-1AEF-4F0D-BBC6-230DB6A0333B}"/>
            </a:ext>
          </a:extLst>
        </xdr:cNvPr>
        <xdr:cNvSpPr/>
      </xdr:nvSpPr>
      <xdr:spPr>
        <a:xfrm>
          <a:off x="1357884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64770</xdr:rowOff>
    </xdr:to>
    <xdr:cxnSp macro="">
      <xdr:nvCxnSpPr>
        <xdr:cNvPr id="436" name="直線コネクタ 435">
          <a:extLst>
            <a:ext uri="{FF2B5EF4-FFF2-40B4-BE49-F238E27FC236}">
              <a16:creationId xmlns:a16="http://schemas.microsoft.com/office/drawing/2014/main" id="{FAF0EEFD-190F-481D-8AC5-D9C30B9A856E}"/>
            </a:ext>
          </a:extLst>
        </xdr:cNvPr>
        <xdr:cNvCxnSpPr/>
      </xdr:nvCxnSpPr>
      <xdr:spPr>
        <a:xfrm>
          <a:off x="13629640" y="6591300"/>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143510</xdr:rowOff>
    </xdr:from>
    <xdr:to>
      <xdr:col>76</xdr:col>
      <xdr:colOff>165100</xdr:colOff>
      <xdr:row>39</xdr:row>
      <xdr:rowOff>73660</xdr:rowOff>
    </xdr:to>
    <xdr:sp macro="" textlink="">
      <xdr:nvSpPr>
        <xdr:cNvPr id="437" name="楕円 436">
          <a:extLst>
            <a:ext uri="{FF2B5EF4-FFF2-40B4-BE49-F238E27FC236}">
              <a16:creationId xmlns:a16="http://schemas.microsoft.com/office/drawing/2014/main" id="{E9BE42E8-6ADD-4379-BFFF-86FE1E06ABAA}"/>
            </a:ext>
          </a:extLst>
        </xdr:cNvPr>
        <xdr:cNvSpPr/>
      </xdr:nvSpPr>
      <xdr:spPr>
        <a:xfrm>
          <a:off x="12804140" y="651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22860</xdr:rowOff>
    </xdr:from>
    <xdr:to>
      <xdr:col>81</xdr:col>
      <xdr:colOff>50800</xdr:colOff>
      <xdr:row>39</xdr:row>
      <xdr:rowOff>53340</xdr:rowOff>
    </xdr:to>
    <xdr:cxnSp macro="">
      <xdr:nvCxnSpPr>
        <xdr:cNvPr id="438" name="直線コネクタ 437">
          <a:extLst>
            <a:ext uri="{FF2B5EF4-FFF2-40B4-BE49-F238E27FC236}">
              <a16:creationId xmlns:a16="http://schemas.microsoft.com/office/drawing/2014/main" id="{F88684F8-D640-41B6-A868-ACB53B80FFAF}"/>
            </a:ext>
          </a:extLst>
        </xdr:cNvPr>
        <xdr:cNvCxnSpPr/>
      </xdr:nvCxnSpPr>
      <xdr:spPr>
        <a:xfrm>
          <a:off x="12854940" y="656082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154940</xdr:rowOff>
    </xdr:from>
    <xdr:to>
      <xdr:col>72</xdr:col>
      <xdr:colOff>38100</xdr:colOff>
      <xdr:row>39</xdr:row>
      <xdr:rowOff>85090</xdr:rowOff>
    </xdr:to>
    <xdr:sp macro="" textlink="">
      <xdr:nvSpPr>
        <xdr:cNvPr id="439" name="楕円 438">
          <a:extLst>
            <a:ext uri="{FF2B5EF4-FFF2-40B4-BE49-F238E27FC236}">
              <a16:creationId xmlns:a16="http://schemas.microsoft.com/office/drawing/2014/main" id="{773A155B-FCC5-474E-B0EE-1BBC1F1F0DFA}"/>
            </a:ext>
          </a:extLst>
        </xdr:cNvPr>
        <xdr:cNvSpPr/>
      </xdr:nvSpPr>
      <xdr:spPr>
        <a:xfrm>
          <a:off x="12029440" y="652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22860</xdr:rowOff>
    </xdr:from>
    <xdr:to>
      <xdr:col>76</xdr:col>
      <xdr:colOff>114300</xdr:colOff>
      <xdr:row>39</xdr:row>
      <xdr:rowOff>34290</xdr:rowOff>
    </xdr:to>
    <xdr:cxnSp macro="">
      <xdr:nvCxnSpPr>
        <xdr:cNvPr id="440" name="直線コネクタ 439">
          <a:extLst>
            <a:ext uri="{FF2B5EF4-FFF2-40B4-BE49-F238E27FC236}">
              <a16:creationId xmlns:a16="http://schemas.microsoft.com/office/drawing/2014/main" id="{5C5F8FEB-3308-44D2-B0E9-BEEA90913739}"/>
            </a:ext>
          </a:extLst>
        </xdr:cNvPr>
        <xdr:cNvCxnSpPr/>
      </xdr:nvCxnSpPr>
      <xdr:spPr>
        <a:xfrm flipV="1">
          <a:off x="12072620" y="656082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8255</xdr:rowOff>
    </xdr:from>
    <xdr:to>
      <xdr:col>67</xdr:col>
      <xdr:colOff>101600</xdr:colOff>
      <xdr:row>39</xdr:row>
      <xdr:rowOff>109855</xdr:rowOff>
    </xdr:to>
    <xdr:sp macro="" textlink="">
      <xdr:nvSpPr>
        <xdr:cNvPr id="441" name="楕円 440">
          <a:extLst>
            <a:ext uri="{FF2B5EF4-FFF2-40B4-BE49-F238E27FC236}">
              <a16:creationId xmlns:a16="http://schemas.microsoft.com/office/drawing/2014/main" id="{AE73479C-7950-4316-B5A4-5EE6C10C66E2}"/>
            </a:ext>
          </a:extLst>
        </xdr:cNvPr>
        <xdr:cNvSpPr/>
      </xdr:nvSpPr>
      <xdr:spPr>
        <a:xfrm>
          <a:off x="1123188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34290</xdr:rowOff>
    </xdr:from>
    <xdr:to>
      <xdr:col>71</xdr:col>
      <xdr:colOff>177800</xdr:colOff>
      <xdr:row>39</xdr:row>
      <xdr:rowOff>59055</xdr:rowOff>
    </xdr:to>
    <xdr:cxnSp macro="">
      <xdr:nvCxnSpPr>
        <xdr:cNvPr id="442" name="直線コネクタ 441">
          <a:extLst>
            <a:ext uri="{FF2B5EF4-FFF2-40B4-BE49-F238E27FC236}">
              <a16:creationId xmlns:a16="http://schemas.microsoft.com/office/drawing/2014/main" id="{12AFC9F8-78D8-4774-8C6E-A16A86FCF598}"/>
            </a:ext>
          </a:extLst>
        </xdr:cNvPr>
        <xdr:cNvCxnSpPr/>
      </xdr:nvCxnSpPr>
      <xdr:spPr>
        <a:xfrm flipV="1">
          <a:off x="11282680" y="6572250"/>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6F5D47F-A81E-47EF-976D-E15C1FE06A46}"/>
            </a:ext>
          </a:extLst>
        </xdr:cNvPr>
        <xdr:cNvSpPr txBox="1"/>
      </xdr:nvSpPr>
      <xdr:spPr>
        <a:xfrm>
          <a:off x="134372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605B2DF9-1A48-4E5E-BF08-FF7A9724059E}"/>
            </a:ext>
          </a:extLst>
        </xdr:cNvPr>
        <xdr:cNvSpPr txBox="1"/>
      </xdr:nvSpPr>
      <xdr:spPr>
        <a:xfrm>
          <a:off x="126752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182BE36F-195A-4E8E-8607-E3290D2495F5}"/>
            </a:ext>
          </a:extLst>
        </xdr:cNvPr>
        <xdr:cNvSpPr txBox="1"/>
      </xdr:nvSpPr>
      <xdr:spPr>
        <a:xfrm>
          <a:off x="119005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D7A59A68-9492-45C2-8FB1-46FFD9B30138}"/>
            </a:ext>
          </a:extLst>
        </xdr:cNvPr>
        <xdr:cNvSpPr txBox="1"/>
      </xdr:nvSpPr>
      <xdr:spPr>
        <a:xfrm>
          <a:off x="1110298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D98ED9E0-C31A-426E-A2E7-8A21E7001B97}"/>
            </a:ext>
          </a:extLst>
        </xdr:cNvPr>
        <xdr:cNvSpPr txBox="1"/>
      </xdr:nvSpPr>
      <xdr:spPr>
        <a:xfrm>
          <a:off x="134372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64787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FD449A3E-4B02-46BD-95BA-8B582ACCBC72}"/>
            </a:ext>
          </a:extLst>
        </xdr:cNvPr>
        <xdr:cNvSpPr txBox="1"/>
      </xdr:nvSpPr>
      <xdr:spPr>
        <a:xfrm>
          <a:off x="126752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76217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ADBB193C-6EA1-4C4B-9512-7B4FA0EF21D1}"/>
            </a:ext>
          </a:extLst>
        </xdr:cNvPr>
        <xdr:cNvSpPr txBox="1"/>
      </xdr:nvSpPr>
      <xdr:spPr>
        <a:xfrm>
          <a:off x="119005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100982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FFE42A70-78A2-49FE-8915-F0E03667DEC2}"/>
            </a:ext>
          </a:extLst>
        </xdr:cNvPr>
        <xdr:cNvSpPr txBox="1"/>
      </xdr:nvSpPr>
      <xdr:spPr>
        <a:xfrm>
          <a:off x="1110298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569AC715-E89B-4CF9-B70C-D7D2715CDAC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3739864E-8FBA-4F6F-9F2A-2511872B05A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D4597754-CD68-4792-A120-2CCBCE62939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DB9BFAAC-EDEF-4DEC-9076-89AAD3FE7A64}"/>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4395CA4A-9DE8-40BD-9A23-880161C1064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1B83E573-1234-4A79-BE09-63089BAF841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B0350F46-A92A-4B8E-A0A4-AD0A2D5DFB0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93E8ECB7-06A3-4ABA-BADF-B39D0F3EA2F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61A369B3-F08D-45DA-94C2-248DA2EF705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87954742-9334-4A1E-BD5F-B36EEDA717A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576AB3DE-A6DE-4551-88DC-3B55907FCB29}"/>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8E91BE0E-C876-421E-BE64-AE14305A633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9491BE84-C1DB-4BC4-A18F-BEEDAB6EBDBB}"/>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E665C2D6-4B21-4DE0-AD09-078B13E859CF}"/>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98A668DE-D0BE-4499-A627-68F5A6262659}"/>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C8924A97-5EB3-4009-9C3F-492632C1B30F}"/>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D4A03D00-6290-4AD2-9FE6-3A6270E4066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FB8167C6-FC5A-4243-87FF-18F39E70ADBB}"/>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FA565A78-6C84-43CA-9FA3-53B42DA66E9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8F15BFC8-9D14-49A2-9995-BF841D2ED2F7}"/>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C48F72E5-7B36-42E7-B6D0-375BA6FFF2F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DBA2565F-337F-4721-8FBB-7B1263C7F834}"/>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87E8F1AF-2C81-43F2-9089-A6B3A4DB700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CACA854B-72DF-4ED5-AF77-A059A33416DD}"/>
            </a:ext>
          </a:extLst>
        </xdr:cNvPr>
        <xdr:cNvCxnSpPr/>
      </xdr:nvCxnSpPr>
      <xdr:spPr>
        <a:xfrm flipV="1">
          <a:off x="19509104" y="559689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F0ECB261-D018-4FD5-8DD9-A1883268EF4A}"/>
            </a:ext>
          </a:extLst>
        </xdr:cNvPr>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AAD434D3-A6A0-4D9B-911F-B5B0B6FF2766}"/>
            </a:ext>
          </a:extLst>
        </xdr:cNvPr>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6ADE9B44-CB50-41CA-B06A-919097A3082C}"/>
            </a:ext>
          </a:extLst>
        </xdr:cNvPr>
        <xdr:cNvSpPr txBox="1"/>
      </xdr:nvSpPr>
      <xdr:spPr>
        <a:xfrm>
          <a:off x="1954784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AD8F0385-44C1-4928-BC80-279C271334E7}"/>
            </a:ext>
          </a:extLst>
        </xdr:cNvPr>
        <xdr:cNvCxnSpPr/>
      </xdr:nvCxnSpPr>
      <xdr:spPr>
        <a:xfrm>
          <a:off x="194437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B1F37E1-DECC-472B-B61A-09C27CB09512}"/>
            </a:ext>
          </a:extLst>
        </xdr:cNvPr>
        <xdr:cNvSpPr txBox="1"/>
      </xdr:nvSpPr>
      <xdr:spPr>
        <a:xfrm>
          <a:off x="19547840" y="633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555AC294-7873-4E54-99A0-6D47EC60F079}"/>
            </a:ext>
          </a:extLst>
        </xdr:cNvPr>
        <xdr:cNvSpPr/>
      </xdr:nvSpPr>
      <xdr:spPr>
        <a:xfrm>
          <a:off x="19458940" y="647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481" name="フローチャート: 判断 480">
          <a:extLst>
            <a:ext uri="{FF2B5EF4-FFF2-40B4-BE49-F238E27FC236}">
              <a16:creationId xmlns:a16="http://schemas.microsoft.com/office/drawing/2014/main" id="{C3839546-1E60-4453-B1EB-CB6A504FF82F}"/>
            </a:ext>
          </a:extLst>
        </xdr:cNvPr>
        <xdr:cNvSpPr/>
      </xdr:nvSpPr>
      <xdr:spPr>
        <a:xfrm>
          <a:off x="18735040" y="6513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482" name="フローチャート: 判断 481">
          <a:extLst>
            <a:ext uri="{FF2B5EF4-FFF2-40B4-BE49-F238E27FC236}">
              <a16:creationId xmlns:a16="http://schemas.microsoft.com/office/drawing/2014/main" id="{2A6912AD-468B-449E-A6B1-663D216A1A0F}"/>
            </a:ext>
          </a:extLst>
        </xdr:cNvPr>
        <xdr:cNvSpPr/>
      </xdr:nvSpPr>
      <xdr:spPr>
        <a:xfrm>
          <a:off x="1793748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83" name="フローチャート: 判断 482">
          <a:extLst>
            <a:ext uri="{FF2B5EF4-FFF2-40B4-BE49-F238E27FC236}">
              <a16:creationId xmlns:a16="http://schemas.microsoft.com/office/drawing/2014/main" id="{642AD9A0-D93E-450C-B0D8-4A3203224912}"/>
            </a:ext>
          </a:extLst>
        </xdr:cNvPr>
        <xdr:cNvSpPr/>
      </xdr:nvSpPr>
      <xdr:spPr>
        <a:xfrm>
          <a:off x="171627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484" name="フローチャート: 判断 483">
          <a:extLst>
            <a:ext uri="{FF2B5EF4-FFF2-40B4-BE49-F238E27FC236}">
              <a16:creationId xmlns:a16="http://schemas.microsoft.com/office/drawing/2014/main" id="{C445F388-DA4B-49B9-8C74-6008E963347D}"/>
            </a:ext>
          </a:extLst>
        </xdr:cNvPr>
        <xdr:cNvSpPr/>
      </xdr:nvSpPr>
      <xdr:spPr>
        <a:xfrm>
          <a:off x="1638808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DB6521F-27A2-41D1-AAE8-171034C67F5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4B91264-A8B7-4DD1-AE98-CCC6495F175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5B2A8E1-9DB3-48C2-816B-06708A3339F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1AB8736-B2AC-45F9-A17B-D3F12B03C09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DCE2D32-32E9-44D4-BC46-6FCDDADA744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90" name="楕円 489">
          <a:extLst>
            <a:ext uri="{FF2B5EF4-FFF2-40B4-BE49-F238E27FC236}">
              <a16:creationId xmlns:a16="http://schemas.microsoft.com/office/drawing/2014/main" id="{92106D58-7F0B-4D49-8627-D9184C2CFD8F}"/>
            </a:ext>
          </a:extLst>
        </xdr:cNvPr>
        <xdr:cNvSpPr/>
      </xdr:nvSpPr>
      <xdr:spPr>
        <a:xfrm>
          <a:off x="1945894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45737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6330AD72-537D-4C7C-A048-60596AEF39CB}"/>
            </a:ext>
          </a:extLst>
        </xdr:cNvPr>
        <xdr:cNvSpPr txBox="1"/>
      </xdr:nvSpPr>
      <xdr:spPr>
        <a:xfrm>
          <a:off x="19547840" y="65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151130</xdr:rowOff>
    </xdr:from>
    <xdr:to>
      <xdr:col>112</xdr:col>
      <xdr:colOff>38100</xdr:colOff>
      <xdr:row>39</xdr:row>
      <xdr:rowOff>81280</xdr:rowOff>
    </xdr:to>
    <xdr:sp macro="" textlink="">
      <xdr:nvSpPr>
        <xdr:cNvPr id="492" name="楕円 491">
          <a:extLst>
            <a:ext uri="{FF2B5EF4-FFF2-40B4-BE49-F238E27FC236}">
              <a16:creationId xmlns:a16="http://schemas.microsoft.com/office/drawing/2014/main" id="{416906CA-46FD-4113-B806-BAE7AD7A4744}"/>
            </a:ext>
          </a:extLst>
        </xdr:cNvPr>
        <xdr:cNvSpPr/>
      </xdr:nvSpPr>
      <xdr:spPr>
        <a:xfrm>
          <a:off x="18735040" y="6521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118110</xdr:rowOff>
    </xdr:to>
    <xdr:cxnSp macro="">
      <xdr:nvCxnSpPr>
        <xdr:cNvPr id="493" name="直線コネクタ 492">
          <a:extLst>
            <a:ext uri="{FF2B5EF4-FFF2-40B4-BE49-F238E27FC236}">
              <a16:creationId xmlns:a16="http://schemas.microsoft.com/office/drawing/2014/main" id="{C0DAF468-FE5C-40E5-A4F7-6591A5CC0C88}"/>
            </a:ext>
          </a:extLst>
        </xdr:cNvPr>
        <xdr:cNvCxnSpPr/>
      </xdr:nvCxnSpPr>
      <xdr:spPr>
        <a:xfrm>
          <a:off x="18778220" y="6568440"/>
          <a:ext cx="7315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21590</xdr:rowOff>
    </xdr:from>
    <xdr:to>
      <xdr:col>107</xdr:col>
      <xdr:colOff>101600</xdr:colOff>
      <xdr:row>39</xdr:row>
      <xdr:rowOff>123190</xdr:rowOff>
    </xdr:to>
    <xdr:sp macro="" textlink="">
      <xdr:nvSpPr>
        <xdr:cNvPr id="494" name="楕円 493">
          <a:extLst>
            <a:ext uri="{FF2B5EF4-FFF2-40B4-BE49-F238E27FC236}">
              <a16:creationId xmlns:a16="http://schemas.microsoft.com/office/drawing/2014/main" id="{4835DCEF-1D50-4089-8B58-F37D737A0495}"/>
            </a:ext>
          </a:extLst>
        </xdr:cNvPr>
        <xdr:cNvSpPr/>
      </xdr:nvSpPr>
      <xdr:spPr>
        <a:xfrm>
          <a:off x="1793748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30480</xdr:rowOff>
    </xdr:from>
    <xdr:to>
      <xdr:col>111</xdr:col>
      <xdr:colOff>177800</xdr:colOff>
      <xdr:row>39</xdr:row>
      <xdr:rowOff>72390</xdr:rowOff>
    </xdr:to>
    <xdr:cxnSp macro="">
      <xdr:nvCxnSpPr>
        <xdr:cNvPr id="495" name="直線コネクタ 494">
          <a:extLst>
            <a:ext uri="{FF2B5EF4-FFF2-40B4-BE49-F238E27FC236}">
              <a16:creationId xmlns:a16="http://schemas.microsoft.com/office/drawing/2014/main" id="{0D812184-7C0D-4084-881F-847A3D31F76B}"/>
            </a:ext>
          </a:extLst>
        </xdr:cNvPr>
        <xdr:cNvCxnSpPr/>
      </xdr:nvCxnSpPr>
      <xdr:spPr>
        <a:xfrm flipV="1">
          <a:off x="17988280" y="656844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25400</xdr:rowOff>
    </xdr:from>
    <xdr:to>
      <xdr:col>102</xdr:col>
      <xdr:colOff>165100</xdr:colOff>
      <xdr:row>39</xdr:row>
      <xdr:rowOff>127000</xdr:rowOff>
    </xdr:to>
    <xdr:sp macro="" textlink="">
      <xdr:nvSpPr>
        <xdr:cNvPr id="496" name="楕円 495">
          <a:extLst>
            <a:ext uri="{FF2B5EF4-FFF2-40B4-BE49-F238E27FC236}">
              <a16:creationId xmlns:a16="http://schemas.microsoft.com/office/drawing/2014/main" id="{B5DBC0DE-9CD7-4E0A-BC52-B30CDE947F68}"/>
            </a:ext>
          </a:extLst>
        </xdr:cNvPr>
        <xdr:cNvSpPr/>
      </xdr:nvSpPr>
      <xdr:spPr>
        <a:xfrm>
          <a:off x="1716278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72390</xdr:rowOff>
    </xdr:from>
    <xdr:to>
      <xdr:col>107</xdr:col>
      <xdr:colOff>50800</xdr:colOff>
      <xdr:row>39</xdr:row>
      <xdr:rowOff>76200</xdr:rowOff>
    </xdr:to>
    <xdr:cxnSp macro="">
      <xdr:nvCxnSpPr>
        <xdr:cNvPr id="497" name="直線コネクタ 496">
          <a:extLst>
            <a:ext uri="{FF2B5EF4-FFF2-40B4-BE49-F238E27FC236}">
              <a16:creationId xmlns:a16="http://schemas.microsoft.com/office/drawing/2014/main" id="{AB3DB37A-CF88-4993-99CE-C264F9B154D1}"/>
            </a:ext>
          </a:extLst>
        </xdr:cNvPr>
        <xdr:cNvCxnSpPr/>
      </xdr:nvCxnSpPr>
      <xdr:spPr>
        <a:xfrm flipV="1">
          <a:off x="17213580" y="661035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29210</xdr:rowOff>
    </xdr:from>
    <xdr:to>
      <xdr:col>98</xdr:col>
      <xdr:colOff>38100</xdr:colOff>
      <xdr:row>39</xdr:row>
      <xdr:rowOff>130810</xdr:rowOff>
    </xdr:to>
    <xdr:sp macro="" textlink="">
      <xdr:nvSpPr>
        <xdr:cNvPr id="498" name="楕円 497">
          <a:extLst>
            <a:ext uri="{FF2B5EF4-FFF2-40B4-BE49-F238E27FC236}">
              <a16:creationId xmlns:a16="http://schemas.microsoft.com/office/drawing/2014/main" id="{F838E759-DA16-4272-8260-D316213944C7}"/>
            </a:ext>
          </a:extLst>
        </xdr:cNvPr>
        <xdr:cNvSpPr/>
      </xdr:nvSpPr>
      <xdr:spPr>
        <a:xfrm>
          <a:off x="16388080" y="6567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76200</xdr:rowOff>
    </xdr:from>
    <xdr:to>
      <xdr:col>102</xdr:col>
      <xdr:colOff>114300</xdr:colOff>
      <xdr:row>39</xdr:row>
      <xdr:rowOff>80010</xdr:rowOff>
    </xdr:to>
    <xdr:cxnSp macro="">
      <xdr:nvCxnSpPr>
        <xdr:cNvPr id="499" name="直線コネクタ 498">
          <a:extLst>
            <a:ext uri="{FF2B5EF4-FFF2-40B4-BE49-F238E27FC236}">
              <a16:creationId xmlns:a16="http://schemas.microsoft.com/office/drawing/2014/main" id="{D491250C-132F-4D1C-AB88-743348984C5F}"/>
            </a:ext>
          </a:extLst>
        </xdr:cNvPr>
        <xdr:cNvCxnSpPr/>
      </xdr:nvCxnSpPr>
      <xdr:spPr>
        <a:xfrm flipV="1">
          <a:off x="16431260" y="661416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90187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B3B6BBCA-AB39-4EE6-937B-DE045EC17472}"/>
            </a:ext>
          </a:extLst>
        </xdr:cNvPr>
        <xdr:cNvSpPr txBox="1"/>
      </xdr:nvSpPr>
      <xdr:spPr>
        <a:xfrm>
          <a:off x="185611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155EF248-3503-492E-BE3A-AA3CBE21A5A9}"/>
            </a:ext>
          </a:extLst>
        </xdr:cNvPr>
        <xdr:cNvSpPr txBox="1"/>
      </xdr:nvSpPr>
      <xdr:spPr>
        <a:xfrm>
          <a:off x="1777626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F75563A4-A930-4E62-B497-831DCC05AAC1}"/>
            </a:ext>
          </a:extLst>
        </xdr:cNvPr>
        <xdr:cNvSpPr txBox="1"/>
      </xdr:nvSpPr>
      <xdr:spPr>
        <a:xfrm>
          <a:off x="170015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82567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BD5A3C23-163E-4658-9B38-D698F96548EC}"/>
            </a:ext>
          </a:extLst>
        </xdr:cNvPr>
        <xdr:cNvSpPr txBox="1"/>
      </xdr:nvSpPr>
      <xdr:spPr>
        <a:xfrm>
          <a:off x="1622686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72407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23455B0D-8901-4663-AEE5-E5773B165C76}"/>
            </a:ext>
          </a:extLst>
        </xdr:cNvPr>
        <xdr:cNvSpPr txBox="1"/>
      </xdr:nvSpPr>
      <xdr:spPr>
        <a:xfrm>
          <a:off x="185611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13110246-550F-4C76-9CCE-CEBEEE20E3C5}"/>
            </a:ext>
          </a:extLst>
        </xdr:cNvPr>
        <xdr:cNvSpPr txBox="1"/>
      </xdr:nvSpPr>
      <xdr:spPr>
        <a:xfrm>
          <a:off x="1777626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118127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3A63D0FD-D6D6-4FA3-85C1-2DF6DF8DF3F2}"/>
            </a:ext>
          </a:extLst>
        </xdr:cNvPr>
        <xdr:cNvSpPr txBox="1"/>
      </xdr:nvSpPr>
      <xdr:spPr>
        <a:xfrm>
          <a:off x="1700156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121937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5E9C041C-4EBD-41C8-8817-EB8B94000FC2}"/>
            </a:ext>
          </a:extLst>
        </xdr:cNvPr>
        <xdr:cNvSpPr txBox="1"/>
      </xdr:nvSpPr>
      <xdr:spPr>
        <a:xfrm>
          <a:off x="1622686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36CF113-6498-4930-93F1-E23D7CC08B9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22127D10-4675-4252-B10F-11E2D5CA368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7D3EA598-04D2-4026-8E56-ED2ED89C1D2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DDF8F47B-F373-45A2-B30A-46DCFB3C719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E00D808F-6032-43EE-BE35-7EF805ACEFD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803410F5-BEC9-4BBC-A6A3-E5E03929F28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26564F45-6D04-4D2A-9616-96B6799DE69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592732BE-3F6F-42FF-813E-0B86E318718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A08F8463-8097-47E4-86F7-DC792C21D52A}"/>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91C8B33-E206-4AE0-AA11-F392E16DF19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C30F2482-06BF-4F7D-9A22-874A0CF83FE8}"/>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33ABE87A-A238-48E6-94B0-E11836DCEDAB}"/>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198C58E2-A923-4650-A42E-5ADB6F8E755A}"/>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637530A0-3C84-47DF-A764-40C66CA1269A}"/>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B341091D-53A5-4363-A3A1-F62E949AC0E5}"/>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DC343296-0C7B-4EAB-88CC-70E88888BDCA}"/>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38FDC0E9-52C7-4E14-8052-A51CF52D5FDD}"/>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B10A2532-8877-4E6F-B91D-F88CEAB7E41A}"/>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2061CB3F-6368-4150-9118-EE15799DBA24}"/>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3EC552C0-4393-47C5-A130-A45EFE6D4BB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E5C864E9-7033-4703-A6EE-102E38336792}"/>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59B9C1D6-AF66-4F62-AAB8-C85ECB1F671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B9221FD1-30E8-4433-A7AC-B78D90BB9383}"/>
            </a:ext>
          </a:extLst>
        </xdr:cNvPr>
        <xdr:cNvCxnSpPr/>
      </xdr:nvCxnSpPr>
      <xdr:spPr>
        <a:xfrm flipV="1">
          <a:off x="14375764" y="9309354"/>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4014F8B8-5501-48EA-B301-2B2644F6CB7C}"/>
            </a:ext>
          </a:extLst>
        </xdr:cNvPr>
        <xdr:cNvSpPr txBox="1"/>
      </xdr:nvSpPr>
      <xdr:spPr>
        <a:xfrm>
          <a:off x="14414500" y="1075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39BBFDE5-DCFE-421E-A04A-6BE7A75B31CA}"/>
            </a:ext>
          </a:extLst>
        </xdr:cNvPr>
        <xdr:cNvCxnSpPr/>
      </xdr:nvCxnSpPr>
      <xdr:spPr>
        <a:xfrm>
          <a:off x="14287500" y="10747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64DB6DEF-5829-49EF-BF92-A322C3EC0B2C}"/>
            </a:ext>
          </a:extLst>
        </xdr:cNvPr>
        <xdr:cNvSpPr txBox="1"/>
      </xdr:nvSpPr>
      <xdr:spPr>
        <a:xfrm>
          <a:off x="14414500" y="908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75435087-AE9A-420C-ADF2-17F12BF36D29}"/>
            </a:ext>
          </a:extLst>
        </xdr:cNvPr>
        <xdr:cNvCxnSpPr/>
      </xdr:nvCxnSpPr>
      <xdr:spPr>
        <a:xfrm>
          <a:off x="14287500" y="930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7619881F-3605-43DF-8F52-F09A1F95A429}"/>
            </a:ext>
          </a:extLst>
        </xdr:cNvPr>
        <xdr:cNvSpPr txBox="1"/>
      </xdr:nvSpPr>
      <xdr:spPr>
        <a:xfrm>
          <a:off x="14414500" y="9994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C0A5821F-CABB-4491-9AAF-83E2532E5B66}"/>
            </a:ext>
          </a:extLst>
        </xdr:cNvPr>
        <xdr:cNvSpPr/>
      </xdr:nvSpPr>
      <xdr:spPr>
        <a:xfrm>
          <a:off x="14325600" y="100159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537" name="フローチャート: 判断 536">
          <a:extLst>
            <a:ext uri="{FF2B5EF4-FFF2-40B4-BE49-F238E27FC236}">
              <a16:creationId xmlns:a16="http://schemas.microsoft.com/office/drawing/2014/main" id="{A51BFFC0-2948-494A-ACDF-C54C45EDCBFC}"/>
            </a:ext>
          </a:extLst>
        </xdr:cNvPr>
        <xdr:cNvSpPr/>
      </xdr:nvSpPr>
      <xdr:spPr>
        <a:xfrm>
          <a:off x="13578840" y="975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538" name="フローチャート: 判断 537">
          <a:extLst>
            <a:ext uri="{FF2B5EF4-FFF2-40B4-BE49-F238E27FC236}">
              <a16:creationId xmlns:a16="http://schemas.microsoft.com/office/drawing/2014/main" id="{EF7DBDCA-DC15-486B-94F4-489B16DA6832}"/>
            </a:ext>
          </a:extLst>
        </xdr:cNvPr>
        <xdr:cNvSpPr/>
      </xdr:nvSpPr>
      <xdr:spPr>
        <a:xfrm>
          <a:off x="12804140" y="972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152654</xdr:rowOff>
    </xdr:from>
    <xdr:to>
      <xdr:col>72</xdr:col>
      <xdr:colOff>38100</xdr:colOff>
      <xdr:row>58</xdr:row>
      <xdr:rowOff>82804</xdr:rowOff>
    </xdr:to>
    <xdr:sp macro="" textlink="">
      <xdr:nvSpPr>
        <xdr:cNvPr id="539" name="フローチャート: 判断 538">
          <a:extLst>
            <a:ext uri="{FF2B5EF4-FFF2-40B4-BE49-F238E27FC236}">
              <a16:creationId xmlns:a16="http://schemas.microsoft.com/office/drawing/2014/main" id="{115179B9-663F-4386-8B39-D72D5FB83559}"/>
            </a:ext>
          </a:extLst>
        </xdr:cNvPr>
        <xdr:cNvSpPr/>
      </xdr:nvSpPr>
      <xdr:spPr>
        <a:xfrm>
          <a:off x="12029440" y="9708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116078</xdr:rowOff>
    </xdr:from>
    <xdr:to>
      <xdr:col>67</xdr:col>
      <xdr:colOff>101600</xdr:colOff>
      <xdr:row>58</xdr:row>
      <xdr:rowOff>46228</xdr:rowOff>
    </xdr:to>
    <xdr:sp macro="" textlink="">
      <xdr:nvSpPr>
        <xdr:cNvPr id="540" name="フローチャート: 判断 539">
          <a:extLst>
            <a:ext uri="{FF2B5EF4-FFF2-40B4-BE49-F238E27FC236}">
              <a16:creationId xmlns:a16="http://schemas.microsoft.com/office/drawing/2014/main" id="{8529603D-53C0-47E4-95A8-B5E003D3835B}"/>
            </a:ext>
          </a:extLst>
        </xdr:cNvPr>
        <xdr:cNvSpPr/>
      </xdr:nvSpPr>
      <xdr:spPr>
        <a:xfrm>
          <a:off x="11231880" y="967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51FBFA3-895B-4609-88C1-F2A45CABA88B}"/>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5902CC5F-5038-4384-B040-23938593C58F}"/>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4B5EE2A-42C8-4C4A-B5BF-CBF37DD3A7E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63431DC-A16C-44B1-9698-B9522BE297E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49019CE-AFFE-419C-A2A6-015D40122B4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65786</xdr:rowOff>
    </xdr:from>
    <xdr:to>
      <xdr:col>85</xdr:col>
      <xdr:colOff>177800</xdr:colOff>
      <xdr:row>59</xdr:row>
      <xdr:rowOff>167386</xdr:rowOff>
    </xdr:to>
    <xdr:sp macro="" textlink="">
      <xdr:nvSpPr>
        <xdr:cNvPr id="546" name="楕円 545">
          <a:extLst>
            <a:ext uri="{FF2B5EF4-FFF2-40B4-BE49-F238E27FC236}">
              <a16:creationId xmlns:a16="http://schemas.microsoft.com/office/drawing/2014/main" id="{E8B80663-59AB-4CBD-80C1-88CE3BC91742}"/>
            </a:ext>
          </a:extLst>
        </xdr:cNvPr>
        <xdr:cNvSpPr/>
      </xdr:nvSpPr>
      <xdr:spPr>
        <a:xfrm>
          <a:off x="14325600" y="995654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88663</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8C325DF0-8F98-480B-87B4-0A70FC9344A0}"/>
            </a:ext>
          </a:extLst>
        </xdr:cNvPr>
        <xdr:cNvSpPr txBox="1"/>
      </xdr:nvSpPr>
      <xdr:spPr>
        <a:xfrm>
          <a:off x="14414500" y="98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168656</xdr:rowOff>
    </xdr:from>
    <xdr:to>
      <xdr:col>81</xdr:col>
      <xdr:colOff>101600</xdr:colOff>
      <xdr:row>59</xdr:row>
      <xdr:rowOff>98806</xdr:rowOff>
    </xdr:to>
    <xdr:sp macro="" textlink="">
      <xdr:nvSpPr>
        <xdr:cNvPr id="548" name="楕円 547">
          <a:extLst>
            <a:ext uri="{FF2B5EF4-FFF2-40B4-BE49-F238E27FC236}">
              <a16:creationId xmlns:a16="http://schemas.microsoft.com/office/drawing/2014/main" id="{E8FE4350-B273-4621-B5DA-100D297431B0}"/>
            </a:ext>
          </a:extLst>
        </xdr:cNvPr>
        <xdr:cNvSpPr/>
      </xdr:nvSpPr>
      <xdr:spPr>
        <a:xfrm>
          <a:off x="13578840" y="9891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48006</xdr:rowOff>
    </xdr:from>
    <xdr:to>
      <xdr:col>85</xdr:col>
      <xdr:colOff>127000</xdr:colOff>
      <xdr:row>59</xdr:row>
      <xdr:rowOff>116586</xdr:rowOff>
    </xdr:to>
    <xdr:cxnSp macro="">
      <xdr:nvCxnSpPr>
        <xdr:cNvPr id="549" name="直線コネクタ 548">
          <a:extLst>
            <a:ext uri="{FF2B5EF4-FFF2-40B4-BE49-F238E27FC236}">
              <a16:creationId xmlns:a16="http://schemas.microsoft.com/office/drawing/2014/main" id="{17B28FF4-5593-49E7-ACDB-14DC1472AB4F}"/>
            </a:ext>
          </a:extLst>
        </xdr:cNvPr>
        <xdr:cNvCxnSpPr/>
      </xdr:nvCxnSpPr>
      <xdr:spPr>
        <a:xfrm>
          <a:off x="13629640" y="9938766"/>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20066</xdr:rowOff>
    </xdr:from>
    <xdr:to>
      <xdr:col>76</xdr:col>
      <xdr:colOff>165100</xdr:colOff>
      <xdr:row>59</xdr:row>
      <xdr:rowOff>121666</xdr:rowOff>
    </xdr:to>
    <xdr:sp macro="" textlink="">
      <xdr:nvSpPr>
        <xdr:cNvPr id="550" name="楕円 549">
          <a:extLst>
            <a:ext uri="{FF2B5EF4-FFF2-40B4-BE49-F238E27FC236}">
              <a16:creationId xmlns:a16="http://schemas.microsoft.com/office/drawing/2014/main" id="{ED65E86D-9103-42AA-BDA8-A5705A0306A3}"/>
            </a:ext>
          </a:extLst>
        </xdr:cNvPr>
        <xdr:cNvSpPr/>
      </xdr:nvSpPr>
      <xdr:spPr>
        <a:xfrm>
          <a:off x="12804140" y="99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48006</xdr:rowOff>
    </xdr:from>
    <xdr:to>
      <xdr:col>81</xdr:col>
      <xdr:colOff>50800</xdr:colOff>
      <xdr:row>59</xdr:row>
      <xdr:rowOff>70866</xdr:rowOff>
    </xdr:to>
    <xdr:cxnSp macro="">
      <xdr:nvCxnSpPr>
        <xdr:cNvPr id="551" name="直線コネクタ 550">
          <a:extLst>
            <a:ext uri="{FF2B5EF4-FFF2-40B4-BE49-F238E27FC236}">
              <a16:creationId xmlns:a16="http://schemas.microsoft.com/office/drawing/2014/main" id="{B2115E50-3EA7-4B2F-A09B-A8AF2458439F}"/>
            </a:ext>
          </a:extLst>
        </xdr:cNvPr>
        <xdr:cNvCxnSpPr/>
      </xdr:nvCxnSpPr>
      <xdr:spPr>
        <a:xfrm flipV="1">
          <a:off x="12854940" y="9938766"/>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100076</xdr:rowOff>
    </xdr:from>
    <xdr:to>
      <xdr:col>72</xdr:col>
      <xdr:colOff>38100</xdr:colOff>
      <xdr:row>59</xdr:row>
      <xdr:rowOff>30226</xdr:rowOff>
    </xdr:to>
    <xdr:sp macro="" textlink="">
      <xdr:nvSpPr>
        <xdr:cNvPr id="552" name="楕円 551">
          <a:extLst>
            <a:ext uri="{FF2B5EF4-FFF2-40B4-BE49-F238E27FC236}">
              <a16:creationId xmlns:a16="http://schemas.microsoft.com/office/drawing/2014/main" id="{11D01374-2FF5-43D9-BAFE-970B51C2D0EC}"/>
            </a:ext>
          </a:extLst>
        </xdr:cNvPr>
        <xdr:cNvSpPr/>
      </xdr:nvSpPr>
      <xdr:spPr>
        <a:xfrm>
          <a:off x="12029440" y="98231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150876</xdr:rowOff>
    </xdr:from>
    <xdr:to>
      <xdr:col>76</xdr:col>
      <xdr:colOff>114300</xdr:colOff>
      <xdr:row>59</xdr:row>
      <xdr:rowOff>70866</xdr:rowOff>
    </xdr:to>
    <xdr:cxnSp macro="">
      <xdr:nvCxnSpPr>
        <xdr:cNvPr id="553" name="直線コネクタ 552">
          <a:extLst>
            <a:ext uri="{FF2B5EF4-FFF2-40B4-BE49-F238E27FC236}">
              <a16:creationId xmlns:a16="http://schemas.microsoft.com/office/drawing/2014/main" id="{F9F1B6D4-0923-44D3-B608-EBCDEDB9403F}"/>
            </a:ext>
          </a:extLst>
        </xdr:cNvPr>
        <xdr:cNvCxnSpPr/>
      </xdr:nvCxnSpPr>
      <xdr:spPr>
        <a:xfrm>
          <a:off x="12072620" y="9873996"/>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49784</xdr:rowOff>
    </xdr:from>
    <xdr:to>
      <xdr:col>67</xdr:col>
      <xdr:colOff>101600</xdr:colOff>
      <xdr:row>58</xdr:row>
      <xdr:rowOff>151384</xdr:rowOff>
    </xdr:to>
    <xdr:sp macro="" textlink="">
      <xdr:nvSpPr>
        <xdr:cNvPr id="554" name="楕円 553">
          <a:extLst>
            <a:ext uri="{FF2B5EF4-FFF2-40B4-BE49-F238E27FC236}">
              <a16:creationId xmlns:a16="http://schemas.microsoft.com/office/drawing/2014/main" id="{8C77C51A-AB49-49C8-A485-0CA006204AEE}"/>
            </a:ext>
          </a:extLst>
        </xdr:cNvPr>
        <xdr:cNvSpPr/>
      </xdr:nvSpPr>
      <xdr:spPr>
        <a:xfrm>
          <a:off x="11231880" y="97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100584</xdr:rowOff>
    </xdr:from>
    <xdr:to>
      <xdr:col>71</xdr:col>
      <xdr:colOff>177800</xdr:colOff>
      <xdr:row>58</xdr:row>
      <xdr:rowOff>150876</xdr:rowOff>
    </xdr:to>
    <xdr:cxnSp macro="">
      <xdr:nvCxnSpPr>
        <xdr:cNvPr id="555" name="直線コネクタ 554">
          <a:extLst>
            <a:ext uri="{FF2B5EF4-FFF2-40B4-BE49-F238E27FC236}">
              <a16:creationId xmlns:a16="http://schemas.microsoft.com/office/drawing/2014/main" id="{CA01D0D3-0699-4720-AFC8-453091EF58AD}"/>
            </a:ext>
          </a:extLst>
        </xdr:cNvPr>
        <xdr:cNvCxnSpPr/>
      </xdr:nvCxnSpPr>
      <xdr:spPr>
        <a:xfrm>
          <a:off x="11282680" y="9823704"/>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556" name="n_1aveValue【学校施設】&#10;有形固定資産減価償却率">
          <a:extLst>
            <a:ext uri="{FF2B5EF4-FFF2-40B4-BE49-F238E27FC236}">
              <a16:creationId xmlns:a16="http://schemas.microsoft.com/office/drawing/2014/main" id="{09274DC9-76A5-4CD3-BD45-5E3C324CC8CB}"/>
            </a:ext>
          </a:extLst>
        </xdr:cNvPr>
        <xdr:cNvSpPr txBox="1"/>
      </xdr:nvSpPr>
      <xdr:spPr>
        <a:xfrm>
          <a:off x="13437244" y="954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557" name="n_2aveValue【学校施設】&#10;有形固定資産減価償却率">
          <a:extLst>
            <a:ext uri="{FF2B5EF4-FFF2-40B4-BE49-F238E27FC236}">
              <a16:creationId xmlns:a16="http://schemas.microsoft.com/office/drawing/2014/main" id="{3B50A6AF-4640-4858-91CB-64384A9C8423}"/>
            </a:ext>
          </a:extLst>
        </xdr:cNvPr>
        <xdr:cNvSpPr txBox="1"/>
      </xdr:nvSpPr>
      <xdr:spPr>
        <a:xfrm>
          <a:off x="126752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99331</xdr:rowOff>
    </xdr:from>
    <xdr:ext cx="405111" cy="259045"/>
    <xdr:sp macro="" textlink="">
      <xdr:nvSpPr>
        <xdr:cNvPr id="558" name="n_3aveValue【学校施設】&#10;有形固定資産減価償却率">
          <a:extLst>
            <a:ext uri="{FF2B5EF4-FFF2-40B4-BE49-F238E27FC236}">
              <a16:creationId xmlns:a16="http://schemas.microsoft.com/office/drawing/2014/main" id="{9BC6B4F9-280C-4AC2-AD2C-2A80504FE6BC}"/>
            </a:ext>
          </a:extLst>
        </xdr:cNvPr>
        <xdr:cNvSpPr txBox="1"/>
      </xdr:nvSpPr>
      <xdr:spPr>
        <a:xfrm>
          <a:off x="11900544" y="94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62755</xdr:rowOff>
    </xdr:from>
    <xdr:ext cx="405111" cy="259045"/>
    <xdr:sp macro="" textlink="">
      <xdr:nvSpPr>
        <xdr:cNvPr id="559" name="n_4aveValue【学校施設】&#10;有形固定資産減価償却率">
          <a:extLst>
            <a:ext uri="{FF2B5EF4-FFF2-40B4-BE49-F238E27FC236}">
              <a16:creationId xmlns:a16="http://schemas.microsoft.com/office/drawing/2014/main" id="{55356216-4683-4295-8453-AF04D0C1FF62}"/>
            </a:ext>
          </a:extLst>
        </xdr:cNvPr>
        <xdr:cNvSpPr txBox="1"/>
      </xdr:nvSpPr>
      <xdr:spPr>
        <a:xfrm>
          <a:off x="11102984" y="945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89933</xdr:rowOff>
    </xdr:from>
    <xdr:ext cx="405111" cy="259045"/>
    <xdr:sp macro="" textlink="">
      <xdr:nvSpPr>
        <xdr:cNvPr id="560" name="n_1mainValue【学校施設】&#10;有形固定資産減価償却率">
          <a:extLst>
            <a:ext uri="{FF2B5EF4-FFF2-40B4-BE49-F238E27FC236}">
              <a16:creationId xmlns:a16="http://schemas.microsoft.com/office/drawing/2014/main" id="{38CF2B7B-741F-45A4-91C0-4F6770235660}"/>
            </a:ext>
          </a:extLst>
        </xdr:cNvPr>
        <xdr:cNvSpPr txBox="1"/>
      </xdr:nvSpPr>
      <xdr:spPr>
        <a:xfrm>
          <a:off x="13437244" y="998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112793</xdr:rowOff>
    </xdr:from>
    <xdr:ext cx="405111" cy="259045"/>
    <xdr:sp macro="" textlink="">
      <xdr:nvSpPr>
        <xdr:cNvPr id="561" name="n_2mainValue【学校施設】&#10;有形固定資産減価償却率">
          <a:extLst>
            <a:ext uri="{FF2B5EF4-FFF2-40B4-BE49-F238E27FC236}">
              <a16:creationId xmlns:a16="http://schemas.microsoft.com/office/drawing/2014/main" id="{AD672D37-055D-4BCB-9883-45E89CB25479}"/>
            </a:ext>
          </a:extLst>
        </xdr:cNvPr>
        <xdr:cNvSpPr txBox="1"/>
      </xdr:nvSpPr>
      <xdr:spPr>
        <a:xfrm>
          <a:off x="12675244" y="1000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21353</xdr:rowOff>
    </xdr:from>
    <xdr:ext cx="405111" cy="259045"/>
    <xdr:sp macro="" textlink="">
      <xdr:nvSpPr>
        <xdr:cNvPr id="562" name="n_3mainValue【学校施設】&#10;有形固定資産減価償却率">
          <a:extLst>
            <a:ext uri="{FF2B5EF4-FFF2-40B4-BE49-F238E27FC236}">
              <a16:creationId xmlns:a16="http://schemas.microsoft.com/office/drawing/2014/main" id="{F1415E6B-96C9-4625-8630-BB1597237808}"/>
            </a:ext>
          </a:extLst>
        </xdr:cNvPr>
        <xdr:cNvSpPr txBox="1"/>
      </xdr:nvSpPr>
      <xdr:spPr>
        <a:xfrm>
          <a:off x="11900544" y="9912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142511</xdr:rowOff>
    </xdr:from>
    <xdr:ext cx="405111" cy="259045"/>
    <xdr:sp macro="" textlink="">
      <xdr:nvSpPr>
        <xdr:cNvPr id="563" name="n_4mainValue【学校施設】&#10;有形固定資産減価償却率">
          <a:extLst>
            <a:ext uri="{FF2B5EF4-FFF2-40B4-BE49-F238E27FC236}">
              <a16:creationId xmlns:a16="http://schemas.microsoft.com/office/drawing/2014/main" id="{D316263C-5B71-40D0-ACE6-02E1C60CFE94}"/>
            </a:ext>
          </a:extLst>
        </xdr:cNvPr>
        <xdr:cNvSpPr txBox="1"/>
      </xdr:nvSpPr>
      <xdr:spPr>
        <a:xfrm>
          <a:off x="11102984" y="986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70464DF9-EA2F-40EC-9E58-E7E25501ACD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28DE9D69-89E7-4583-A7BC-208193E29B9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CEF42A30-5D96-48BC-B2D3-3517DF0C87F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6D271633-FFC3-44C0-B657-4A6785C960A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753BF372-9243-4CDF-AF05-1D85416DD9C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65C83E6D-76BB-4CBA-8395-4BEA76E0C55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281B30C5-59A9-4398-8B13-02176E23B1A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4805B095-8ABA-4052-9D5D-D2D551A0307F}"/>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65F5B3E5-A81B-46F8-B0F0-AE3C2D46B6F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8C1DC86A-2DEC-4895-841F-E62BEA0BF8B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EB0D1F51-550B-4B92-AB71-C2BC249F9CB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59EBC1ED-AB9E-4944-BF7A-250248E002FB}"/>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7347F99B-A3D6-40EE-9FDA-031AD0E4C1B8}"/>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7F405AF-772F-4F5B-BB9C-DC1284BE3836}"/>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A089C96D-0C0C-4919-98D0-6EE240EC932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FBD3F8F8-5891-482E-B8A8-E8C6767B8565}"/>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CFBD0AC5-2343-45C0-A56C-7CAB9BD23728}"/>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9608EAE5-CE4F-4C0C-994A-9BAA01529C9F}"/>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9024D44B-3619-49E4-9033-D651EB564724}"/>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5D237BCD-730B-4106-AAB6-B6932F9EE506}"/>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1F58B04A-8CC6-4E09-9011-D24C556C545B}"/>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35FCE200-6F73-4D42-88B5-C4CC0154E71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D62B6B51-A248-45D3-B6C2-BD8A9360577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C168513B-4786-4774-AB64-0BE3222858D8}"/>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1F986740-28A0-423B-BD88-9C654C9C31C5}"/>
            </a:ext>
          </a:extLst>
        </xdr:cNvPr>
        <xdr:cNvCxnSpPr/>
      </xdr:nvCxnSpPr>
      <xdr:spPr>
        <a:xfrm flipV="1">
          <a:off x="19509104" y="924153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AF249519-5CB5-4422-9629-CBADF8D931B1}"/>
            </a:ext>
          </a:extLst>
        </xdr:cNvPr>
        <xdr:cNvSpPr txBox="1"/>
      </xdr:nvSpPr>
      <xdr:spPr>
        <a:xfrm>
          <a:off x="19547840"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B2659031-E214-424D-8009-B7049E9209DA}"/>
            </a:ext>
          </a:extLst>
        </xdr:cNvPr>
        <xdr:cNvCxnSpPr/>
      </xdr:nvCxnSpPr>
      <xdr:spPr>
        <a:xfrm>
          <a:off x="19443700" y="10731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7AF38515-446D-4858-B253-D542AB8382A0}"/>
            </a:ext>
          </a:extLst>
        </xdr:cNvPr>
        <xdr:cNvSpPr txBox="1"/>
      </xdr:nvSpPr>
      <xdr:spPr>
        <a:xfrm>
          <a:off x="19547840" y="90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A37C6FA5-EE6B-4F1E-8927-8C1922C51BD2}"/>
            </a:ext>
          </a:extLst>
        </xdr:cNvPr>
        <xdr:cNvCxnSpPr/>
      </xdr:nvCxnSpPr>
      <xdr:spPr>
        <a:xfrm>
          <a:off x="19443700" y="92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BDCC478C-8CA6-4B68-AF5F-5F77996240AD}"/>
            </a:ext>
          </a:extLst>
        </xdr:cNvPr>
        <xdr:cNvSpPr txBox="1"/>
      </xdr:nvSpPr>
      <xdr:spPr>
        <a:xfrm>
          <a:off x="19547840" y="1008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82E58FB1-0DD7-43A3-B385-6BF29B495900}"/>
            </a:ext>
          </a:extLst>
        </xdr:cNvPr>
        <xdr:cNvSpPr/>
      </xdr:nvSpPr>
      <xdr:spPr>
        <a:xfrm>
          <a:off x="1945894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95504</xdr:rowOff>
    </xdr:from>
    <xdr:to>
      <xdr:col>112</xdr:col>
      <xdr:colOff>38100</xdr:colOff>
      <xdr:row>61</xdr:row>
      <xdr:rowOff>25654</xdr:rowOff>
    </xdr:to>
    <xdr:sp macro="" textlink="">
      <xdr:nvSpPr>
        <xdr:cNvPr id="595" name="フローチャート: 判断 594">
          <a:extLst>
            <a:ext uri="{FF2B5EF4-FFF2-40B4-BE49-F238E27FC236}">
              <a16:creationId xmlns:a16="http://schemas.microsoft.com/office/drawing/2014/main" id="{517D6678-136F-4196-9DA9-2CF7D6C86043}"/>
            </a:ext>
          </a:extLst>
        </xdr:cNvPr>
        <xdr:cNvSpPr/>
      </xdr:nvSpPr>
      <xdr:spPr>
        <a:xfrm>
          <a:off x="18735040" y="10153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6" name="フローチャート: 判断 595">
          <a:extLst>
            <a:ext uri="{FF2B5EF4-FFF2-40B4-BE49-F238E27FC236}">
              <a16:creationId xmlns:a16="http://schemas.microsoft.com/office/drawing/2014/main" id="{82DAE975-F994-4C0B-8142-358311C7C80E}"/>
            </a:ext>
          </a:extLst>
        </xdr:cNvPr>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117602</xdr:rowOff>
    </xdr:from>
    <xdr:to>
      <xdr:col>102</xdr:col>
      <xdr:colOff>165100</xdr:colOff>
      <xdr:row>61</xdr:row>
      <xdr:rowOff>47752</xdr:rowOff>
    </xdr:to>
    <xdr:sp macro="" textlink="">
      <xdr:nvSpPr>
        <xdr:cNvPr id="597" name="フローチャート: 判断 596">
          <a:extLst>
            <a:ext uri="{FF2B5EF4-FFF2-40B4-BE49-F238E27FC236}">
              <a16:creationId xmlns:a16="http://schemas.microsoft.com/office/drawing/2014/main" id="{03B355FD-E819-4E2B-BC21-5BA4598A0887}"/>
            </a:ext>
          </a:extLst>
        </xdr:cNvPr>
        <xdr:cNvSpPr/>
      </xdr:nvSpPr>
      <xdr:spPr>
        <a:xfrm>
          <a:off x="17162780" y="1017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598" name="フローチャート: 判断 597">
          <a:extLst>
            <a:ext uri="{FF2B5EF4-FFF2-40B4-BE49-F238E27FC236}">
              <a16:creationId xmlns:a16="http://schemas.microsoft.com/office/drawing/2014/main" id="{71055EF8-573B-459F-839E-9B816C50E4A5}"/>
            </a:ext>
          </a:extLst>
        </xdr:cNvPr>
        <xdr:cNvSpPr/>
      </xdr:nvSpPr>
      <xdr:spPr>
        <a:xfrm>
          <a:off x="16388080" y="10213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2C202495-6358-4529-8B00-996052B48882}"/>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5BF37FA-2596-42AF-8DF8-071BEE6E126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9F0EA47-2998-4210-A80E-61BFD6C05742}"/>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A796093-ECAB-4A9C-B61A-B2C8C5040B4C}"/>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67DE145-7CD3-47C0-A97D-A9068673756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74168</xdr:rowOff>
    </xdr:from>
    <xdr:to>
      <xdr:col>116</xdr:col>
      <xdr:colOff>114300</xdr:colOff>
      <xdr:row>63</xdr:row>
      <xdr:rowOff>4318</xdr:rowOff>
    </xdr:to>
    <xdr:sp macro="" textlink="">
      <xdr:nvSpPr>
        <xdr:cNvPr id="604" name="楕円 603">
          <a:extLst>
            <a:ext uri="{FF2B5EF4-FFF2-40B4-BE49-F238E27FC236}">
              <a16:creationId xmlns:a16="http://schemas.microsoft.com/office/drawing/2014/main" id="{B04CEFC2-80D0-4010-907E-F0809A50C94F}"/>
            </a:ext>
          </a:extLst>
        </xdr:cNvPr>
        <xdr:cNvSpPr/>
      </xdr:nvSpPr>
      <xdr:spPr>
        <a:xfrm>
          <a:off x="19458940" y="104678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52595</xdr:rowOff>
    </xdr:from>
    <xdr:ext cx="469744" cy="259045"/>
    <xdr:sp macro="" textlink="">
      <xdr:nvSpPr>
        <xdr:cNvPr id="605" name="【学校施設】&#10;一人当たり面積該当値テキスト">
          <a:extLst>
            <a:ext uri="{FF2B5EF4-FFF2-40B4-BE49-F238E27FC236}">
              <a16:creationId xmlns:a16="http://schemas.microsoft.com/office/drawing/2014/main" id="{01FC22E6-D69F-46F1-A3AA-4DEB98AE4A0A}"/>
            </a:ext>
          </a:extLst>
        </xdr:cNvPr>
        <xdr:cNvSpPr txBox="1"/>
      </xdr:nvSpPr>
      <xdr:spPr>
        <a:xfrm>
          <a:off x="19547840" y="1044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80264</xdr:rowOff>
    </xdr:from>
    <xdr:to>
      <xdr:col>112</xdr:col>
      <xdr:colOff>38100</xdr:colOff>
      <xdr:row>63</xdr:row>
      <xdr:rowOff>10414</xdr:rowOff>
    </xdr:to>
    <xdr:sp macro="" textlink="">
      <xdr:nvSpPr>
        <xdr:cNvPr id="606" name="楕円 605">
          <a:extLst>
            <a:ext uri="{FF2B5EF4-FFF2-40B4-BE49-F238E27FC236}">
              <a16:creationId xmlns:a16="http://schemas.microsoft.com/office/drawing/2014/main" id="{EE80FA7B-B3A8-4C2F-8155-D2BB459F33C5}"/>
            </a:ext>
          </a:extLst>
        </xdr:cNvPr>
        <xdr:cNvSpPr/>
      </xdr:nvSpPr>
      <xdr:spPr>
        <a:xfrm>
          <a:off x="18735040" y="104739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124968</xdr:rowOff>
    </xdr:from>
    <xdr:to>
      <xdr:col>116</xdr:col>
      <xdr:colOff>63500</xdr:colOff>
      <xdr:row>62</xdr:row>
      <xdr:rowOff>131064</xdr:rowOff>
    </xdr:to>
    <xdr:cxnSp macro="">
      <xdr:nvCxnSpPr>
        <xdr:cNvPr id="607" name="直線コネクタ 606">
          <a:extLst>
            <a:ext uri="{FF2B5EF4-FFF2-40B4-BE49-F238E27FC236}">
              <a16:creationId xmlns:a16="http://schemas.microsoft.com/office/drawing/2014/main" id="{B9C492AA-844A-4CF7-962A-11AE5EDC70F3}"/>
            </a:ext>
          </a:extLst>
        </xdr:cNvPr>
        <xdr:cNvCxnSpPr/>
      </xdr:nvCxnSpPr>
      <xdr:spPr>
        <a:xfrm flipV="1">
          <a:off x="18778220" y="10518648"/>
          <a:ext cx="73152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xdr:rowOff>
    </xdr:from>
    <xdr:to>
      <xdr:col>107</xdr:col>
      <xdr:colOff>101600</xdr:colOff>
      <xdr:row>62</xdr:row>
      <xdr:rowOff>118618</xdr:rowOff>
    </xdr:to>
    <xdr:sp macro="" textlink="">
      <xdr:nvSpPr>
        <xdr:cNvPr id="608" name="楕円 607">
          <a:extLst>
            <a:ext uri="{FF2B5EF4-FFF2-40B4-BE49-F238E27FC236}">
              <a16:creationId xmlns:a16="http://schemas.microsoft.com/office/drawing/2014/main" id="{33623516-E980-4560-882E-A4CE599C8AAD}"/>
            </a:ext>
          </a:extLst>
        </xdr:cNvPr>
        <xdr:cNvSpPr/>
      </xdr:nvSpPr>
      <xdr:spPr>
        <a:xfrm>
          <a:off x="17937480" y="104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67818</xdr:rowOff>
    </xdr:from>
    <xdr:to>
      <xdr:col>111</xdr:col>
      <xdr:colOff>177800</xdr:colOff>
      <xdr:row>62</xdr:row>
      <xdr:rowOff>131064</xdr:rowOff>
    </xdr:to>
    <xdr:cxnSp macro="">
      <xdr:nvCxnSpPr>
        <xdr:cNvPr id="609" name="直線コネクタ 608">
          <a:extLst>
            <a:ext uri="{FF2B5EF4-FFF2-40B4-BE49-F238E27FC236}">
              <a16:creationId xmlns:a16="http://schemas.microsoft.com/office/drawing/2014/main" id="{BF26F4B2-01C0-44EB-AEE0-04349E823F51}"/>
            </a:ext>
          </a:extLst>
        </xdr:cNvPr>
        <xdr:cNvCxnSpPr/>
      </xdr:nvCxnSpPr>
      <xdr:spPr>
        <a:xfrm>
          <a:off x="17988280" y="10461498"/>
          <a:ext cx="78994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100076</xdr:rowOff>
    </xdr:from>
    <xdr:to>
      <xdr:col>102</xdr:col>
      <xdr:colOff>165100</xdr:colOff>
      <xdr:row>62</xdr:row>
      <xdr:rowOff>30226</xdr:rowOff>
    </xdr:to>
    <xdr:sp macro="" textlink="">
      <xdr:nvSpPr>
        <xdr:cNvPr id="610" name="楕円 609">
          <a:extLst>
            <a:ext uri="{FF2B5EF4-FFF2-40B4-BE49-F238E27FC236}">
              <a16:creationId xmlns:a16="http://schemas.microsoft.com/office/drawing/2014/main" id="{AFBB5F10-CCFB-466B-8744-5C95F226EFBE}"/>
            </a:ext>
          </a:extLst>
        </xdr:cNvPr>
        <xdr:cNvSpPr/>
      </xdr:nvSpPr>
      <xdr:spPr>
        <a:xfrm>
          <a:off x="17162780" y="10326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150876</xdr:rowOff>
    </xdr:from>
    <xdr:to>
      <xdr:col>107</xdr:col>
      <xdr:colOff>50800</xdr:colOff>
      <xdr:row>62</xdr:row>
      <xdr:rowOff>67818</xdr:rowOff>
    </xdr:to>
    <xdr:cxnSp macro="">
      <xdr:nvCxnSpPr>
        <xdr:cNvPr id="611" name="直線コネクタ 610">
          <a:extLst>
            <a:ext uri="{FF2B5EF4-FFF2-40B4-BE49-F238E27FC236}">
              <a16:creationId xmlns:a16="http://schemas.microsoft.com/office/drawing/2014/main" id="{5A409C40-0B06-4654-8044-6DADA6661050}"/>
            </a:ext>
          </a:extLst>
        </xdr:cNvPr>
        <xdr:cNvCxnSpPr/>
      </xdr:nvCxnSpPr>
      <xdr:spPr>
        <a:xfrm>
          <a:off x="17213580" y="10376916"/>
          <a:ext cx="7747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60452</xdr:rowOff>
    </xdr:from>
    <xdr:to>
      <xdr:col>98</xdr:col>
      <xdr:colOff>38100</xdr:colOff>
      <xdr:row>61</xdr:row>
      <xdr:rowOff>162052</xdr:rowOff>
    </xdr:to>
    <xdr:sp macro="" textlink="">
      <xdr:nvSpPr>
        <xdr:cNvPr id="612" name="楕円 611">
          <a:extLst>
            <a:ext uri="{FF2B5EF4-FFF2-40B4-BE49-F238E27FC236}">
              <a16:creationId xmlns:a16="http://schemas.microsoft.com/office/drawing/2014/main" id="{087271A0-BB21-4F5C-AB8A-B1EEC4018059}"/>
            </a:ext>
          </a:extLst>
        </xdr:cNvPr>
        <xdr:cNvSpPr/>
      </xdr:nvSpPr>
      <xdr:spPr>
        <a:xfrm>
          <a:off x="16388080" y="102864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111252</xdr:rowOff>
    </xdr:from>
    <xdr:to>
      <xdr:col>102</xdr:col>
      <xdr:colOff>114300</xdr:colOff>
      <xdr:row>61</xdr:row>
      <xdr:rowOff>150876</xdr:rowOff>
    </xdr:to>
    <xdr:cxnSp macro="">
      <xdr:nvCxnSpPr>
        <xdr:cNvPr id="613" name="直線コネクタ 612">
          <a:extLst>
            <a:ext uri="{FF2B5EF4-FFF2-40B4-BE49-F238E27FC236}">
              <a16:creationId xmlns:a16="http://schemas.microsoft.com/office/drawing/2014/main" id="{951162DD-0D1D-4BD3-A23E-51E8F3F140AE}"/>
            </a:ext>
          </a:extLst>
        </xdr:cNvPr>
        <xdr:cNvCxnSpPr/>
      </xdr:nvCxnSpPr>
      <xdr:spPr>
        <a:xfrm>
          <a:off x="16431260" y="10337292"/>
          <a:ext cx="78232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42181</xdr:rowOff>
    </xdr:from>
    <xdr:ext cx="469744" cy="259045"/>
    <xdr:sp macro="" textlink="">
      <xdr:nvSpPr>
        <xdr:cNvPr id="614" name="n_1aveValue【学校施設】&#10;一人当たり面積">
          <a:extLst>
            <a:ext uri="{FF2B5EF4-FFF2-40B4-BE49-F238E27FC236}">
              <a16:creationId xmlns:a16="http://schemas.microsoft.com/office/drawing/2014/main" id="{B1C04454-C619-4265-BA08-5FFF695CB540}"/>
            </a:ext>
          </a:extLst>
        </xdr:cNvPr>
        <xdr:cNvSpPr txBox="1"/>
      </xdr:nvSpPr>
      <xdr:spPr>
        <a:xfrm>
          <a:off x="18561127" y="993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15" name="n_2aveValue【学校施設】&#10;一人当たり面積">
          <a:extLst>
            <a:ext uri="{FF2B5EF4-FFF2-40B4-BE49-F238E27FC236}">
              <a16:creationId xmlns:a16="http://schemas.microsoft.com/office/drawing/2014/main" id="{F6B2D168-FB00-4A28-8744-E643D8A7BAE5}"/>
            </a:ext>
          </a:extLst>
        </xdr:cNvPr>
        <xdr:cNvSpPr txBox="1"/>
      </xdr:nvSpPr>
      <xdr:spPr>
        <a:xfrm>
          <a:off x="1777626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64279</xdr:rowOff>
    </xdr:from>
    <xdr:ext cx="469744" cy="259045"/>
    <xdr:sp macro="" textlink="">
      <xdr:nvSpPr>
        <xdr:cNvPr id="616" name="n_3aveValue【学校施設】&#10;一人当たり面積">
          <a:extLst>
            <a:ext uri="{FF2B5EF4-FFF2-40B4-BE49-F238E27FC236}">
              <a16:creationId xmlns:a16="http://schemas.microsoft.com/office/drawing/2014/main" id="{5CB7E93B-2707-4D35-8273-6F806DA455C1}"/>
            </a:ext>
          </a:extLst>
        </xdr:cNvPr>
        <xdr:cNvSpPr txBox="1"/>
      </xdr:nvSpPr>
      <xdr:spPr>
        <a:xfrm>
          <a:off x="17001567" y="995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17" name="n_4aveValue【学校施設】&#10;一人当たり面積">
          <a:extLst>
            <a:ext uri="{FF2B5EF4-FFF2-40B4-BE49-F238E27FC236}">
              <a16:creationId xmlns:a16="http://schemas.microsoft.com/office/drawing/2014/main" id="{5F9015A2-E83E-4BFF-B47D-4D1C906EC5BA}"/>
            </a:ext>
          </a:extLst>
        </xdr:cNvPr>
        <xdr:cNvSpPr txBox="1"/>
      </xdr:nvSpPr>
      <xdr:spPr>
        <a:xfrm>
          <a:off x="16226867"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1541</xdr:rowOff>
    </xdr:from>
    <xdr:ext cx="469744" cy="259045"/>
    <xdr:sp macro="" textlink="">
      <xdr:nvSpPr>
        <xdr:cNvPr id="618" name="n_1mainValue【学校施設】&#10;一人当たり面積">
          <a:extLst>
            <a:ext uri="{FF2B5EF4-FFF2-40B4-BE49-F238E27FC236}">
              <a16:creationId xmlns:a16="http://schemas.microsoft.com/office/drawing/2014/main" id="{30509DD7-A802-4AE7-864A-92A56051ACA5}"/>
            </a:ext>
          </a:extLst>
        </xdr:cNvPr>
        <xdr:cNvSpPr txBox="1"/>
      </xdr:nvSpPr>
      <xdr:spPr>
        <a:xfrm>
          <a:off x="18561127" y="10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109745</xdr:rowOff>
    </xdr:from>
    <xdr:ext cx="469744" cy="259045"/>
    <xdr:sp macro="" textlink="">
      <xdr:nvSpPr>
        <xdr:cNvPr id="619" name="n_2mainValue【学校施設】&#10;一人当たり面積">
          <a:extLst>
            <a:ext uri="{FF2B5EF4-FFF2-40B4-BE49-F238E27FC236}">
              <a16:creationId xmlns:a16="http://schemas.microsoft.com/office/drawing/2014/main" id="{802FCE23-49AE-4871-9A25-A6898821DB0A}"/>
            </a:ext>
          </a:extLst>
        </xdr:cNvPr>
        <xdr:cNvSpPr txBox="1"/>
      </xdr:nvSpPr>
      <xdr:spPr>
        <a:xfrm>
          <a:off x="17776267" y="1050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21353</xdr:rowOff>
    </xdr:from>
    <xdr:ext cx="469744" cy="259045"/>
    <xdr:sp macro="" textlink="">
      <xdr:nvSpPr>
        <xdr:cNvPr id="620" name="n_3mainValue【学校施設】&#10;一人当たり面積">
          <a:extLst>
            <a:ext uri="{FF2B5EF4-FFF2-40B4-BE49-F238E27FC236}">
              <a16:creationId xmlns:a16="http://schemas.microsoft.com/office/drawing/2014/main" id="{63ED2D8A-617A-4D5C-BD69-39DFCAD9CE0B}"/>
            </a:ext>
          </a:extLst>
        </xdr:cNvPr>
        <xdr:cNvSpPr txBox="1"/>
      </xdr:nvSpPr>
      <xdr:spPr>
        <a:xfrm>
          <a:off x="17001567" y="1041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153179</xdr:rowOff>
    </xdr:from>
    <xdr:ext cx="469744" cy="259045"/>
    <xdr:sp macro="" textlink="">
      <xdr:nvSpPr>
        <xdr:cNvPr id="621" name="n_4mainValue【学校施設】&#10;一人当たり面積">
          <a:extLst>
            <a:ext uri="{FF2B5EF4-FFF2-40B4-BE49-F238E27FC236}">
              <a16:creationId xmlns:a16="http://schemas.microsoft.com/office/drawing/2014/main" id="{15FA6F9C-A026-4FC8-9F46-F4BBFC9BE655}"/>
            </a:ext>
          </a:extLst>
        </xdr:cNvPr>
        <xdr:cNvSpPr txBox="1"/>
      </xdr:nvSpPr>
      <xdr:spPr>
        <a:xfrm>
          <a:off x="16226867" y="103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5F2B8081-8E19-4EE9-9509-7F031BE64AA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4F973EDA-882A-4C58-8AA9-F6F756CFBA3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93DE3EDF-BBF8-4EA5-8499-9CF94C090AF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CB853FB5-791A-4ACA-9D99-EC48D93E22E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748CA53A-2CEB-42E5-B403-82C571C1429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A5E520E9-E5F0-4603-8F66-E9732D29E56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1D5750BA-E5C2-46FB-8AE1-2E14FD5026E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A492C3A2-ABB5-48C6-9EF6-4BC17A464F5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EB1BFE0B-0CAF-486E-A227-CDB6A8D57ED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B11E65C4-639B-4251-B525-52F63B35CAB2}"/>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B11E947C-FF88-4990-A74F-EE2FC19CE08B}"/>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19C5106B-22C3-49C2-8126-011B53B3C3E6}"/>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B5E856DB-9C57-43E8-91ED-E3F35178AA08}"/>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46648241-E23B-429B-8BC4-71C1890FFF7D}"/>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C2800F35-0965-4274-B055-0687C397E0C2}"/>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A709AA17-E3B3-4BED-8D17-5BACADDE766C}"/>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93284498-D4F9-4A06-B748-F4FD356AA938}"/>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56614E84-ECD8-4FC9-8ED9-AECC0783D598}"/>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B9F4C2DF-3554-4F6E-BE53-4C84D3273BE3}"/>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937E5F92-CE36-4FF2-B274-9ED8EEE2DA44}"/>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80A6F652-3EA3-41E7-8E59-C9528D5F0A25}"/>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C817AE42-7E78-44DD-8804-AC67C382615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7040A8F9-EBD7-4D72-A695-DCA8ABC9DE3C}"/>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90D0CE40-A443-4DF5-9893-71B07C164AE3}"/>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8D56BCE0-2559-47DC-8D13-622A82F637C0}"/>
            </a:ext>
          </a:extLst>
        </xdr:cNvPr>
        <xdr:cNvCxnSpPr/>
      </xdr:nvCxnSpPr>
      <xdr:spPr>
        <a:xfrm flipV="1">
          <a:off x="14375764" y="130721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0BEE70AD-C9B2-41F1-9E98-653302248A9F}"/>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F6FA75F9-34DA-48D5-B9DA-E679B6738E6B}"/>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94DA5162-E759-4913-9A0A-977ACADE53F1}"/>
            </a:ext>
          </a:extLst>
        </xdr:cNvPr>
        <xdr:cNvSpPr txBox="1"/>
      </xdr:nvSpPr>
      <xdr:spPr>
        <a:xfrm>
          <a:off x="1441450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0C82EA91-F74B-449E-A768-8FF63A32501B}"/>
            </a:ext>
          </a:extLst>
        </xdr:cNvPr>
        <xdr:cNvCxnSpPr/>
      </xdr:nvCxnSpPr>
      <xdr:spPr>
        <a:xfrm>
          <a:off x="142875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1651548A-711A-41E7-B440-3C51C5F95FD3}"/>
            </a:ext>
          </a:extLst>
        </xdr:cNvPr>
        <xdr:cNvSpPr txBox="1"/>
      </xdr:nvSpPr>
      <xdr:spPr>
        <a:xfrm>
          <a:off x="14414500" y="13754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4F0289F5-DDF3-463F-B6F7-6A181B4F9E93}"/>
            </a:ext>
          </a:extLst>
        </xdr:cNvPr>
        <xdr:cNvSpPr/>
      </xdr:nvSpPr>
      <xdr:spPr>
        <a:xfrm>
          <a:off x="14325600" y="13903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3" name="フローチャート: 判断 652">
          <a:extLst>
            <a:ext uri="{FF2B5EF4-FFF2-40B4-BE49-F238E27FC236}">
              <a16:creationId xmlns:a16="http://schemas.microsoft.com/office/drawing/2014/main" id="{FAD2D768-8156-4131-A4DD-005DFF0FDFAB}"/>
            </a:ext>
          </a:extLst>
        </xdr:cNvPr>
        <xdr:cNvSpPr/>
      </xdr:nvSpPr>
      <xdr:spPr>
        <a:xfrm>
          <a:off x="135788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71120</xdr:rowOff>
    </xdr:from>
    <xdr:to>
      <xdr:col>76</xdr:col>
      <xdr:colOff>165100</xdr:colOff>
      <xdr:row>82</xdr:row>
      <xdr:rowOff>1270</xdr:rowOff>
    </xdr:to>
    <xdr:sp macro="" textlink="">
      <xdr:nvSpPr>
        <xdr:cNvPr id="654" name="フローチャート: 判断 653">
          <a:extLst>
            <a:ext uri="{FF2B5EF4-FFF2-40B4-BE49-F238E27FC236}">
              <a16:creationId xmlns:a16="http://schemas.microsoft.com/office/drawing/2014/main" id="{12514618-CCF3-48C6-8A36-66395E206D86}"/>
            </a:ext>
          </a:extLst>
        </xdr:cNvPr>
        <xdr:cNvSpPr/>
      </xdr:nvSpPr>
      <xdr:spPr>
        <a:xfrm>
          <a:off x="12804140" y="13649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88264</xdr:rowOff>
    </xdr:from>
    <xdr:to>
      <xdr:col>72</xdr:col>
      <xdr:colOff>38100</xdr:colOff>
      <xdr:row>82</xdr:row>
      <xdr:rowOff>18414</xdr:rowOff>
    </xdr:to>
    <xdr:sp macro="" textlink="">
      <xdr:nvSpPr>
        <xdr:cNvPr id="655" name="フローチャート: 判断 654">
          <a:extLst>
            <a:ext uri="{FF2B5EF4-FFF2-40B4-BE49-F238E27FC236}">
              <a16:creationId xmlns:a16="http://schemas.microsoft.com/office/drawing/2014/main" id="{A53FBAF5-B908-4DBA-88EA-83B841F68C05}"/>
            </a:ext>
          </a:extLst>
        </xdr:cNvPr>
        <xdr:cNvSpPr/>
      </xdr:nvSpPr>
      <xdr:spPr>
        <a:xfrm>
          <a:off x="12029440" y="13667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56" name="フローチャート: 判断 655">
          <a:extLst>
            <a:ext uri="{FF2B5EF4-FFF2-40B4-BE49-F238E27FC236}">
              <a16:creationId xmlns:a16="http://schemas.microsoft.com/office/drawing/2014/main" id="{85D67E02-2254-4872-AC82-E8B1FA858F3D}"/>
            </a:ext>
          </a:extLst>
        </xdr:cNvPr>
        <xdr:cNvSpPr/>
      </xdr:nvSpPr>
      <xdr:spPr>
        <a:xfrm>
          <a:off x="1123188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7AE3E12-FE32-4605-902F-75AE3A2C0F4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23C9F88-0913-4A74-9DB0-F2126453548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999BCC9-71D1-4E37-B653-3D8147219D2E}"/>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070C286-56CD-40A5-8693-DB44367D3E5B}"/>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8B19E2A-03AD-49B7-9C84-AAF11A98A64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124461</xdr:rowOff>
    </xdr:from>
    <xdr:to>
      <xdr:col>85</xdr:col>
      <xdr:colOff>177800</xdr:colOff>
      <xdr:row>85</xdr:row>
      <xdr:rowOff>54611</xdr:rowOff>
    </xdr:to>
    <xdr:sp macro="" textlink="">
      <xdr:nvSpPr>
        <xdr:cNvPr id="662" name="楕円 661">
          <a:extLst>
            <a:ext uri="{FF2B5EF4-FFF2-40B4-BE49-F238E27FC236}">
              <a16:creationId xmlns:a16="http://schemas.microsoft.com/office/drawing/2014/main" id="{A5E55BA3-6553-4B46-ACA9-40B516C70311}"/>
            </a:ext>
          </a:extLst>
        </xdr:cNvPr>
        <xdr:cNvSpPr/>
      </xdr:nvSpPr>
      <xdr:spPr>
        <a:xfrm>
          <a:off x="14325600" y="142062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102888</xdr:rowOff>
    </xdr:from>
    <xdr:ext cx="405111" cy="259045"/>
    <xdr:sp macro="" textlink="">
      <xdr:nvSpPr>
        <xdr:cNvPr id="663" name="【児童館】&#10;有形固定資産減価償却率該当値テキスト">
          <a:extLst>
            <a:ext uri="{FF2B5EF4-FFF2-40B4-BE49-F238E27FC236}">
              <a16:creationId xmlns:a16="http://schemas.microsoft.com/office/drawing/2014/main" id="{C3C8489A-B3F6-48B0-8905-01A4D5272409}"/>
            </a:ext>
          </a:extLst>
        </xdr:cNvPr>
        <xdr:cNvSpPr txBox="1"/>
      </xdr:nvSpPr>
      <xdr:spPr>
        <a:xfrm>
          <a:off x="14414500"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92075</xdr:rowOff>
    </xdr:from>
    <xdr:to>
      <xdr:col>81</xdr:col>
      <xdr:colOff>101600</xdr:colOff>
      <xdr:row>85</xdr:row>
      <xdr:rowOff>22225</xdr:rowOff>
    </xdr:to>
    <xdr:sp macro="" textlink="">
      <xdr:nvSpPr>
        <xdr:cNvPr id="664" name="楕円 663">
          <a:extLst>
            <a:ext uri="{FF2B5EF4-FFF2-40B4-BE49-F238E27FC236}">
              <a16:creationId xmlns:a16="http://schemas.microsoft.com/office/drawing/2014/main" id="{D3963151-4528-4A1C-8C91-440539B625CA}"/>
            </a:ext>
          </a:extLst>
        </xdr:cNvPr>
        <xdr:cNvSpPr/>
      </xdr:nvSpPr>
      <xdr:spPr>
        <a:xfrm>
          <a:off x="13578840" y="14173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142875</xdr:rowOff>
    </xdr:from>
    <xdr:to>
      <xdr:col>85</xdr:col>
      <xdr:colOff>127000</xdr:colOff>
      <xdr:row>85</xdr:row>
      <xdr:rowOff>3811</xdr:rowOff>
    </xdr:to>
    <xdr:cxnSp macro="">
      <xdr:nvCxnSpPr>
        <xdr:cNvPr id="665" name="直線コネクタ 664">
          <a:extLst>
            <a:ext uri="{FF2B5EF4-FFF2-40B4-BE49-F238E27FC236}">
              <a16:creationId xmlns:a16="http://schemas.microsoft.com/office/drawing/2014/main" id="{2ACDBD4A-B76E-4D57-9B81-D1752EBF61FC}"/>
            </a:ext>
          </a:extLst>
        </xdr:cNvPr>
        <xdr:cNvCxnSpPr/>
      </xdr:nvCxnSpPr>
      <xdr:spPr>
        <a:xfrm>
          <a:off x="13629640" y="14224635"/>
          <a:ext cx="74676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52070</xdr:rowOff>
    </xdr:from>
    <xdr:to>
      <xdr:col>76</xdr:col>
      <xdr:colOff>165100</xdr:colOff>
      <xdr:row>84</xdr:row>
      <xdr:rowOff>153670</xdr:rowOff>
    </xdr:to>
    <xdr:sp macro="" textlink="">
      <xdr:nvSpPr>
        <xdr:cNvPr id="666" name="楕円 665">
          <a:extLst>
            <a:ext uri="{FF2B5EF4-FFF2-40B4-BE49-F238E27FC236}">
              <a16:creationId xmlns:a16="http://schemas.microsoft.com/office/drawing/2014/main" id="{8F484BB1-4B16-4B3B-A9DD-6E677D516641}"/>
            </a:ext>
          </a:extLst>
        </xdr:cNvPr>
        <xdr:cNvSpPr/>
      </xdr:nvSpPr>
      <xdr:spPr>
        <a:xfrm>
          <a:off x="1280414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102870</xdr:rowOff>
    </xdr:from>
    <xdr:to>
      <xdr:col>81</xdr:col>
      <xdr:colOff>50800</xdr:colOff>
      <xdr:row>84</xdr:row>
      <xdr:rowOff>142875</xdr:rowOff>
    </xdr:to>
    <xdr:cxnSp macro="">
      <xdr:nvCxnSpPr>
        <xdr:cNvPr id="667" name="直線コネクタ 666">
          <a:extLst>
            <a:ext uri="{FF2B5EF4-FFF2-40B4-BE49-F238E27FC236}">
              <a16:creationId xmlns:a16="http://schemas.microsoft.com/office/drawing/2014/main" id="{BAD2BF07-A937-46F4-9078-0907FF8582CB}"/>
            </a:ext>
          </a:extLst>
        </xdr:cNvPr>
        <xdr:cNvCxnSpPr/>
      </xdr:nvCxnSpPr>
      <xdr:spPr>
        <a:xfrm>
          <a:off x="12854940" y="1418463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13970</xdr:rowOff>
    </xdr:from>
    <xdr:to>
      <xdr:col>72</xdr:col>
      <xdr:colOff>38100</xdr:colOff>
      <xdr:row>84</xdr:row>
      <xdr:rowOff>115570</xdr:rowOff>
    </xdr:to>
    <xdr:sp macro="" textlink="">
      <xdr:nvSpPr>
        <xdr:cNvPr id="668" name="楕円 667">
          <a:extLst>
            <a:ext uri="{FF2B5EF4-FFF2-40B4-BE49-F238E27FC236}">
              <a16:creationId xmlns:a16="http://schemas.microsoft.com/office/drawing/2014/main" id="{11B18F60-CF5F-4C54-949F-59CBC6A2800A}"/>
            </a:ext>
          </a:extLst>
        </xdr:cNvPr>
        <xdr:cNvSpPr/>
      </xdr:nvSpPr>
      <xdr:spPr>
        <a:xfrm>
          <a:off x="12029440" y="14095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64770</xdr:rowOff>
    </xdr:from>
    <xdr:to>
      <xdr:col>76</xdr:col>
      <xdr:colOff>114300</xdr:colOff>
      <xdr:row>84</xdr:row>
      <xdr:rowOff>102870</xdr:rowOff>
    </xdr:to>
    <xdr:cxnSp macro="">
      <xdr:nvCxnSpPr>
        <xdr:cNvPr id="669" name="直線コネクタ 668">
          <a:extLst>
            <a:ext uri="{FF2B5EF4-FFF2-40B4-BE49-F238E27FC236}">
              <a16:creationId xmlns:a16="http://schemas.microsoft.com/office/drawing/2014/main" id="{4D752D40-C4E5-4FA0-A1C6-1B73A139DD8C}"/>
            </a:ext>
          </a:extLst>
        </xdr:cNvPr>
        <xdr:cNvCxnSpPr/>
      </xdr:nvCxnSpPr>
      <xdr:spPr>
        <a:xfrm>
          <a:off x="12072620" y="1414653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147320</xdr:rowOff>
    </xdr:from>
    <xdr:to>
      <xdr:col>67</xdr:col>
      <xdr:colOff>101600</xdr:colOff>
      <xdr:row>84</xdr:row>
      <xdr:rowOff>77470</xdr:rowOff>
    </xdr:to>
    <xdr:sp macro="" textlink="">
      <xdr:nvSpPr>
        <xdr:cNvPr id="670" name="楕円 669">
          <a:extLst>
            <a:ext uri="{FF2B5EF4-FFF2-40B4-BE49-F238E27FC236}">
              <a16:creationId xmlns:a16="http://schemas.microsoft.com/office/drawing/2014/main" id="{CC69B210-B2ED-46BF-AB70-1A8A27CE67A1}"/>
            </a:ext>
          </a:extLst>
        </xdr:cNvPr>
        <xdr:cNvSpPr/>
      </xdr:nvSpPr>
      <xdr:spPr>
        <a:xfrm>
          <a:off x="11231880" y="1406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26670</xdr:rowOff>
    </xdr:from>
    <xdr:to>
      <xdr:col>71</xdr:col>
      <xdr:colOff>177800</xdr:colOff>
      <xdr:row>84</xdr:row>
      <xdr:rowOff>64770</xdr:rowOff>
    </xdr:to>
    <xdr:cxnSp macro="">
      <xdr:nvCxnSpPr>
        <xdr:cNvPr id="671" name="直線コネクタ 670">
          <a:extLst>
            <a:ext uri="{FF2B5EF4-FFF2-40B4-BE49-F238E27FC236}">
              <a16:creationId xmlns:a16="http://schemas.microsoft.com/office/drawing/2014/main" id="{D07B58F3-3A4F-4913-86DC-0B60DEBEF815}"/>
            </a:ext>
          </a:extLst>
        </xdr:cNvPr>
        <xdr:cNvCxnSpPr/>
      </xdr:nvCxnSpPr>
      <xdr:spPr>
        <a:xfrm>
          <a:off x="11282680" y="1410843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72" name="n_1aveValue【児童館】&#10;有形固定資産減価償却率">
          <a:extLst>
            <a:ext uri="{FF2B5EF4-FFF2-40B4-BE49-F238E27FC236}">
              <a16:creationId xmlns:a16="http://schemas.microsoft.com/office/drawing/2014/main" id="{F4F1B52E-CA57-485F-B828-CE37565EA1BD}"/>
            </a:ext>
          </a:extLst>
        </xdr:cNvPr>
        <xdr:cNvSpPr txBox="1"/>
      </xdr:nvSpPr>
      <xdr:spPr>
        <a:xfrm>
          <a:off x="134372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17797</xdr:rowOff>
    </xdr:from>
    <xdr:ext cx="405111" cy="259045"/>
    <xdr:sp macro="" textlink="">
      <xdr:nvSpPr>
        <xdr:cNvPr id="673" name="n_2aveValue【児童館】&#10;有形固定資産減価償却率">
          <a:extLst>
            <a:ext uri="{FF2B5EF4-FFF2-40B4-BE49-F238E27FC236}">
              <a16:creationId xmlns:a16="http://schemas.microsoft.com/office/drawing/2014/main" id="{32458A81-C816-4B05-A2CC-AA6453DA1855}"/>
            </a:ext>
          </a:extLst>
        </xdr:cNvPr>
        <xdr:cNvSpPr txBox="1"/>
      </xdr:nvSpPr>
      <xdr:spPr>
        <a:xfrm>
          <a:off x="126752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34941</xdr:rowOff>
    </xdr:from>
    <xdr:ext cx="405111" cy="259045"/>
    <xdr:sp macro="" textlink="">
      <xdr:nvSpPr>
        <xdr:cNvPr id="674" name="n_3aveValue【児童館】&#10;有形固定資産減価償却率">
          <a:extLst>
            <a:ext uri="{FF2B5EF4-FFF2-40B4-BE49-F238E27FC236}">
              <a16:creationId xmlns:a16="http://schemas.microsoft.com/office/drawing/2014/main" id="{FDCF5290-7A9D-40F1-B772-9EFF5B704E35}"/>
            </a:ext>
          </a:extLst>
        </xdr:cNvPr>
        <xdr:cNvSpPr txBox="1"/>
      </xdr:nvSpPr>
      <xdr:spPr>
        <a:xfrm>
          <a:off x="119005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675" name="n_4aveValue【児童館】&#10;有形固定資産減価償却率">
          <a:extLst>
            <a:ext uri="{FF2B5EF4-FFF2-40B4-BE49-F238E27FC236}">
              <a16:creationId xmlns:a16="http://schemas.microsoft.com/office/drawing/2014/main" id="{C484C5F6-1247-43C8-B3FD-8A762CB9D71A}"/>
            </a:ext>
          </a:extLst>
        </xdr:cNvPr>
        <xdr:cNvSpPr txBox="1"/>
      </xdr:nvSpPr>
      <xdr:spPr>
        <a:xfrm>
          <a:off x="1110298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13352</xdr:rowOff>
    </xdr:from>
    <xdr:ext cx="405111" cy="259045"/>
    <xdr:sp macro="" textlink="">
      <xdr:nvSpPr>
        <xdr:cNvPr id="676" name="n_1mainValue【児童館】&#10;有形固定資産減価償却率">
          <a:extLst>
            <a:ext uri="{FF2B5EF4-FFF2-40B4-BE49-F238E27FC236}">
              <a16:creationId xmlns:a16="http://schemas.microsoft.com/office/drawing/2014/main" id="{46371BB4-2E24-47F0-89E2-D97C865387ED}"/>
            </a:ext>
          </a:extLst>
        </xdr:cNvPr>
        <xdr:cNvSpPr txBox="1"/>
      </xdr:nvSpPr>
      <xdr:spPr>
        <a:xfrm>
          <a:off x="134372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144797</xdr:rowOff>
    </xdr:from>
    <xdr:ext cx="405111" cy="259045"/>
    <xdr:sp macro="" textlink="">
      <xdr:nvSpPr>
        <xdr:cNvPr id="677" name="n_2mainValue【児童館】&#10;有形固定資産減価償却率">
          <a:extLst>
            <a:ext uri="{FF2B5EF4-FFF2-40B4-BE49-F238E27FC236}">
              <a16:creationId xmlns:a16="http://schemas.microsoft.com/office/drawing/2014/main" id="{805D673C-A8E7-4AAE-B65E-9B8A52B5FB63}"/>
            </a:ext>
          </a:extLst>
        </xdr:cNvPr>
        <xdr:cNvSpPr txBox="1"/>
      </xdr:nvSpPr>
      <xdr:spPr>
        <a:xfrm>
          <a:off x="126752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106697</xdr:rowOff>
    </xdr:from>
    <xdr:ext cx="405111" cy="259045"/>
    <xdr:sp macro="" textlink="">
      <xdr:nvSpPr>
        <xdr:cNvPr id="678" name="n_3mainValue【児童館】&#10;有形固定資産減価償却率">
          <a:extLst>
            <a:ext uri="{FF2B5EF4-FFF2-40B4-BE49-F238E27FC236}">
              <a16:creationId xmlns:a16="http://schemas.microsoft.com/office/drawing/2014/main" id="{244EF99E-0078-4901-85B7-74BF3CDC86D5}"/>
            </a:ext>
          </a:extLst>
        </xdr:cNvPr>
        <xdr:cNvSpPr txBox="1"/>
      </xdr:nvSpPr>
      <xdr:spPr>
        <a:xfrm>
          <a:off x="119005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68597</xdr:rowOff>
    </xdr:from>
    <xdr:ext cx="405111" cy="259045"/>
    <xdr:sp macro="" textlink="">
      <xdr:nvSpPr>
        <xdr:cNvPr id="679" name="n_4mainValue【児童館】&#10;有形固定資産減価償却率">
          <a:extLst>
            <a:ext uri="{FF2B5EF4-FFF2-40B4-BE49-F238E27FC236}">
              <a16:creationId xmlns:a16="http://schemas.microsoft.com/office/drawing/2014/main" id="{DA63BCB2-BDB7-476D-8251-A926F4220EC0}"/>
            </a:ext>
          </a:extLst>
        </xdr:cNvPr>
        <xdr:cNvSpPr txBox="1"/>
      </xdr:nvSpPr>
      <xdr:spPr>
        <a:xfrm>
          <a:off x="1110298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B8F7E7A3-7396-42F4-AC15-6878ECF08A4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F2D9BDC4-DCC8-4C6C-B6EE-0A0313192D3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672B7691-D589-4A8D-B303-EA001B1E682A}"/>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EBB6DAD5-43EF-4485-A87D-32365E722FE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2679CA8D-02A0-4D0D-883B-041E5C34EA8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AC316E9C-A6F4-4B1A-8CF9-A5C9C5FF4DE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356326BF-81E9-47FC-B82A-D5A5E4C6B03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AB85F2BC-6780-4281-B4CE-AF3716666AF9}"/>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CA5CA870-6834-4793-8CC3-DAA238D9C25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8F4BD5BF-F4E7-4CDD-AC78-0043AE5C300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F8162439-0683-4CD2-9132-A141F6A4FD3E}"/>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96855DA2-1DCE-4F31-A30D-B345758BF56C}"/>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930380D6-5D6E-4D3F-9921-C42E3893169B}"/>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21668177-9D0F-4B77-A302-34DC46A6B067}"/>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D3CCF193-3C61-4334-9B34-BD3399F0894D}"/>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B4326E33-5E67-40B8-ADAD-59B9172EB13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A0C46AA8-051C-406C-8381-1747AB74F50B}"/>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FA19EF75-42A8-42F2-A069-80B05EFD679C}"/>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7C35F7E2-9D2D-4847-9240-8AD87E94625F}"/>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564D3F0A-0815-450A-88CD-0D6F900B91AD}"/>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76534461-52C9-484B-BD0B-9E800427807E}"/>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BE3CD29F-3E7A-4FB2-897E-F4336B634F3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49BA0855-683F-47CB-B655-BF7285A7CAA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E7C62860-E742-4739-826A-A02803FC018D}"/>
            </a:ext>
          </a:extLst>
        </xdr:cNvPr>
        <xdr:cNvCxnSpPr/>
      </xdr:nvCxnSpPr>
      <xdr:spPr>
        <a:xfrm flipV="1">
          <a:off x="19509104" y="1294638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2343D863-607B-444A-9E8B-529F5A2CB8B3}"/>
            </a:ext>
          </a:extLst>
        </xdr:cNvPr>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9337D26B-B2BA-4D67-8D12-65F7B255EC3D}"/>
            </a:ext>
          </a:extLst>
        </xdr:cNvPr>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17543D07-A305-4F2C-8733-2BE4B8BC48F0}"/>
            </a:ext>
          </a:extLst>
        </xdr:cNvPr>
        <xdr:cNvSpPr txBox="1"/>
      </xdr:nvSpPr>
      <xdr:spPr>
        <a:xfrm>
          <a:off x="1954784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97F71A0B-E11D-481E-A1DD-DF4C488F0FDD}"/>
            </a:ext>
          </a:extLst>
        </xdr:cNvPr>
        <xdr:cNvCxnSpPr/>
      </xdr:nvCxnSpPr>
      <xdr:spPr>
        <a:xfrm>
          <a:off x="194437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a:extLst>
            <a:ext uri="{FF2B5EF4-FFF2-40B4-BE49-F238E27FC236}">
              <a16:creationId xmlns:a16="http://schemas.microsoft.com/office/drawing/2014/main" id="{529A3365-D956-4DA2-B3A8-A51BC9F43965}"/>
            </a:ext>
          </a:extLst>
        </xdr:cNvPr>
        <xdr:cNvSpPr txBox="1"/>
      </xdr:nvSpPr>
      <xdr:spPr>
        <a:xfrm>
          <a:off x="19547840" y="1401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8E71139D-F450-493B-B4D3-70B344F1F151}"/>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a:extLst>
            <a:ext uri="{FF2B5EF4-FFF2-40B4-BE49-F238E27FC236}">
              <a16:creationId xmlns:a16="http://schemas.microsoft.com/office/drawing/2014/main" id="{F06938BA-D248-4A04-8F64-3569753B155E}"/>
            </a:ext>
          </a:extLst>
        </xdr:cNvPr>
        <xdr:cNvSpPr/>
      </xdr:nvSpPr>
      <xdr:spPr>
        <a:xfrm>
          <a:off x="1873504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50801D79-38E6-4B23-9940-4DC48EDAC142}"/>
            </a:ext>
          </a:extLst>
        </xdr:cNvPr>
        <xdr:cNvSpPr/>
      </xdr:nvSpPr>
      <xdr:spPr>
        <a:xfrm>
          <a:off x="179374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a:extLst>
            <a:ext uri="{FF2B5EF4-FFF2-40B4-BE49-F238E27FC236}">
              <a16:creationId xmlns:a16="http://schemas.microsoft.com/office/drawing/2014/main" id="{7CD01F48-54BB-4327-9063-2DFBB2595964}"/>
            </a:ext>
          </a:extLst>
        </xdr:cNvPr>
        <xdr:cNvSpPr/>
      </xdr:nvSpPr>
      <xdr:spPr>
        <a:xfrm>
          <a:off x="171627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54948920-0230-41A4-ABFE-47BDF228E8A2}"/>
            </a:ext>
          </a:extLst>
        </xdr:cNvPr>
        <xdr:cNvSpPr/>
      </xdr:nvSpPr>
      <xdr:spPr>
        <a:xfrm>
          <a:off x="1638808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A248A13D-7995-451F-AA68-49EE766983E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D3FABDB-B3FD-4121-9B9C-B270885E759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81C7D325-57E2-4700-8557-05AEB393051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704762E-974B-4737-9840-1972DBFCAD18}"/>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C67C0FC-D76A-4D67-8A70-E2B911542C8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719" name="楕円 718">
          <a:extLst>
            <a:ext uri="{FF2B5EF4-FFF2-40B4-BE49-F238E27FC236}">
              <a16:creationId xmlns:a16="http://schemas.microsoft.com/office/drawing/2014/main" id="{59BC8AAB-EB36-4088-8297-E4D4B53C05D2}"/>
            </a:ext>
          </a:extLst>
        </xdr:cNvPr>
        <xdr:cNvSpPr/>
      </xdr:nvSpPr>
      <xdr:spPr>
        <a:xfrm>
          <a:off x="1945894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720" name="【児童館】&#10;一人当たり面積該当値テキスト">
          <a:extLst>
            <a:ext uri="{FF2B5EF4-FFF2-40B4-BE49-F238E27FC236}">
              <a16:creationId xmlns:a16="http://schemas.microsoft.com/office/drawing/2014/main" id="{9B4876E9-4A6F-4EA1-A682-CE76BE42712D}"/>
            </a:ext>
          </a:extLst>
        </xdr:cNvPr>
        <xdr:cNvSpPr txBox="1"/>
      </xdr:nvSpPr>
      <xdr:spPr>
        <a:xfrm>
          <a:off x="19547840" y="1331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721" name="楕円 720">
          <a:extLst>
            <a:ext uri="{FF2B5EF4-FFF2-40B4-BE49-F238E27FC236}">
              <a16:creationId xmlns:a16="http://schemas.microsoft.com/office/drawing/2014/main" id="{5AC9B026-C0C5-4424-8CD1-830B5F595772}"/>
            </a:ext>
          </a:extLst>
        </xdr:cNvPr>
        <xdr:cNvSpPr/>
      </xdr:nvSpPr>
      <xdr:spPr>
        <a:xfrm>
          <a:off x="18735040" y="13455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95250</xdr:rowOff>
    </xdr:to>
    <xdr:cxnSp macro="">
      <xdr:nvCxnSpPr>
        <xdr:cNvPr id="722" name="直線コネクタ 721">
          <a:extLst>
            <a:ext uri="{FF2B5EF4-FFF2-40B4-BE49-F238E27FC236}">
              <a16:creationId xmlns:a16="http://schemas.microsoft.com/office/drawing/2014/main" id="{C7C693D0-6226-4932-AA87-6894960328A9}"/>
            </a:ext>
          </a:extLst>
        </xdr:cNvPr>
        <xdr:cNvCxnSpPr/>
      </xdr:nvCxnSpPr>
      <xdr:spPr>
        <a:xfrm>
          <a:off x="18778220" y="135064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139700</xdr:rowOff>
    </xdr:from>
    <xdr:to>
      <xdr:col>107</xdr:col>
      <xdr:colOff>101600</xdr:colOff>
      <xdr:row>80</xdr:row>
      <xdr:rowOff>69850</xdr:rowOff>
    </xdr:to>
    <xdr:sp macro="" textlink="">
      <xdr:nvSpPr>
        <xdr:cNvPr id="723" name="楕円 722">
          <a:extLst>
            <a:ext uri="{FF2B5EF4-FFF2-40B4-BE49-F238E27FC236}">
              <a16:creationId xmlns:a16="http://schemas.microsoft.com/office/drawing/2014/main" id="{8D4AFF25-E0F8-48FC-960C-61409D60B1C0}"/>
            </a:ext>
          </a:extLst>
        </xdr:cNvPr>
        <xdr:cNvSpPr/>
      </xdr:nvSpPr>
      <xdr:spPr>
        <a:xfrm>
          <a:off x="17937480" y="13383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19050</xdr:rowOff>
    </xdr:from>
    <xdr:to>
      <xdr:col>111</xdr:col>
      <xdr:colOff>177800</xdr:colOff>
      <xdr:row>80</xdr:row>
      <xdr:rowOff>95250</xdr:rowOff>
    </xdr:to>
    <xdr:cxnSp macro="">
      <xdr:nvCxnSpPr>
        <xdr:cNvPr id="724" name="直線コネクタ 723">
          <a:extLst>
            <a:ext uri="{FF2B5EF4-FFF2-40B4-BE49-F238E27FC236}">
              <a16:creationId xmlns:a16="http://schemas.microsoft.com/office/drawing/2014/main" id="{A463C00F-19F3-4296-A15F-78CA21BB1310}"/>
            </a:ext>
          </a:extLst>
        </xdr:cNvPr>
        <xdr:cNvCxnSpPr/>
      </xdr:nvCxnSpPr>
      <xdr:spPr>
        <a:xfrm>
          <a:off x="17988280" y="1343025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725" name="楕円 724">
          <a:extLst>
            <a:ext uri="{FF2B5EF4-FFF2-40B4-BE49-F238E27FC236}">
              <a16:creationId xmlns:a16="http://schemas.microsoft.com/office/drawing/2014/main" id="{39E6050F-02B7-4269-9162-D24204A3757B}"/>
            </a:ext>
          </a:extLst>
        </xdr:cNvPr>
        <xdr:cNvSpPr/>
      </xdr:nvSpPr>
      <xdr:spPr>
        <a:xfrm>
          <a:off x="17162780" y="13364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19050</xdr:rowOff>
    </xdr:to>
    <xdr:cxnSp macro="">
      <xdr:nvCxnSpPr>
        <xdr:cNvPr id="726" name="直線コネクタ 725">
          <a:extLst>
            <a:ext uri="{FF2B5EF4-FFF2-40B4-BE49-F238E27FC236}">
              <a16:creationId xmlns:a16="http://schemas.microsoft.com/office/drawing/2014/main" id="{7607AA9A-148D-4B05-8402-73FBF3B62B79}"/>
            </a:ext>
          </a:extLst>
        </xdr:cNvPr>
        <xdr:cNvCxnSpPr/>
      </xdr:nvCxnSpPr>
      <xdr:spPr>
        <a:xfrm>
          <a:off x="17213580" y="1341120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139700</xdr:rowOff>
    </xdr:from>
    <xdr:to>
      <xdr:col>98</xdr:col>
      <xdr:colOff>38100</xdr:colOff>
      <xdr:row>80</xdr:row>
      <xdr:rowOff>69850</xdr:rowOff>
    </xdr:to>
    <xdr:sp macro="" textlink="">
      <xdr:nvSpPr>
        <xdr:cNvPr id="727" name="楕円 726">
          <a:extLst>
            <a:ext uri="{FF2B5EF4-FFF2-40B4-BE49-F238E27FC236}">
              <a16:creationId xmlns:a16="http://schemas.microsoft.com/office/drawing/2014/main" id="{EA504660-D77F-449F-A182-30CEB057D78B}"/>
            </a:ext>
          </a:extLst>
        </xdr:cNvPr>
        <xdr:cNvSpPr/>
      </xdr:nvSpPr>
      <xdr:spPr>
        <a:xfrm>
          <a:off x="16388080" y="13383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0</xdr:rowOff>
    </xdr:from>
    <xdr:to>
      <xdr:col>102</xdr:col>
      <xdr:colOff>114300</xdr:colOff>
      <xdr:row>80</xdr:row>
      <xdr:rowOff>19050</xdr:rowOff>
    </xdr:to>
    <xdr:cxnSp macro="">
      <xdr:nvCxnSpPr>
        <xdr:cNvPr id="728" name="直線コネクタ 727">
          <a:extLst>
            <a:ext uri="{FF2B5EF4-FFF2-40B4-BE49-F238E27FC236}">
              <a16:creationId xmlns:a16="http://schemas.microsoft.com/office/drawing/2014/main" id="{90BB3E23-C3AC-41B7-8E9E-57087A233E42}"/>
            </a:ext>
          </a:extLst>
        </xdr:cNvPr>
        <xdr:cNvCxnSpPr/>
      </xdr:nvCxnSpPr>
      <xdr:spPr>
        <a:xfrm flipV="1">
          <a:off x="16431260" y="1341120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9" name="n_1aveValue【児童館】&#10;一人当たり面積">
          <a:extLst>
            <a:ext uri="{FF2B5EF4-FFF2-40B4-BE49-F238E27FC236}">
              <a16:creationId xmlns:a16="http://schemas.microsoft.com/office/drawing/2014/main" id="{B57E2DD7-BC95-4C7B-9D0C-617FE8E96231}"/>
            </a:ext>
          </a:extLst>
        </xdr:cNvPr>
        <xdr:cNvSpPr txBox="1"/>
      </xdr:nvSpPr>
      <xdr:spPr>
        <a:xfrm>
          <a:off x="1856112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a:extLst>
            <a:ext uri="{FF2B5EF4-FFF2-40B4-BE49-F238E27FC236}">
              <a16:creationId xmlns:a16="http://schemas.microsoft.com/office/drawing/2014/main" id="{EE3948B4-F4F2-445D-8F80-357B6AD1B793}"/>
            </a:ext>
          </a:extLst>
        </xdr:cNvPr>
        <xdr:cNvSpPr txBox="1"/>
      </xdr:nvSpPr>
      <xdr:spPr>
        <a:xfrm>
          <a:off x="1777626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1" name="n_3aveValue【児童館】&#10;一人当たり面積">
          <a:extLst>
            <a:ext uri="{FF2B5EF4-FFF2-40B4-BE49-F238E27FC236}">
              <a16:creationId xmlns:a16="http://schemas.microsoft.com/office/drawing/2014/main" id="{0BB883CC-EEBA-40A4-8BA1-DFDCE2E76E6F}"/>
            </a:ext>
          </a:extLst>
        </xdr:cNvPr>
        <xdr:cNvSpPr txBox="1"/>
      </xdr:nvSpPr>
      <xdr:spPr>
        <a:xfrm>
          <a:off x="1700156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2" name="n_4aveValue【児童館】&#10;一人当たり面積">
          <a:extLst>
            <a:ext uri="{FF2B5EF4-FFF2-40B4-BE49-F238E27FC236}">
              <a16:creationId xmlns:a16="http://schemas.microsoft.com/office/drawing/2014/main" id="{905E621B-5E98-42F6-9DC3-BD91A18E5072}"/>
            </a:ext>
          </a:extLst>
        </xdr:cNvPr>
        <xdr:cNvSpPr txBox="1"/>
      </xdr:nvSpPr>
      <xdr:spPr>
        <a:xfrm>
          <a:off x="1622686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162577</xdr:rowOff>
    </xdr:from>
    <xdr:ext cx="469744" cy="259045"/>
    <xdr:sp macro="" textlink="">
      <xdr:nvSpPr>
        <xdr:cNvPr id="733" name="n_1mainValue【児童館】&#10;一人当たり面積">
          <a:extLst>
            <a:ext uri="{FF2B5EF4-FFF2-40B4-BE49-F238E27FC236}">
              <a16:creationId xmlns:a16="http://schemas.microsoft.com/office/drawing/2014/main" id="{F0D4EA19-36E5-49EA-8A1D-8C7ACCF8F0D9}"/>
            </a:ext>
          </a:extLst>
        </xdr:cNvPr>
        <xdr:cNvSpPr txBox="1"/>
      </xdr:nvSpPr>
      <xdr:spPr>
        <a:xfrm>
          <a:off x="18561127"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86377</xdr:rowOff>
    </xdr:from>
    <xdr:ext cx="469744" cy="259045"/>
    <xdr:sp macro="" textlink="">
      <xdr:nvSpPr>
        <xdr:cNvPr id="734" name="n_2mainValue【児童館】&#10;一人当たり面積">
          <a:extLst>
            <a:ext uri="{FF2B5EF4-FFF2-40B4-BE49-F238E27FC236}">
              <a16:creationId xmlns:a16="http://schemas.microsoft.com/office/drawing/2014/main" id="{1F55FC29-F6DF-4807-BD43-20FBEC662CEA}"/>
            </a:ext>
          </a:extLst>
        </xdr:cNvPr>
        <xdr:cNvSpPr txBox="1"/>
      </xdr:nvSpPr>
      <xdr:spPr>
        <a:xfrm>
          <a:off x="17776267" y="131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735" name="n_3mainValue【児童館】&#10;一人当たり面積">
          <a:extLst>
            <a:ext uri="{FF2B5EF4-FFF2-40B4-BE49-F238E27FC236}">
              <a16:creationId xmlns:a16="http://schemas.microsoft.com/office/drawing/2014/main" id="{3957CAF7-5B61-42A3-B184-62B191AC9387}"/>
            </a:ext>
          </a:extLst>
        </xdr:cNvPr>
        <xdr:cNvSpPr txBox="1"/>
      </xdr:nvSpPr>
      <xdr:spPr>
        <a:xfrm>
          <a:off x="17001567"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86377</xdr:rowOff>
    </xdr:from>
    <xdr:ext cx="469744" cy="259045"/>
    <xdr:sp macro="" textlink="">
      <xdr:nvSpPr>
        <xdr:cNvPr id="736" name="n_4mainValue【児童館】&#10;一人当たり面積">
          <a:extLst>
            <a:ext uri="{FF2B5EF4-FFF2-40B4-BE49-F238E27FC236}">
              <a16:creationId xmlns:a16="http://schemas.microsoft.com/office/drawing/2014/main" id="{FD24C6AE-A6E4-4510-A761-1B0C91C5B8A9}"/>
            </a:ext>
          </a:extLst>
        </xdr:cNvPr>
        <xdr:cNvSpPr txBox="1"/>
      </xdr:nvSpPr>
      <xdr:spPr>
        <a:xfrm>
          <a:off x="16226867" y="131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DB6DBC77-8E1F-4BC4-8917-CEEA8A300F1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728F7299-4AE6-4E71-992E-21491997093B}"/>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558D3FA7-CF7D-49BF-AECF-1A58AD2D8ECA}"/>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DED43491-82D1-4706-AFF1-1D60DB5CD1C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76964A34-99B0-4DB3-9EF6-537E5D0CD3A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4FCCEA9E-7348-4E91-8940-47DC4C6D055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FD997006-29A7-4A84-8A1B-4CAE8D66223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9D64EAB9-5996-441A-A727-782D29B623B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BFEEB87E-6B80-40C9-92C8-B5AB865252D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C09F2DD7-3845-4A55-9E77-752BECBDFB9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CA078907-58D8-442C-9622-40E67DCFC9D1}"/>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E1E64DE6-DF3F-4F94-8390-92AD9F2F245D}"/>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256FA6A1-8390-46F2-A8DC-537E75B43157}"/>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A16AF8EB-E100-484A-8DFC-2107528AAE59}"/>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F010BD35-CC8F-49F3-90B2-B522F9640E24}"/>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87DE59D5-B9E8-49E3-93A5-D9183B8298D8}"/>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E829AC36-A9D7-4BDD-B02D-EEF82B19379E}"/>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30A7E2C3-B77C-4EDC-97B8-8FCD6D286F2B}"/>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FE89310C-4E25-4E2D-95F2-FFED0B16C291}"/>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2444B54D-31BB-4BF9-9D92-6543C7B93C47}"/>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E52CED3-EF62-426D-91F2-89BFD7093D6B}"/>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3766F8E1-5AE8-4BE0-9ECE-D13ED3D1727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47B01144-FE25-40F7-87BE-BD334CF0BCA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AFA8F3C-1B73-4339-8E8C-3BBB2AD968B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8BAC7B62-40B5-456C-8748-BFCEA116B49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AF445570-C683-4047-A293-FD5F459F6A05}"/>
            </a:ext>
          </a:extLst>
        </xdr:cNvPr>
        <xdr:cNvCxnSpPr/>
      </xdr:nvCxnSpPr>
      <xdr:spPr>
        <a:xfrm flipV="1">
          <a:off x="14375764" y="16897350"/>
          <a:ext cx="0" cy="131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E2C1FFB7-4922-4FF9-919F-6BAD7060C8AB}"/>
            </a:ext>
          </a:extLst>
        </xdr:cNvPr>
        <xdr:cNvSpPr txBox="1"/>
      </xdr:nvSpPr>
      <xdr:spPr>
        <a:xfrm>
          <a:off x="14414500" y="1821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9DFC38F7-C250-4B19-8FD9-D73713418CCA}"/>
            </a:ext>
          </a:extLst>
        </xdr:cNvPr>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1F677A09-16A5-433C-8460-B9F2DC1B8420}"/>
            </a:ext>
          </a:extLst>
        </xdr:cNvPr>
        <xdr:cNvSpPr txBox="1"/>
      </xdr:nvSpPr>
      <xdr:spPr>
        <a:xfrm>
          <a:off x="14414500" y="1667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754DE00D-1C38-4A3B-9CB4-0F007D539FE2}"/>
            </a:ext>
          </a:extLst>
        </xdr:cNvPr>
        <xdr:cNvCxnSpPr/>
      </xdr:nvCxnSpPr>
      <xdr:spPr>
        <a:xfrm>
          <a:off x="14287500" y="1689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7" name="【公民館】&#10;有形固定資産減価償却率平均値テキスト">
          <a:extLst>
            <a:ext uri="{FF2B5EF4-FFF2-40B4-BE49-F238E27FC236}">
              <a16:creationId xmlns:a16="http://schemas.microsoft.com/office/drawing/2014/main" id="{47DD41DB-F423-4F84-BD22-E5E6CFF52877}"/>
            </a:ext>
          </a:extLst>
        </xdr:cNvPr>
        <xdr:cNvSpPr txBox="1"/>
      </xdr:nvSpPr>
      <xdr:spPr>
        <a:xfrm>
          <a:off x="14414500" y="17609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5881DD45-9921-441E-A6AE-90F6DAA3DBD4}"/>
            </a:ext>
          </a:extLst>
        </xdr:cNvPr>
        <xdr:cNvSpPr/>
      </xdr:nvSpPr>
      <xdr:spPr>
        <a:xfrm>
          <a:off x="14325600" y="176308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69" name="フローチャート: 判断 768">
          <a:extLst>
            <a:ext uri="{FF2B5EF4-FFF2-40B4-BE49-F238E27FC236}">
              <a16:creationId xmlns:a16="http://schemas.microsoft.com/office/drawing/2014/main" id="{6DC32E05-BACC-426C-8B15-7743E89692FE}"/>
            </a:ext>
          </a:extLst>
        </xdr:cNvPr>
        <xdr:cNvSpPr/>
      </xdr:nvSpPr>
      <xdr:spPr>
        <a:xfrm>
          <a:off x="135788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xdr:rowOff>
    </xdr:from>
    <xdr:to>
      <xdr:col>76</xdr:col>
      <xdr:colOff>165100</xdr:colOff>
      <xdr:row>105</xdr:row>
      <xdr:rowOff>102507</xdr:rowOff>
    </xdr:to>
    <xdr:sp macro="" textlink="">
      <xdr:nvSpPr>
        <xdr:cNvPr id="770" name="フローチャート: 判断 769">
          <a:extLst>
            <a:ext uri="{FF2B5EF4-FFF2-40B4-BE49-F238E27FC236}">
              <a16:creationId xmlns:a16="http://schemas.microsoft.com/office/drawing/2014/main" id="{58632146-45A0-42BE-B133-D0C282BED2CD}"/>
            </a:ext>
          </a:extLst>
        </xdr:cNvPr>
        <xdr:cNvSpPr/>
      </xdr:nvSpPr>
      <xdr:spPr>
        <a:xfrm>
          <a:off x="12804140" y="1760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1" name="フローチャート: 判断 770">
          <a:extLst>
            <a:ext uri="{FF2B5EF4-FFF2-40B4-BE49-F238E27FC236}">
              <a16:creationId xmlns:a16="http://schemas.microsoft.com/office/drawing/2014/main" id="{A8FED44B-BFC2-4A80-BEF4-AFE6DBE005D2}"/>
            </a:ext>
          </a:extLst>
        </xdr:cNvPr>
        <xdr:cNvSpPr/>
      </xdr:nvSpPr>
      <xdr:spPr>
        <a:xfrm>
          <a:off x="12029440" y="176080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4173</xdr:rowOff>
    </xdr:from>
    <xdr:to>
      <xdr:col>67</xdr:col>
      <xdr:colOff>101600</xdr:colOff>
      <xdr:row>105</xdr:row>
      <xdr:rowOff>105773</xdr:rowOff>
    </xdr:to>
    <xdr:sp macro="" textlink="">
      <xdr:nvSpPr>
        <xdr:cNvPr id="772" name="フローチャート: 判断 771">
          <a:extLst>
            <a:ext uri="{FF2B5EF4-FFF2-40B4-BE49-F238E27FC236}">
              <a16:creationId xmlns:a16="http://schemas.microsoft.com/office/drawing/2014/main" id="{998D069C-1EAF-4D62-9B29-C054B3A38241}"/>
            </a:ext>
          </a:extLst>
        </xdr:cNvPr>
        <xdr:cNvSpPr/>
      </xdr:nvSpPr>
      <xdr:spPr>
        <a:xfrm>
          <a:off x="1123188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BE19B4E-CB3A-47EE-AA10-C4EECC3C8662}"/>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000D2BE-5552-4FD2-B4C5-6916F706473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8B443DC-062D-46F9-82F6-93EA80FC588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F7E1569-D289-4536-9604-3D6B3A3BE02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10607C3-B984-4CC2-B76E-919CFE47E9F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78" name="楕円 777">
          <a:extLst>
            <a:ext uri="{FF2B5EF4-FFF2-40B4-BE49-F238E27FC236}">
              <a16:creationId xmlns:a16="http://schemas.microsoft.com/office/drawing/2014/main" id="{3897CFFF-DDAF-435D-B37C-E8139E6960E1}"/>
            </a:ext>
          </a:extLst>
        </xdr:cNvPr>
        <xdr:cNvSpPr/>
      </xdr:nvSpPr>
      <xdr:spPr>
        <a:xfrm>
          <a:off x="14325600" y="174115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167476</xdr:rowOff>
    </xdr:from>
    <xdr:ext cx="405111" cy="259045"/>
    <xdr:sp macro="" textlink="">
      <xdr:nvSpPr>
        <xdr:cNvPr id="779" name="【公民館】&#10;有形固定資産減価償却率該当値テキスト">
          <a:extLst>
            <a:ext uri="{FF2B5EF4-FFF2-40B4-BE49-F238E27FC236}">
              <a16:creationId xmlns:a16="http://schemas.microsoft.com/office/drawing/2014/main" id="{025F0052-2EFC-49C1-99B6-0228B57ADBDA}"/>
            </a:ext>
          </a:extLst>
        </xdr:cNvPr>
        <xdr:cNvSpPr txBox="1"/>
      </xdr:nvSpPr>
      <xdr:spPr>
        <a:xfrm>
          <a:off x="14414500" y="1726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4173</xdr:rowOff>
    </xdr:from>
    <xdr:to>
      <xdr:col>81</xdr:col>
      <xdr:colOff>101600</xdr:colOff>
      <xdr:row>104</xdr:row>
      <xdr:rowOff>105773</xdr:rowOff>
    </xdr:to>
    <xdr:sp macro="" textlink="">
      <xdr:nvSpPr>
        <xdr:cNvPr id="780" name="楕円 779">
          <a:extLst>
            <a:ext uri="{FF2B5EF4-FFF2-40B4-BE49-F238E27FC236}">
              <a16:creationId xmlns:a16="http://schemas.microsoft.com/office/drawing/2014/main" id="{BCDFFC57-D475-49A7-91FE-405D6AE5B257}"/>
            </a:ext>
          </a:extLst>
        </xdr:cNvPr>
        <xdr:cNvSpPr/>
      </xdr:nvSpPr>
      <xdr:spPr>
        <a:xfrm>
          <a:off x="13578840" y="174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54973</xdr:rowOff>
    </xdr:to>
    <xdr:cxnSp macro="">
      <xdr:nvCxnSpPr>
        <xdr:cNvPr id="781" name="直線コネクタ 780">
          <a:extLst>
            <a:ext uri="{FF2B5EF4-FFF2-40B4-BE49-F238E27FC236}">
              <a16:creationId xmlns:a16="http://schemas.microsoft.com/office/drawing/2014/main" id="{4C0D76FE-C17A-4D81-9FDF-7C19A894AEBC}"/>
            </a:ext>
          </a:extLst>
        </xdr:cNvPr>
        <xdr:cNvCxnSpPr/>
      </xdr:nvCxnSpPr>
      <xdr:spPr>
        <a:xfrm flipV="1">
          <a:off x="13629640" y="17458509"/>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782" name="楕円 781">
          <a:extLst>
            <a:ext uri="{FF2B5EF4-FFF2-40B4-BE49-F238E27FC236}">
              <a16:creationId xmlns:a16="http://schemas.microsoft.com/office/drawing/2014/main" id="{74B7918A-FB58-419C-8FDF-06F264612880}"/>
            </a:ext>
          </a:extLst>
        </xdr:cNvPr>
        <xdr:cNvSpPr/>
      </xdr:nvSpPr>
      <xdr:spPr>
        <a:xfrm>
          <a:off x="12804140" y="17432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45176</xdr:rowOff>
    </xdr:from>
    <xdr:to>
      <xdr:col>81</xdr:col>
      <xdr:colOff>50800</xdr:colOff>
      <xdr:row>104</xdr:row>
      <xdr:rowOff>54973</xdr:rowOff>
    </xdr:to>
    <xdr:cxnSp macro="">
      <xdr:nvCxnSpPr>
        <xdr:cNvPr id="783" name="直線コネクタ 782">
          <a:extLst>
            <a:ext uri="{FF2B5EF4-FFF2-40B4-BE49-F238E27FC236}">
              <a16:creationId xmlns:a16="http://schemas.microsoft.com/office/drawing/2014/main" id="{A3132568-DE2C-4660-A9C1-6156B8C04639}"/>
            </a:ext>
          </a:extLst>
        </xdr:cNvPr>
        <xdr:cNvCxnSpPr/>
      </xdr:nvCxnSpPr>
      <xdr:spPr>
        <a:xfrm>
          <a:off x="12854940" y="17479736"/>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133169</xdr:rowOff>
    </xdr:from>
    <xdr:to>
      <xdr:col>72</xdr:col>
      <xdr:colOff>38100</xdr:colOff>
      <xdr:row>104</xdr:row>
      <xdr:rowOff>63319</xdr:rowOff>
    </xdr:to>
    <xdr:sp macro="" textlink="">
      <xdr:nvSpPr>
        <xdr:cNvPr id="784" name="楕円 783">
          <a:extLst>
            <a:ext uri="{FF2B5EF4-FFF2-40B4-BE49-F238E27FC236}">
              <a16:creationId xmlns:a16="http://schemas.microsoft.com/office/drawing/2014/main" id="{C2C0CE6E-40ED-4428-88F0-85F95FE3E934}"/>
            </a:ext>
          </a:extLst>
        </xdr:cNvPr>
        <xdr:cNvSpPr/>
      </xdr:nvSpPr>
      <xdr:spPr>
        <a:xfrm>
          <a:off x="12029440" y="17400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12519</xdr:rowOff>
    </xdr:from>
    <xdr:to>
      <xdr:col>76</xdr:col>
      <xdr:colOff>114300</xdr:colOff>
      <xdr:row>104</xdr:row>
      <xdr:rowOff>45176</xdr:rowOff>
    </xdr:to>
    <xdr:cxnSp macro="">
      <xdr:nvCxnSpPr>
        <xdr:cNvPr id="785" name="直線コネクタ 784">
          <a:extLst>
            <a:ext uri="{FF2B5EF4-FFF2-40B4-BE49-F238E27FC236}">
              <a16:creationId xmlns:a16="http://schemas.microsoft.com/office/drawing/2014/main" id="{8AC281F8-812B-44DB-B8A7-B1984A5E14D7}"/>
            </a:ext>
          </a:extLst>
        </xdr:cNvPr>
        <xdr:cNvCxnSpPr/>
      </xdr:nvCxnSpPr>
      <xdr:spPr>
        <a:xfrm>
          <a:off x="12072620" y="17447079"/>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103777</xdr:rowOff>
    </xdr:from>
    <xdr:to>
      <xdr:col>67</xdr:col>
      <xdr:colOff>101600</xdr:colOff>
      <xdr:row>104</xdr:row>
      <xdr:rowOff>33927</xdr:rowOff>
    </xdr:to>
    <xdr:sp macro="" textlink="">
      <xdr:nvSpPr>
        <xdr:cNvPr id="786" name="楕円 785">
          <a:extLst>
            <a:ext uri="{FF2B5EF4-FFF2-40B4-BE49-F238E27FC236}">
              <a16:creationId xmlns:a16="http://schemas.microsoft.com/office/drawing/2014/main" id="{8F84C179-5348-4A50-B298-73B6CFC4841A}"/>
            </a:ext>
          </a:extLst>
        </xdr:cNvPr>
        <xdr:cNvSpPr/>
      </xdr:nvSpPr>
      <xdr:spPr>
        <a:xfrm>
          <a:off x="11231880" y="17370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154577</xdr:rowOff>
    </xdr:from>
    <xdr:to>
      <xdr:col>71</xdr:col>
      <xdr:colOff>177800</xdr:colOff>
      <xdr:row>104</xdr:row>
      <xdr:rowOff>12519</xdr:rowOff>
    </xdr:to>
    <xdr:cxnSp macro="">
      <xdr:nvCxnSpPr>
        <xdr:cNvPr id="787" name="直線コネクタ 786">
          <a:extLst>
            <a:ext uri="{FF2B5EF4-FFF2-40B4-BE49-F238E27FC236}">
              <a16:creationId xmlns:a16="http://schemas.microsoft.com/office/drawing/2014/main" id="{D3F0D399-42B2-4014-B325-5E1D876310A3}"/>
            </a:ext>
          </a:extLst>
        </xdr:cNvPr>
        <xdr:cNvCxnSpPr/>
      </xdr:nvCxnSpPr>
      <xdr:spPr>
        <a:xfrm>
          <a:off x="11282680" y="17421497"/>
          <a:ext cx="78994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88" name="n_1aveValue【公民館】&#10;有形固定資産減価償却率">
          <a:extLst>
            <a:ext uri="{FF2B5EF4-FFF2-40B4-BE49-F238E27FC236}">
              <a16:creationId xmlns:a16="http://schemas.microsoft.com/office/drawing/2014/main" id="{DB84FE5B-C468-4BB0-BDC5-627B9AC11E7A}"/>
            </a:ext>
          </a:extLst>
        </xdr:cNvPr>
        <xdr:cNvSpPr txBox="1"/>
      </xdr:nvSpPr>
      <xdr:spPr>
        <a:xfrm>
          <a:off x="134372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93634</xdr:rowOff>
    </xdr:from>
    <xdr:ext cx="405111" cy="259045"/>
    <xdr:sp macro="" textlink="">
      <xdr:nvSpPr>
        <xdr:cNvPr id="789" name="n_2aveValue【公民館】&#10;有形固定資産減価償却率">
          <a:extLst>
            <a:ext uri="{FF2B5EF4-FFF2-40B4-BE49-F238E27FC236}">
              <a16:creationId xmlns:a16="http://schemas.microsoft.com/office/drawing/2014/main" id="{85DE9319-26FF-4A15-A36C-B9F562495992}"/>
            </a:ext>
          </a:extLst>
        </xdr:cNvPr>
        <xdr:cNvSpPr txBox="1"/>
      </xdr:nvSpPr>
      <xdr:spPr>
        <a:xfrm>
          <a:off x="12675244" y="1769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0" name="n_3aveValue【公民館】&#10;有形固定資産減価償却率">
          <a:extLst>
            <a:ext uri="{FF2B5EF4-FFF2-40B4-BE49-F238E27FC236}">
              <a16:creationId xmlns:a16="http://schemas.microsoft.com/office/drawing/2014/main" id="{9CCD631B-195B-4141-9754-F6D99254CF1A}"/>
            </a:ext>
          </a:extLst>
        </xdr:cNvPr>
        <xdr:cNvSpPr txBox="1"/>
      </xdr:nvSpPr>
      <xdr:spPr>
        <a:xfrm>
          <a:off x="1190054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96900</xdr:rowOff>
    </xdr:from>
    <xdr:ext cx="405111" cy="259045"/>
    <xdr:sp macro="" textlink="">
      <xdr:nvSpPr>
        <xdr:cNvPr id="791" name="n_4aveValue【公民館】&#10;有形固定資産減価償却率">
          <a:extLst>
            <a:ext uri="{FF2B5EF4-FFF2-40B4-BE49-F238E27FC236}">
              <a16:creationId xmlns:a16="http://schemas.microsoft.com/office/drawing/2014/main" id="{970BAC60-068E-4836-82BD-9804AEA2B982}"/>
            </a:ext>
          </a:extLst>
        </xdr:cNvPr>
        <xdr:cNvSpPr txBox="1"/>
      </xdr:nvSpPr>
      <xdr:spPr>
        <a:xfrm>
          <a:off x="1110298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122300</xdr:rowOff>
    </xdr:from>
    <xdr:ext cx="405111" cy="259045"/>
    <xdr:sp macro="" textlink="">
      <xdr:nvSpPr>
        <xdr:cNvPr id="792" name="n_1mainValue【公民館】&#10;有形固定資産減価償却率">
          <a:extLst>
            <a:ext uri="{FF2B5EF4-FFF2-40B4-BE49-F238E27FC236}">
              <a16:creationId xmlns:a16="http://schemas.microsoft.com/office/drawing/2014/main" id="{F57F47AE-4AAA-4E24-A1EF-1A562FD87A3A}"/>
            </a:ext>
          </a:extLst>
        </xdr:cNvPr>
        <xdr:cNvSpPr txBox="1"/>
      </xdr:nvSpPr>
      <xdr:spPr>
        <a:xfrm>
          <a:off x="13437244" y="1722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793" name="n_2mainValue【公民館】&#10;有形固定資産減価償却率">
          <a:extLst>
            <a:ext uri="{FF2B5EF4-FFF2-40B4-BE49-F238E27FC236}">
              <a16:creationId xmlns:a16="http://schemas.microsoft.com/office/drawing/2014/main" id="{C344D967-CC6F-4BB9-85E2-06C6B470FD7C}"/>
            </a:ext>
          </a:extLst>
        </xdr:cNvPr>
        <xdr:cNvSpPr txBox="1"/>
      </xdr:nvSpPr>
      <xdr:spPr>
        <a:xfrm>
          <a:off x="126752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79846</xdr:rowOff>
    </xdr:from>
    <xdr:ext cx="405111" cy="259045"/>
    <xdr:sp macro="" textlink="">
      <xdr:nvSpPr>
        <xdr:cNvPr id="794" name="n_3mainValue【公民館】&#10;有形固定資産減価償却率">
          <a:extLst>
            <a:ext uri="{FF2B5EF4-FFF2-40B4-BE49-F238E27FC236}">
              <a16:creationId xmlns:a16="http://schemas.microsoft.com/office/drawing/2014/main" id="{DAD00378-E16D-4B41-9EA0-8F51CCF3319F}"/>
            </a:ext>
          </a:extLst>
        </xdr:cNvPr>
        <xdr:cNvSpPr txBox="1"/>
      </xdr:nvSpPr>
      <xdr:spPr>
        <a:xfrm>
          <a:off x="119005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50454</xdr:rowOff>
    </xdr:from>
    <xdr:ext cx="405111" cy="259045"/>
    <xdr:sp macro="" textlink="">
      <xdr:nvSpPr>
        <xdr:cNvPr id="795" name="n_4mainValue【公民館】&#10;有形固定資産減価償却率">
          <a:extLst>
            <a:ext uri="{FF2B5EF4-FFF2-40B4-BE49-F238E27FC236}">
              <a16:creationId xmlns:a16="http://schemas.microsoft.com/office/drawing/2014/main" id="{D2672940-3759-4CFA-A5A2-C7FC2A5AB24C}"/>
            </a:ext>
          </a:extLst>
        </xdr:cNvPr>
        <xdr:cNvSpPr txBox="1"/>
      </xdr:nvSpPr>
      <xdr:spPr>
        <a:xfrm>
          <a:off x="1110298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DCA66193-8617-414E-A6F6-00275999CD9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AC9EB95D-589B-42DD-B1E5-9A8569C7F9F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1FE9DB45-A8B9-4DE1-9460-201C398AA4A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A770CCCA-9A5D-424F-AA6E-C26C9AE60F9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145E792-83A8-4895-8903-0F93CD5EB6B1}"/>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EA808612-F0F7-4BD3-9254-B2A550A98A4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89DB847B-0BEE-4515-A029-1144D771BC1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C86DFAD2-82D0-4FB1-840D-D7A8F5E7016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89C3FCD4-90D2-4F8E-9006-098F85B8596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1713FBA9-7934-420F-85B8-CC3EE2D9B78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2DEF3B3B-D932-48FD-8267-285E3FAE1A4C}"/>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199075F8-799E-4781-8E7E-C5D8F3909685}"/>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15DC0F14-EF7C-4099-8FA6-11AF02AC370D}"/>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91CF2A93-2205-482A-9A82-5904CDDD49D1}"/>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6BF7F4EC-A647-4344-818C-B590EA87D572}"/>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A25C81AA-12F0-4D90-B219-6623F3E7932E}"/>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A94FF7C7-0540-432A-BAA8-027025F48862}"/>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1E62FB17-E07E-463F-9A4A-A883C1A02591}"/>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252E5145-03FD-48AB-8ECC-CF7D2B6C2FC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15FF309A-E559-4DD8-97C8-F77B9DB9030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6CF29171-9DDA-4968-81C1-2E20E55CE8B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AAC27A47-7CEF-407E-BA50-E865CA385529}"/>
            </a:ext>
          </a:extLst>
        </xdr:cNvPr>
        <xdr:cNvCxnSpPr/>
      </xdr:nvCxnSpPr>
      <xdr:spPr>
        <a:xfrm flipV="1">
          <a:off x="19509104" y="16812768"/>
          <a:ext cx="0" cy="135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0298FBBA-4AE3-4B7C-AACC-CBA0798A5000}"/>
            </a:ext>
          </a:extLst>
        </xdr:cNvPr>
        <xdr:cNvSpPr txBox="1"/>
      </xdr:nvSpPr>
      <xdr:spPr>
        <a:xfrm>
          <a:off x="19547840" y="181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2FAC8AAC-AF00-445C-8422-FF5DA9051C79}"/>
            </a:ext>
          </a:extLst>
        </xdr:cNvPr>
        <xdr:cNvCxnSpPr/>
      </xdr:nvCxnSpPr>
      <xdr:spPr>
        <a:xfrm>
          <a:off x="194437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E0A62C86-51D7-4587-8B51-B272B66664B2}"/>
            </a:ext>
          </a:extLst>
        </xdr:cNvPr>
        <xdr:cNvSpPr txBox="1"/>
      </xdr:nvSpPr>
      <xdr:spPr>
        <a:xfrm>
          <a:off x="19547840" y="165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7FCAFE8C-5EB7-4B44-A342-B0479790491B}"/>
            </a:ext>
          </a:extLst>
        </xdr:cNvPr>
        <xdr:cNvCxnSpPr/>
      </xdr:nvCxnSpPr>
      <xdr:spPr>
        <a:xfrm>
          <a:off x="19443700" y="16812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2" name="【公民館】&#10;一人当たり面積平均値テキスト">
          <a:extLst>
            <a:ext uri="{FF2B5EF4-FFF2-40B4-BE49-F238E27FC236}">
              <a16:creationId xmlns:a16="http://schemas.microsoft.com/office/drawing/2014/main" id="{0A944E86-4327-4B91-B139-9266A2F59445}"/>
            </a:ext>
          </a:extLst>
        </xdr:cNvPr>
        <xdr:cNvSpPr txBox="1"/>
      </xdr:nvSpPr>
      <xdr:spPr>
        <a:xfrm>
          <a:off x="1954784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13CD863C-3F2B-4E4D-B2D2-A597172AFFEA}"/>
            </a:ext>
          </a:extLst>
        </xdr:cNvPr>
        <xdr:cNvSpPr/>
      </xdr:nvSpPr>
      <xdr:spPr>
        <a:xfrm>
          <a:off x="1945894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4" name="フローチャート: 判断 823">
          <a:extLst>
            <a:ext uri="{FF2B5EF4-FFF2-40B4-BE49-F238E27FC236}">
              <a16:creationId xmlns:a16="http://schemas.microsoft.com/office/drawing/2014/main" id="{0F559FDE-6549-45D5-B116-BB77747A20D1}"/>
            </a:ext>
          </a:extLst>
        </xdr:cNvPr>
        <xdr:cNvSpPr/>
      </xdr:nvSpPr>
      <xdr:spPr>
        <a:xfrm>
          <a:off x="18735040" y="177883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5" name="フローチャート: 判断 824">
          <a:extLst>
            <a:ext uri="{FF2B5EF4-FFF2-40B4-BE49-F238E27FC236}">
              <a16:creationId xmlns:a16="http://schemas.microsoft.com/office/drawing/2014/main" id="{7F272C4A-C1DF-4480-BFA2-359B78202C1C}"/>
            </a:ext>
          </a:extLst>
        </xdr:cNvPr>
        <xdr:cNvSpPr/>
      </xdr:nvSpPr>
      <xdr:spPr>
        <a:xfrm>
          <a:off x="17937480" y="1781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6" name="フローチャート: 判断 825">
          <a:extLst>
            <a:ext uri="{FF2B5EF4-FFF2-40B4-BE49-F238E27FC236}">
              <a16:creationId xmlns:a16="http://schemas.microsoft.com/office/drawing/2014/main" id="{7F5B18B5-C2FF-401E-949E-242BAC169DF2}"/>
            </a:ext>
          </a:extLst>
        </xdr:cNvPr>
        <xdr:cNvSpPr/>
      </xdr:nvSpPr>
      <xdr:spPr>
        <a:xfrm>
          <a:off x="1716278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7" name="フローチャート: 判断 826">
          <a:extLst>
            <a:ext uri="{FF2B5EF4-FFF2-40B4-BE49-F238E27FC236}">
              <a16:creationId xmlns:a16="http://schemas.microsoft.com/office/drawing/2014/main" id="{A9319020-6082-47D8-B097-B3F47354ACE7}"/>
            </a:ext>
          </a:extLst>
        </xdr:cNvPr>
        <xdr:cNvSpPr/>
      </xdr:nvSpPr>
      <xdr:spPr>
        <a:xfrm>
          <a:off x="16388080" y="17804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CABEFC7-1AC9-4903-8BE0-71625A98FAF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F77573A5-CAE9-4E18-B35C-AF8B761AF576}"/>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6D4016E-8552-4EE1-9096-CF9EB3DAE88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0DD2ED0-EFB9-4876-98C1-DCF15E87AEB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1F3C2C2-8469-40D3-92D3-DE8206411BB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833" name="楕円 832">
          <a:extLst>
            <a:ext uri="{FF2B5EF4-FFF2-40B4-BE49-F238E27FC236}">
              <a16:creationId xmlns:a16="http://schemas.microsoft.com/office/drawing/2014/main" id="{2D39B081-60FF-4CB2-B9C9-C8F85EF9F6A6}"/>
            </a:ext>
          </a:extLst>
        </xdr:cNvPr>
        <xdr:cNvSpPr/>
      </xdr:nvSpPr>
      <xdr:spPr>
        <a:xfrm>
          <a:off x="19458940" y="17712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132859</xdr:rowOff>
    </xdr:from>
    <xdr:ext cx="469744" cy="259045"/>
    <xdr:sp macro="" textlink="">
      <xdr:nvSpPr>
        <xdr:cNvPr id="834" name="【公民館】&#10;一人当たり面積該当値テキスト">
          <a:extLst>
            <a:ext uri="{FF2B5EF4-FFF2-40B4-BE49-F238E27FC236}">
              <a16:creationId xmlns:a16="http://schemas.microsoft.com/office/drawing/2014/main" id="{B7AE6C54-269E-49A0-9A70-561EE986239B}"/>
            </a:ext>
          </a:extLst>
        </xdr:cNvPr>
        <xdr:cNvSpPr txBox="1"/>
      </xdr:nvSpPr>
      <xdr:spPr>
        <a:xfrm>
          <a:off x="19547840"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125985</xdr:rowOff>
    </xdr:from>
    <xdr:to>
      <xdr:col>112</xdr:col>
      <xdr:colOff>38100</xdr:colOff>
      <xdr:row>106</xdr:row>
      <xdr:rowOff>56135</xdr:rowOff>
    </xdr:to>
    <xdr:sp macro="" textlink="">
      <xdr:nvSpPr>
        <xdr:cNvPr id="835" name="楕円 834">
          <a:extLst>
            <a:ext uri="{FF2B5EF4-FFF2-40B4-BE49-F238E27FC236}">
              <a16:creationId xmlns:a16="http://schemas.microsoft.com/office/drawing/2014/main" id="{0C60E7BF-8564-4560-AE44-A792CB734C52}"/>
            </a:ext>
          </a:extLst>
        </xdr:cNvPr>
        <xdr:cNvSpPr/>
      </xdr:nvSpPr>
      <xdr:spPr>
        <a:xfrm>
          <a:off x="18735040" y="17728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160782</xdr:rowOff>
    </xdr:from>
    <xdr:to>
      <xdr:col>116</xdr:col>
      <xdr:colOff>63500</xdr:colOff>
      <xdr:row>106</xdr:row>
      <xdr:rowOff>5335</xdr:rowOff>
    </xdr:to>
    <xdr:cxnSp macro="">
      <xdr:nvCxnSpPr>
        <xdr:cNvPr id="836" name="直線コネクタ 835">
          <a:extLst>
            <a:ext uri="{FF2B5EF4-FFF2-40B4-BE49-F238E27FC236}">
              <a16:creationId xmlns:a16="http://schemas.microsoft.com/office/drawing/2014/main" id="{6F961444-8C43-4D80-B30A-8151EE6B889F}"/>
            </a:ext>
          </a:extLst>
        </xdr:cNvPr>
        <xdr:cNvCxnSpPr/>
      </xdr:nvCxnSpPr>
      <xdr:spPr>
        <a:xfrm flipV="1">
          <a:off x="18778220" y="17762982"/>
          <a:ext cx="73152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37" name="楕円 836">
          <a:extLst>
            <a:ext uri="{FF2B5EF4-FFF2-40B4-BE49-F238E27FC236}">
              <a16:creationId xmlns:a16="http://schemas.microsoft.com/office/drawing/2014/main" id="{29F892B7-11AA-444A-88E3-3C103E5A2FFC}"/>
            </a:ext>
          </a:extLst>
        </xdr:cNvPr>
        <xdr:cNvSpPr/>
      </xdr:nvSpPr>
      <xdr:spPr>
        <a:xfrm>
          <a:off x="17937480" y="17719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5335</xdr:rowOff>
    </xdr:to>
    <xdr:cxnSp macro="">
      <xdr:nvCxnSpPr>
        <xdr:cNvPr id="838" name="直線コネクタ 837">
          <a:extLst>
            <a:ext uri="{FF2B5EF4-FFF2-40B4-BE49-F238E27FC236}">
              <a16:creationId xmlns:a16="http://schemas.microsoft.com/office/drawing/2014/main" id="{F71BE297-DB84-4B60-A52E-32F82C2BD1A1}"/>
            </a:ext>
          </a:extLst>
        </xdr:cNvPr>
        <xdr:cNvCxnSpPr/>
      </xdr:nvCxnSpPr>
      <xdr:spPr>
        <a:xfrm>
          <a:off x="17988280" y="17769839"/>
          <a:ext cx="78994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39" name="楕円 838">
          <a:extLst>
            <a:ext uri="{FF2B5EF4-FFF2-40B4-BE49-F238E27FC236}">
              <a16:creationId xmlns:a16="http://schemas.microsoft.com/office/drawing/2014/main" id="{CDB31C3F-DA63-4944-A472-24C48925C920}"/>
            </a:ext>
          </a:extLst>
        </xdr:cNvPr>
        <xdr:cNvSpPr/>
      </xdr:nvSpPr>
      <xdr:spPr>
        <a:xfrm>
          <a:off x="17162780" y="17721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105</xdr:row>
      <xdr:rowOff>169926</xdr:rowOff>
    </xdr:to>
    <xdr:cxnSp macro="">
      <xdr:nvCxnSpPr>
        <xdr:cNvPr id="840" name="直線コネクタ 839">
          <a:extLst>
            <a:ext uri="{FF2B5EF4-FFF2-40B4-BE49-F238E27FC236}">
              <a16:creationId xmlns:a16="http://schemas.microsoft.com/office/drawing/2014/main" id="{3D68D97F-9682-4FDF-9C31-BB1B04BC026F}"/>
            </a:ext>
          </a:extLst>
        </xdr:cNvPr>
        <xdr:cNvCxnSpPr/>
      </xdr:nvCxnSpPr>
      <xdr:spPr>
        <a:xfrm flipV="1">
          <a:off x="17213580" y="17769839"/>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123698</xdr:rowOff>
    </xdr:from>
    <xdr:to>
      <xdr:col>98</xdr:col>
      <xdr:colOff>38100</xdr:colOff>
      <xdr:row>106</xdr:row>
      <xdr:rowOff>53848</xdr:rowOff>
    </xdr:to>
    <xdr:sp macro="" textlink="">
      <xdr:nvSpPr>
        <xdr:cNvPr id="841" name="楕円 840">
          <a:extLst>
            <a:ext uri="{FF2B5EF4-FFF2-40B4-BE49-F238E27FC236}">
              <a16:creationId xmlns:a16="http://schemas.microsoft.com/office/drawing/2014/main" id="{6BD6F6A8-C21E-44A8-981D-318B6156DF0A}"/>
            </a:ext>
          </a:extLst>
        </xdr:cNvPr>
        <xdr:cNvSpPr/>
      </xdr:nvSpPr>
      <xdr:spPr>
        <a:xfrm>
          <a:off x="16388080" y="177258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169926</xdr:rowOff>
    </xdr:from>
    <xdr:to>
      <xdr:col>102</xdr:col>
      <xdr:colOff>114300</xdr:colOff>
      <xdr:row>106</xdr:row>
      <xdr:rowOff>3048</xdr:rowOff>
    </xdr:to>
    <xdr:cxnSp macro="">
      <xdr:nvCxnSpPr>
        <xdr:cNvPr id="842" name="直線コネクタ 841">
          <a:extLst>
            <a:ext uri="{FF2B5EF4-FFF2-40B4-BE49-F238E27FC236}">
              <a16:creationId xmlns:a16="http://schemas.microsoft.com/office/drawing/2014/main" id="{76683BFF-2311-4EED-A4DC-83BF3FA67CBE}"/>
            </a:ext>
          </a:extLst>
        </xdr:cNvPr>
        <xdr:cNvCxnSpPr/>
      </xdr:nvCxnSpPr>
      <xdr:spPr>
        <a:xfrm flipV="1">
          <a:off x="16431260" y="17772126"/>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43" name="n_1aveValue【公民館】&#10;一人当たり面積">
          <a:extLst>
            <a:ext uri="{FF2B5EF4-FFF2-40B4-BE49-F238E27FC236}">
              <a16:creationId xmlns:a16="http://schemas.microsoft.com/office/drawing/2014/main" id="{A669CED6-E726-48C5-A2D5-59AB68F3AFC9}"/>
            </a:ext>
          </a:extLst>
        </xdr:cNvPr>
        <xdr:cNvSpPr txBox="1"/>
      </xdr:nvSpPr>
      <xdr:spPr>
        <a:xfrm>
          <a:off x="18561127" y="178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44" name="n_2aveValue【公民館】&#10;一人当たり面積">
          <a:extLst>
            <a:ext uri="{FF2B5EF4-FFF2-40B4-BE49-F238E27FC236}">
              <a16:creationId xmlns:a16="http://schemas.microsoft.com/office/drawing/2014/main" id="{337A0BA6-B86B-4AC0-AF5C-62EF8A75F19B}"/>
            </a:ext>
          </a:extLst>
        </xdr:cNvPr>
        <xdr:cNvSpPr txBox="1"/>
      </xdr:nvSpPr>
      <xdr:spPr>
        <a:xfrm>
          <a:off x="17776267" y="1790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45" name="n_3aveValue【公民館】&#10;一人当たり面積">
          <a:extLst>
            <a:ext uri="{FF2B5EF4-FFF2-40B4-BE49-F238E27FC236}">
              <a16:creationId xmlns:a16="http://schemas.microsoft.com/office/drawing/2014/main" id="{17744BAB-1755-4D10-A6D2-440690A9D1C2}"/>
            </a:ext>
          </a:extLst>
        </xdr:cNvPr>
        <xdr:cNvSpPr txBox="1"/>
      </xdr:nvSpPr>
      <xdr:spPr>
        <a:xfrm>
          <a:off x="17001567" y="17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846" name="n_4aveValue【公民館】&#10;一人当たり面積">
          <a:extLst>
            <a:ext uri="{FF2B5EF4-FFF2-40B4-BE49-F238E27FC236}">
              <a16:creationId xmlns:a16="http://schemas.microsoft.com/office/drawing/2014/main" id="{EEDA9057-6705-4BE5-B983-F902949A82D4}"/>
            </a:ext>
          </a:extLst>
        </xdr:cNvPr>
        <xdr:cNvSpPr txBox="1"/>
      </xdr:nvSpPr>
      <xdr:spPr>
        <a:xfrm>
          <a:off x="16226867"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72662</xdr:rowOff>
    </xdr:from>
    <xdr:ext cx="469744" cy="259045"/>
    <xdr:sp macro="" textlink="">
      <xdr:nvSpPr>
        <xdr:cNvPr id="847" name="n_1mainValue【公民館】&#10;一人当たり面積">
          <a:extLst>
            <a:ext uri="{FF2B5EF4-FFF2-40B4-BE49-F238E27FC236}">
              <a16:creationId xmlns:a16="http://schemas.microsoft.com/office/drawing/2014/main" id="{AF0801AE-37D1-41F7-80C6-300CCA5B1C15}"/>
            </a:ext>
          </a:extLst>
        </xdr:cNvPr>
        <xdr:cNvSpPr txBox="1"/>
      </xdr:nvSpPr>
      <xdr:spPr>
        <a:xfrm>
          <a:off x="18561127" y="1750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48" name="n_2mainValue【公民館】&#10;一人当たり面積">
          <a:extLst>
            <a:ext uri="{FF2B5EF4-FFF2-40B4-BE49-F238E27FC236}">
              <a16:creationId xmlns:a16="http://schemas.microsoft.com/office/drawing/2014/main" id="{6930792F-BB5A-490C-997B-DA2087A84DFF}"/>
            </a:ext>
          </a:extLst>
        </xdr:cNvPr>
        <xdr:cNvSpPr txBox="1"/>
      </xdr:nvSpPr>
      <xdr:spPr>
        <a:xfrm>
          <a:off x="1777626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49" name="n_3mainValue【公民館】&#10;一人当たり面積">
          <a:extLst>
            <a:ext uri="{FF2B5EF4-FFF2-40B4-BE49-F238E27FC236}">
              <a16:creationId xmlns:a16="http://schemas.microsoft.com/office/drawing/2014/main" id="{73F6FF5F-2D36-4AB5-9095-129F68989851}"/>
            </a:ext>
          </a:extLst>
        </xdr:cNvPr>
        <xdr:cNvSpPr txBox="1"/>
      </xdr:nvSpPr>
      <xdr:spPr>
        <a:xfrm>
          <a:off x="17001567" y="175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70375</xdr:rowOff>
    </xdr:from>
    <xdr:ext cx="469744" cy="259045"/>
    <xdr:sp macro="" textlink="">
      <xdr:nvSpPr>
        <xdr:cNvPr id="850" name="n_4mainValue【公民館】&#10;一人当たり面積">
          <a:extLst>
            <a:ext uri="{FF2B5EF4-FFF2-40B4-BE49-F238E27FC236}">
              <a16:creationId xmlns:a16="http://schemas.microsoft.com/office/drawing/2014/main" id="{40768B7D-FA0A-45D0-A402-58F1B8A8DE76}"/>
            </a:ext>
          </a:extLst>
        </xdr:cNvPr>
        <xdr:cNvSpPr txBox="1"/>
      </xdr:nvSpPr>
      <xdr:spPr>
        <a:xfrm>
          <a:off x="16226867" y="1750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975F3800-E394-441B-B2E0-19B62E318CE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1FAA5982-07F9-4F2B-9B9D-3B0B76C4A16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169E28A2-A17B-4B1C-92E2-9C7113C8764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本市の施設類型別における有形固定資産減価償却率は、類似団体平均と比べると高い傾向にある。</a:t>
          </a:r>
          <a:endParaRPr kumimoji="1" lang="en-US" altLang="ja-JP" sz="1200">
            <a:solidFill>
              <a:schemeClr val="tx1"/>
            </a:solidFill>
            <a:effectLst/>
            <a:latin typeface="+mn-lt"/>
            <a:ea typeface="+mn-ea"/>
            <a:cs typeface="+mn-cs"/>
          </a:endParaRPr>
        </a:p>
        <a:p>
          <a:r>
            <a:rPr kumimoji="1" lang="ja-JP" altLang="en-US" sz="1200">
              <a:solidFill>
                <a:schemeClr val="tx1"/>
              </a:solidFill>
              <a:effectLst/>
              <a:latin typeface="+mn-lt"/>
              <a:ea typeface="+mn-ea"/>
              <a:cs typeface="+mn-cs"/>
            </a:rPr>
            <a:t>　インフラ資産においては、道路、橋りょう・トンネルともに高い償却率を示しており、一人あたりの延長、額も大きいことから、今後の維持・更新について計画的な実施が求められている。</a:t>
          </a:r>
          <a:endParaRPr kumimoji="1" lang="en-US" altLang="ja-JP" sz="1200">
            <a:solidFill>
              <a:schemeClr val="tx1"/>
            </a:solidFill>
            <a:effectLst/>
            <a:latin typeface="+mn-lt"/>
            <a:ea typeface="+mn-ea"/>
            <a:cs typeface="+mn-cs"/>
          </a:endParaRPr>
        </a:p>
        <a:p>
          <a:r>
            <a:rPr kumimoji="1" lang="ja-JP" altLang="en-US" sz="1200">
              <a:solidFill>
                <a:schemeClr val="tx1"/>
              </a:solidFill>
              <a:effectLst/>
              <a:latin typeface="+mn-lt"/>
              <a:ea typeface="+mn-ea"/>
              <a:cs typeface="+mn-cs"/>
            </a:rPr>
            <a:t>　認定</a:t>
          </a:r>
          <a:r>
            <a:rPr kumimoji="1" lang="ja-JP" altLang="ja-JP" sz="1200">
              <a:solidFill>
                <a:schemeClr val="tx1"/>
              </a:solidFill>
              <a:effectLst/>
              <a:latin typeface="+mn-lt"/>
              <a:ea typeface="+mn-ea"/>
              <a:cs typeface="+mn-cs"/>
            </a:rPr>
            <a:t>子ども園・幼稚園・保育園、児童館</a:t>
          </a:r>
          <a:r>
            <a:rPr kumimoji="1" lang="ja-JP" altLang="en-US" sz="1200">
              <a:solidFill>
                <a:schemeClr val="tx1"/>
              </a:solidFill>
              <a:effectLst/>
              <a:latin typeface="+mn-lt"/>
              <a:ea typeface="+mn-ea"/>
              <a:cs typeface="+mn-cs"/>
            </a:rPr>
            <a:t>においても</a:t>
          </a:r>
          <a:r>
            <a:rPr kumimoji="1" lang="ja-JP" altLang="ja-JP" sz="1200">
              <a:solidFill>
                <a:schemeClr val="tx1"/>
              </a:solidFill>
              <a:effectLst/>
              <a:latin typeface="+mn-lt"/>
              <a:ea typeface="+mn-ea"/>
              <a:cs typeface="+mn-cs"/>
            </a:rPr>
            <a:t>類似団体に比べ</a:t>
          </a:r>
          <a:r>
            <a:rPr kumimoji="1" lang="ja-JP" altLang="en-US" sz="1200">
              <a:solidFill>
                <a:schemeClr val="tx1"/>
              </a:solidFill>
              <a:effectLst/>
              <a:latin typeface="+mn-lt"/>
              <a:ea typeface="+mn-ea"/>
              <a:cs typeface="+mn-cs"/>
            </a:rPr>
            <a:t>償却率</a:t>
          </a:r>
          <a:r>
            <a:rPr kumimoji="1" lang="ja-JP" altLang="ja-JP" sz="1200">
              <a:solidFill>
                <a:schemeClr val="tx1"/>
              </a:solidFill>
              <a:effectLst/>
              <a:latin typeface="+mn-lt"/>
              <a:ea typeface="+mn-ea"/>
              <a:cs typeface="+mn-cs"/>
            </a:rPr>
            <a:t>が高</a:t>
          </a:r>
          <a:r>
            <a:rPr kumimoji="1" lang="ja-JP" altLang="en-US" sz="1200">
              <a:solidFill>
                <a:schemeClr val="tx1"/>
              </a:solidFill>
              <a:effectLst/>
              <a:latin typeface="+mn-lt"/>
              <a:ea typeface="+mn-ea"/>
              <a:cs typeface="+mn-cs"/>
            </a:rPr>
            <a:t>く、子育て世帯が住みやすいまちづくりを進める上で課題となる。一方で、学校施設においては大きく改善が見られ、令和</a:t>
          </a:r>
          <a:r>
            <a:rPr kumimoji="1" lang="en-US" altLang="ja-JP" sz="1200">
              <a:solidFill>
                <a:schemeClr val="tx1"/>
              </a:solidFill>
              <a:effectLst/>
              <a:latin typeface="+mn-lt"/>
              <a:ea typeface="+mn-ea"/>
              <a:cs typeface="+mn-cs"/>
            </a:rPr>
            <a:t>3</a:t>
          </a:r>
          <a:r>
            <a:rPr kumimoji="1" lang="ja-JP" altLang="en-US" sz="1200">
              <a:solidFill>
                <a:schemeClr val="tx1"/>
              </a:solidFill>
              <a:effectLst/>
              <a:latin typeface="+mn-lt"/>
              <a:ea typeface="+mn-ea"/>
              <a:cs typeface="+mn-cs"/>
            </a:rPr>
            <a:t>年度には類似団体と比数し低い償却率となった。これは、近年進めている市立学校の統廃合に起因するものと考ええられる。</a:t>
          </a:r>
          <a:endParaRPr kumimoji="1" lang="en-US" altLang="ja-JP" sz="1200">
            <a:solidFill>
              <a:schemeClr val="tx1"/>
            </a:solidFill>
            <a:effectLst/>
            <a:latin typeface="+mn-lt"/>
            <a:ea typeface="+mn-ea"/>
            <a:cs typeface="+mn-cs"/>
          </a:endParaRPr>
        </a:p>
        <a:p>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今後</a:t>
          </a:r>
          <a:r>
            <a:rPr kumimoji="1" lang="ja-JP" altLang="en-US" sz="1200">
              <a:solidFill>
                <a:schemeClr val="tx1"/>
              </a:solidFill>
              <a:effectLst/>
              <a:latin typeface="+mn-lt"/>
              <a:ea typeface="+mn-ea"/>
              <a:cs typeface="+mn-cs"/>
            </a:rPr>
            <a:t>も、平成</a:t>
          </a:r>
          <a:r>
            <a:rPr kumimoji="1" lang="en-US" altLang="ja-JP" sz="1200">
              <a:solidFill>
                <a:schemeClr val="tx1"/>
              </a:solidFill>
              <a:effectLst/>
              <a:latin typeface="+mn-lt"/>
              <a:ea typeface="+mn-ea"/>
              <a:cs typeface="+mn-cs"/>
            </a:rPr>
            <a:t>27</a:t>
          </a:r>
          <a:r>
            <a:rPr kumimoji="1" lang="ja-JP" altLang="en-US" sz="1200">
              <a:solidFill>
                <a:schemeClr val="tx1"/>
              </a:solidFill>
              <a:effectLst/>
              <a:latin typeface="+mn-lt"/>
              <a:ea typeface="+mn-ea"/>
              <a:cs typeface="+mn-cs"/>
            </a:rPr>
            <a:t>年度より進めている</a:t>
          </a:r>
          <a:r>
            <a:rPr kumimoji="1" lang="ja-JP" altLang="ja-JP" sz="1200">
              <a:solidFill>
                <a:schemeClr val="tx1"/>
              </a:solidFill>
              <a:effectLst/>
              <a:latin typeface="+mn-lt"/>
              <a:ea typeface="+mn-ea"/>
              <a:cs typeface="+mn-cs"/>
            </a:rPr>
            <a:t>公共施設マネジメント</a:t>
          </a:r>
          <a:r>
            <a:rPr kumimoji="1" lang="ja-JP" altLang="en-US" sz="1200">
              <a:solidFill>
                <a:schemeClr val="tx1"/>
              </a:solidFill>
              <a:effectLst/>
              <a:latin typeface="+mn-lt"/>
              <a:ea typeface="+mn-ea"/>
              <a:cs typeface="+mn-cs"/>
            </a:rPr>
            <a:t>基本</a:t>
          </a:r>
          <a:r>
            <a:rPr kumimoji="1" lang="ja-JP" altLang="ja-JP" sz="1200">
              <a:solidFill>
                <a:schemeClr val="tx1"/>
              </a:solidFill>
              <a:effectLst/>
              <a:latin typeface="+mn-lt"/>
              <a:ea typeface="+mn-ea"/>
              <a:cs typeface="+mn-cs"/>
            </a:rPr>
            <a:t>計画</a:t>
          </a:r>
          <a:r>
            <a:rPr kumimoji="1" lang="ja-JP" altLang="en-US" sz="1200">
              <a:solidFill>
                <a:schemeClr val="tx1"/>
              </a:solidFill>
              <a:effectLst/>
              <a:latin typeface="+mn-lt"/>
              <a:ea typeface="+mn-ea"/>
              <a:cs typeface="+mn-cs"/>
            </a:rPr>
            <a:t>を段階的に見直しながら進捗を図り、</a:t>
          </a:r>
          <a:r>
            <a:rPr kumimoji="1" lang="ja-JP" altLang="ja-JP" sz="1100">
              <a:solidFill>
                <a:schemeClr val="tx1"/>
              </a:solidFill>
              <a:effectLst/>
              <a:latin typeface="+mn-lt"/>
              <a:ea typeface="+mn-ea"/>
              <a:cs typeface="+mn-cs"/>
            </a:rPr>
            <a:t>市全体で老朽化の進む施設の</a:t>
          </a:r>
          <a:r>
            <a:rPr kumimoji="1" lang="ja-JP" altLang="ja-JP" sz="1200">
              <a:solidFill>
                <a:schemeClr val="tx1"/>
              </a:solidFill>
              <a:effectLst/>
              <a:latin typeface="+mn-lt"/>
              <a:ea typeface="+mn-ea"/>
              <a:cs typeface="+mn-cs"/>
            </a:rPr>
            <a:t>長寿命化に係る改修や集約化、除却を計画的に行っていく。</a:t>
          </a:r>
          <a:endParaRPr lang="ja-JP" altLang="ja-JP" sz="12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77759A7-7CB4-40AB-908A-CF94FCFC945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8B28FB1-E127-41F8-8A52-491B4F5E2F1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FC3A66-0BAE-4937-A59F-42CC3CA7CE5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C7CD95-90A0-43D5-8987-AD64F1284A1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E0F0B5C-7CC1-48C8-B166-A68875AF4D9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5AE07E-4269-4642-A70C-716BD818F52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1D3B3E-6B17-4B32-B1BD-1A5D738D254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4685ED6-9FE9-4AD3-8501-BBE166350A8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B6387B-B6A3-4170-A4DA-A7DDAD533D1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7298E6-F483-4E13-986B-FE0274F98BFF}"/>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76,568
75,526
552.54
46,506,790
44,940,120
1,004,107
24,723,039
47,301,483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2E73533-6E83-4101-8389-0083E01CCCA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F0235EA-D9A4-43A0-A042-DCE2F61848F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408DAF-57C5-4872-893F-A733EC230C3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78472E-2EA7-4732-BCF0-5941D7F7645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F8658FC-A347-4C54-A005-4C5CABB6792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DC515C4-45BB-482D-9B96-07301A22569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2EEF04E-81BD-4234-AE53-E4D7881820FC}"/>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343C16-0ABC-4676-80EB-8D8EE579C59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3871E5-DE6D-40B0-966D-5C3B90CC5E3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B10D79-239C-4C24-87E9-6426AAF326C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8AD3C0-0313-4A97-BE1D-765AEA2D2F3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4BB721-2898-4DF2-97F0-5C2ADCF55A4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D31BB7-F0B3-4781-BE1E-0A6F4FF6921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880E92-1A10-4D77-8C68-1BC719690B2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43D072-3291-40AF-8B2F-E9FB2394CF4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0E6F01-6D28-4E46-83D6-752577E5B71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25A5C5F-9650-4906-913A-C956501B253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8F2DCD-8ACF-408B-926C-ABA105BD77D5}"/>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EC38D0-32AC-40E6-8622-42912D0065BC}"/>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4BEDAC3-920E-4AEA-BCEE-FD51EAA8901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C3573AC-9241-423A-9775-93EF78D43EC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E8A2AD1-A676-4553-BEB8-3817BE23512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5149ED3-42E0-4192-BF67-3094D21EBDB6}"/>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545942C-CD92-43F1-9E02-E886614E466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0F75FFC-CFC9-4D19-9DCC-5A2F2DF838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F296FFD-8AD3-4B83-9E49-BE110F84BA4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80BDD8-9554-4B02-81B8-99AEA657098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8430CE-10BF-474F-95FB-CF507B7994D6}"/>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88B0E69-627D-4EF3-B966-6D51C8F1A2C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BC2F891-CEC5-4215-A35C-9AC592C6FEB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4CFABF2-63F0-45BA-9D0C-F17F62AB731A}"/>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CC86E97-800C-4C71-82C4-EC9A9D387BAF}"/>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526307F-B2E5-4534-BDB4-6614A528E615}"/>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EB1CC51-CE73-49B3-96AF-695090398B52}"/>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72ADFCE-E012-4FE1-9587-E63253D530D6}"/>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55FFEF0-044B-4194-96A5-D2688CCBA483}"/>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B24BE28-F92E-4DB4-8154-A2D49AF5EFCE}"/>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802BC7F-6DCC-4C81-86B5-404898626C42}"/>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7E84B02-44B1-4E71-BC60-9BEB745FEE61}"/>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8ADA5C9-3FC8-4BD4-BEC6-8289C73A6147}"/>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CA54898-71C1-426E-9C05-9FC02C4F841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68E5E5D-DDD7-4254-BA91-1A31C17AE54F}"/>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16702FC-4C01-493A-9C0F-CBB5F36B789E}"/>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DF9507A-92B6-4588-B4DD-4A07BF09595F}"/>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EC22A7F-3FE6-4BE4-B8A0-E287C7888F8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61442FB-6CEE-417D-9A05-EFF83893CE0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98F1856-9B92-4DD7-8ABE-ADA3860F352B}"/>
            </a:ext>
          </a:extLst>
        </xdr:cNvPr>
        <xdr:cNvCxnSpPr/>
      </xdr:nvCxnSpPr>
      <xdr:spPr>
        <a:xfrm flipV="1">
          <a:off x="4086225" y="5728607"/>
          <a:ext cx="0" cy="140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2D7443E-CADC-459C-BA49-FC04C1FDEF69}"/>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CC8FDC2-E886-4594-B201-8502077B05FC}"/>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4A677B9E-A551-4226-9A65-2F6497604463}"/>
            </a:ext>
          </a:extLst>
        </xdr:cNvPr>
        <xdr:cNvSpPr txBox="1"/>
      </xdr:nvSpPr>
      <xdr:spPr>
        <a:xfrm>
          <a:off x="4124960" y="551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E3539DE2-3091-44BD-A87F-F171A6BE1695}"/>
            </a:ext>
          </a:extLst>
        </xdr:cNvPr>
        <xdr:cNvCxnSpPr/>
      </xdr:nvCxnSpPr>
      <xdr:spPr>
        <a:xfrm>
          <a:off x="4020820" y="5728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a:extLst>
            <a:ext uri="{FF2B5EF4-FFF2-40B4-BE49-F238E27FC236}">
              <a16:creationId xmlns:a16="http://schemas.microsoft.com/office/drawing/2014/main" id="{4A5E8BC9-A806-43A0-ACD3-9191AF5B9E60}"/>
            </a:ext>
          </a:extLst>
        </xdr:cNvPr>
        <xdr:cNvSpPr txBox="1"/>
      </xdr:nvSpPr>
      <xdr:spPr>
        <a:xfrm>
          <a:off x="4124960" y="623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DA0BA00D-FF94-4A8A-AA26-3EF9DF1883B1}"/>
            </a:ext>
          </a:extLst>
        </xdr:cNvPr>
        <xdr:cNvSpPr/>
      </xdr:nvSpPr>
      <xdr:spPr>
        <a:xfrm>
          <a:off x="4036060" y="6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4DDEB1FC-914C-4A88-BCAD-3520EA3E6E09}"/>
            </a:ext>
          </a:extLst>
        </xdr:cNvPr>
        <xdr:cNvSpPr/>
      </xdr:nvSpPr>
      <xdr:spPr>
        <a:xfrm>
          <a:off x="3312160" y="615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FEA807D1-2621-4175-87B1-3CD2E114AF46}"/>
            </a:ext>
          </a:extLst>
        </xdr:cNvPr>
        <xdr:cNvSpPr/>
      </xdr:nvSpPr>
      <xdr:spPr>
        <a:xfrm>
          <a:off x="2514600" y="614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7296B86A-37F4-4B37-913F-78C272E12E1B}"/>
            </a:ext>
          </a:extLst>
        </xdr:cNvPr>
        <xdr:cNvSpPr/>
      </xdr:nvSpPr>
      <xdr:spPr>
        <a:xfrm>
          <a:off x="1739900" y="617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791280B6-A548-4DEA-A172-26551586C9BC}"/>
            </a:ext>
          </a:extLst>
        </xdr:cNvPr>
        <xdr:cNvSpPr/>
      </xdr:nvSpPr>
      <xdr:spPr>
        <a:xfrm>
          <a:off x="965200" y="621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A7534F3-1140-4CA3-88C8-F3F445C7A23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3EA05A2-2564-4EEE-960E-EB07E249328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FE631B3-13A3-4F2E-9E2E-6C42814EA9E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7384C0F-7D30-4454-B363-17B786556D4F}"/>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703E8E2-E672-40DC-88C6-C01027E3F20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43361</xdr:rowOff>
    </xdr:from>
    <xdr:to>
      <xdr:col>24</xdr:col>
      <xdr:colOff>114300</xdr:colOff>
      <xdr:row>34</xdr:row>
      <xdr:rowOff>144961</xdr:rowOff>
    </xdr:to>
    <xdr:sp macro="" textlink="">
      <xdr:nvSpPr>
        <xdr:cNvPr id="74" name="楕円 73">
          <a:extLst>
            <a:ext uri="{FF2B5EF4-FFF2-40B4-BE49-F238E27FC236}">
              <a16:creationId xmlns:a16="http://schemas.microsoft.com/office/drawing/2014/main" id="{248055BF-AB88-4D6C-B757-E4C1A2DA2493}"/>
            </a:ext>
          </a:extLst>
        </xdr:cNvPr>
        <xdr:cNvSpPr/>
      </xdr:nvSpPr>
      <xdr:spPr>
        <a:xfrm>
          <a:off x="4036060" y="574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129738</xdr:rowOff>
    </xdr:from>
    <xdr:ext cx="405111" cy="259045"/>
    <xdr:sp macro="" textlink="">
      <xdr:nvSpPr>
        <xdr:cNvPr id="75" name="【図書館】&#10;有形固定資産減価償却率該当値テキスト">
          <a:extLst>
            <a:ext uri="{FF2B5EF4-FFF2-40B4-BE49-F238E27FC236}">
              <a16:creationId xmlns:a16="http://schemas.microsoft.com/office/drawing/2014/main" id="{1C9E15EC-8390-497E-AD6E-66C775B63D6E}"/>
            </a:ext>
          </a:extLst>
        </xdr:cNvPr>
        <xdr:cNvSpPr txBox="1"/>
      </xdr:nvSpPr>
      <xdr:spPr>
        <a:xfrm>
          <a:off x="4124960" y="5661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10704</xdr:rowOff>
    </xdr:from>
    <xdr:to>
      <xdr:col>20</xdr:col>
      <xdr:colOff>38100</xdr:colOff>
      <xdr:row>34</xdr:row>
      <xdr:rowOff>112304</xdr:rowOff>
    </xdr:to>
    <xdr:sp macro="" textlink="">
      <xdr:nvSpPr>
        <xdr:cNvPr id="76" name="楕円 75">
          <a:extLst>
            <a:ext uri="{FF2B5EF4-FFF2-40B4-BE49-F238E27FC236}">
              <a16:creationId xmlns:a16="http://schemas.microsoft.com/office/drawing/2014/main" id="{FBE3844A-CAE2-4F15-B1B2-22530C2909CE}"/>
            </a:ext>
          </a:extLst>
        </xdr:cNvPr>
        <xdr:cNvSpPr/>
      </xdr:nvSpPr>
      <xdr:spPr>
        <a:xfrm>
          <a:off x="3312160" y="57104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61504</xdr:rowOff>
    </xdr:from>
    <xdr:to>
      <xdr:col>24</xdr:col>
      <xdr:colOff>63500</xdr:colOff>
      <xdr:row>34</xdr:row>
      <xdr:rowOff>94161</xdr:rowOff>
    </xdr:to>
    <xdr:cxnSp macro="">
      <xdr:nvCxnSpPr>
        <xdr:cNvPr id="77" name="直線コネクタ 76">
          <a:extLst>
            <a:ext uri="{FF2B5EF4-FFF2-40B4-BE49-F238E27FC236}">
              <a16:creationId xmlns:a16="http://schemas.microsoft.com/office/drawing/2014/main" id="{08EE5870-A72F-4510-AE02-4945E9652D55}"/>
            </a:ext>
          </a:extLst>
        </xdr:cNvPr>
        <xdr:cNvCxnSpPr/>
      </xdr:nvCxnSpPr>
      <xdr:spPr>
        <a:xfrm>
          <a:off x="3355340" y="5761264"/>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149497</xdr:rowOff>
    </xdr:from>
    <xdr:to>
      <xdr:col>15</xdr:col>
      <xdr:colOff>101600</xdr:colOff>
      <xdr:row>34</xdr:row>
      <xdr:rowOff>79647</xdr:rowOff>
    </xdr:to>
    <xdr:sp macro="" textlink="">
      <xdr:nvSpPr>
        <xdr:cNvPr id="78" name="楕円 77">
          <a:extLst>
            <a:ext uri="{FF2B5EF4-FFF2-40B4-BE49-F238E27FC236}">
              <a16:creationId xmlns:a16="http://schemas.microsoft.com/office/drawing/2014/main" id="{0CD7C2DA-8FEA-49D5-B7F7-B76CD5BC5397}"/>
            </a:ext>
          </a:extLst>
        </xdr:cNvPr>
        <xdr:cNvSpPr/>
      </xdr:nvSpPr>
      <xdr:spPr>
        <a:xfrm>
          <a:off x="2514600" y="5681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28847</xdr:rowOff>
    </xdr:from>
    <xdr:to>
      <xdr:col>19</xdr:col>
      <xdr:colOff>177800</xdr:colOff>
      <xdr:row>34</xdr:row>
      <xdr:rowOff>61504</xdr:rowOff>
    </xdr:to>
    <xdr:cxnSp macro="">
      <xdr:nvCxnSpPr>
        <xdr:cNvPr id="79" name="直線コネクタ 78">
          <a:extLst>
            <a:ext uri="{FF2B5EF4-FFF2-40B4-BE49-F238E27FC236}">
              <a16:creationId xmlns:a16="http://schemas.microsoft.com/office/drawing/2014/main" id="{C44915DC-FDF9-44C9-9A79-1814E545FAB1}"/>
            </a:ext>
          </a:extLst>
        </xdr:cNvPr>
        <xdr:cNvCxnSpPr/>
      </xdr:nvCxnSpPr>
      <xdr:spPr>
        <a:xfrm>
          <a:off x="2565400" y="572860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116840</xdr:rowOff>
    </xdr:from>
    <xdr:to>
      <xdr:col>10</xdr:col>
      <xdr:colOff>165100</xdr:colOff>
      <xdr:row>34</xdr:row>
      <xdr:rowOff>46990</xdr:rowOff>
    </xdr:to>
    <xdr:sp macro="" textlink="">
      <xdr:nvSpPr>
        <xdr:cNvPr id="80" name="楕円 79">
          <a:extLst>
            <a:ext uri="{FF2B5EF4-FFF2-40B4-BE49-F238E27FC236}">
              <a16:creationId xmlns:a16="http://schemas.microsoft.com/office/drawing/2014/main" id="{B6F09AA9-AA7E-431D-8F8C-A6DC7A53B1CC}"/>
            </a:ext>
          </a:extLst>
        </xdr:cNvPr>
        <xdr:cNvSpPr/>
      </xdr:nvSpPr>
      <xdr:spPr>
        <a:xfrm>
          <a:off x="1739900" y="5648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167640</xdr:rowOff>
    </xdr:from>
    <xdr:to>
      <xdr:col>15</xdr:col>
      <xdr:colOff>50800</xdr:colOff>
      <xdr:row>34</xdr:row>
      <xdr:rowOff>28847</xdr:rowOff>
    </xdr:to>
    <xdr:cxnSp macro="">
      <xdr:nvCxnSpPr>
        <xdr:cNvPr id="81" name="直線コネクタ 80">
          <a:extLst>
            <a:ext uri="{FF2B5EF4-FFF2-40B4-BE49-F238E27FC236}">
              <a16:creationId xmlns:a16="http://schemas.microsoft.com/office/drawing/2014/main" id="{3BD25602-7685-44A5-948D-5EC76165F298}"/>
            </a:ext>
          </a:extLst>
        </xdr:cNvPr>
        <xdr:cNvCxnSpPr/>
      </xdr:nvCxnSpPr>
      <xdr:spPr>
        <a:xfrm>
          <a:off x="1790700" y="5699760"/>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82550</xdr:rowOff>
    </xdr:from>
    <xdr:to>
      <xdr:col>6</xdr:col>
      <xdr:colOff>38100</xdr:colOff>
      <xdr:row>34</xdr:row>
      <xdr:rowOff>12700</xdr:rowOff>
    </xdr:to>
    <xdr:sp macro="" textlink="">
      <xdr:nvSpPr>
        <xdr:cNvPr id="82" name="楕円 81">
          <a:extLst>
            <a:ext uri="{FF2B5EF4-FFF2-40B4-BE49-F238E27FC236}">
              <a16:creationId xmlns:a16="http://schemas.microsoft.com/office/drawing/2014/main" id="{7491D8E6-87EC-495B-8ECF-A7DBE9A0ADDC}"/>
            </a:ext>
          </a:extLst>
        </xdr:cNvPr>
        <xdr:cNvSpPr/>
      </xdr:nvSpPr>
      <xdr:spPr>
        <a:xfrm>
          <a:off x="965200" y="561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133350</xdr:rowOff>
    </xdr:from>
    <xdr:to>
      <xdr:col>10</xdr:col>
      <xdr:colOff>114300</xdr:colOff>
      <xdr:row>33</xdr:row>
      <xdr:rowOff>167640</xdr:rowOff>
    </xdr:to>
    <xdr:cxnSp macro="">
      <xdr:nvCxnSpPr>
        <xdr:cNvPr id="83" name="直線コネクタ 82">
          <a:extLst>
            <a:ext uri="{FF2B5EF4-FFF2-40B4-BE49-F238E27FC236}">
              <a16:creationId xmlns:a16="http://schemas.microsoft.com/office/drawing/2014/main" id="{72A0311E-5519-49AC-9480-B0D0ACA04C9F}"/>
            </a:ext>
          </a:extLst>
        </xdr:cNvPr>
        <xdr:cNvCxnSpPr/>
      </xdr:nvCxnSpPr>
      <xdr:spPr>
        <a:xfrm>
          <a:off x="1008380" y="566547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41383</xdr:rowOff>
    </xdr:from>
    <xdr:ext cx="405111" cy="259045"/>
    <xdr:sp macro="" textlink="">
      <xdr:nvSpPr>
        <xdr:cNvPr id="84" name="n_1aveValue【図書館】&#10;有形固定資産減価償却率">
          <a:extLst>
            <a:ext uri="{FF2B5EF4-FFF2-40B4-BE49-F238E27FC236}">
              <a16:creationId xmlns:a16="http://schemas.microsoft.com/office/drawing/2014/main" id="{FD89A87A-AA21-4309-BDA1-0620565BE0F7}"/>
            </a:ext>
          </a:extLst>
        </xdr:cNvPr>
        <xdr:cNvSpPr txBox="1"/>
      </xdr:nvSpPr>
      <xdr:spPr>
        <a:xfrm>
          <a:off x="317056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a:extLst>
            <a:ext uri="{FF2B5EF4-FFF2-40B4-BE49-F238E27FC236}">
              <a16:creationId xmlns:a16="http://schemas.microsoft.com/office/drawing/2014/main" id="{A2EF4AD6-A4D7-49A8-9F41-36D6CC83C471}"/>
            </a:ext>
          </a:extLst>
        </xdr:cNvPr>
        <xdr:cNvSpPr txBox="1"/>
      </xdr:nvSpPr>
      <xdr:spPr>
        <a:xfrm>
          <a:off x="2385704" y="623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a:extLst>
            <a:ext uri="{FF2B5EF4-FFF2-40B4-BE49-F238E27FC236}">
              <a16:creationId xmlns:a16="http://schemas.microsoft.com/office/drawing/2014/main" id="{D6E88C3D-DFFA-4C7F-BBBD-918A22308C90}"/>
            </a:ext>
          </a:extLst>
        </xdr:cNvPr>
        <xdr:cNvSpPr txBox="1"/>
      </xdr:nvSpPr>
      <xdr:spPr>
        <a:xfrm>
          <a:off x="1611004" y="6262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F55510F6-2453-4CFB-9E05-4942CDFA0166}"/>
            </a:ext>
          </a:extLst>
        </xdr:cNvPr>
        <xdr:cNvSpPr txBox="1"/>
      </xdr:nvSpPr>
      <xdr:spPr>
        <a:xfrm>
          <a:off x="83630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128831</xdr:rowOff>
    </xdr:from>
    <xdr:ext cx="405111" cy="259045"/>
    <xdr:sp macro="" textlink="">
      <xdr:nvSpPr>
        <xdr:cNvPr id="88" name="n_1mainValue【図書館】&#10;有形固定資産減価償却率">
          <a:extLst>
            <a:ext uri="{FF2B5EF4-FFF2-40B4-BE49-F238E27FC236}">
              <a16:creationId xmlns:a16="http://schemas.microsoft.com/office/drawing/2014/main" id="{3768B46E-B103-4E06-B0A4-BE986F589E92}"/>
            </a:ext>
          </a:extLst>
        </xdr:cNvPr>
        <xdr:cNvSpPr txBox="1"/>
      </xdr:nvSpPr>
      <xdr:spPr>
        <a:xfrm>
          <a:off x="3170564" y="549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96174</xdr:rowOff>
    </xdr:from>
    <xdr:ext cx="405111" cy="259045"/>
    <xdr:sp macro="" textlink="">
      <xdr:nvSpPr>
        <xdr:cNvPr id="89" name="n_2mainValue【図書館】&#10;有形固定資産減価償却率">
          <a:extLst>
            <a:ext uri="{FF2B5EF4-FFF2-40B4-BE49-F238E27FC236}">
              <a16:creationId xmlns:a16="http://schemas.microsoft.com/office/drawing/2014/main" id="{CA1466A1-30E0-4DD7-896C-ADDB02B8F502}"/>
            </a:ext>
          </a:extLst>
        </xdr:cNvPr>
        <xdr:cNvSpPr txBox="1"/>
      </xdr:nvSpPr>
      <xdr:spPr>
        <a:xfrm>
          <a:off x="2385704" y="5460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63517</xdr:rowOff>
    </xdr:from>
    <xdr:ext cx="405111" cy="259045"/>
    <xdr:sp macro="" textlink="">
      <xdr:nvSpPr>
        <xdr:cNvPr id="90" name="n_3mainValue【図書館】&#10;有形固定資産減価償却率">
          <a:extLst>
            <a:ext uri="{FF2B5EF4-FFF2-40B4-BE49-F238E27FC236}">
              <a16:creationId xmlns:a16="http://schemas.microsoft.com/office/drawing/2014/main" id="{C0EFE7E9-EF27-4C6B-B903-F45A0586DADD}"/>
            </a:ext>
          </a:extLst>
        </xdr:cNvPr>
        <xdr:cNvSpPr txBox="1"/>
      </xdr:nvSpPr>
      <xdr:spPr>
        <a:xfrm>
          <a:off x="1611004"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29227</xdr:rowOff>
    </xdr:from>
    <xdr:ext cx="340478" cy="259045"/>
    <xdr:sp macro="" textlink="">
      <xdr:nvSpPr>
        <xdr:cNvPr id="91" name="n_4mainValue【図書館】&#10;有形固定資産減価償却率">
          <a:extLst>
            <a:ext uri="{FF2B5EF4-FFF2-40B4-BE49-F238E27FC236}">
              <a16:creationId xmlns:a16="http://schemas.microsoft.com/office/drawing/2014/main" id="{0A8CA4F8-D6AE-4274-8628-A498889C49BE}"/>
            </a:ext>
          </a:extLst>
        </xdr:cNvPr>
        <xdr:cNvSpPr txBox="1"/>
      </xdr:nvSpPr>
      <xdr:spPr>
        <a:xfrm>
          <a:off x="845761" y="5393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9282D8D-80EB-4BDC-8687-3AEE2EC9980B}"/>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81BB2DF-89FD-44D4-B70F-C514F91120B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C46AF63-FEF1-4697-A1A4-5B2BEA6D1F0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377F965-1791-49C4-A1F6-970D3EDC3A5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E8FA7B7-A0F1-43B0-92DD-032353DC204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C3BA601-1274-4B62-A72C-9C4E70A6553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71DADE5-A55C-48D6-88B8-4F159801585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CC24023-8CB3-4CCE-AA74-CB031FF3EFD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5C7A944-F44C-4C60-9F95-71B5D7DDEE5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B13C89F-DD3C-456D-9070-08D175688AD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0916198-9DFC-4E09-A420-849075A4F8E9}"/>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F2870AD-B149-4B79-88F1-8C0DE49D992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0651007-AB47-4E86-9DF4-6A23BE74F10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1B87845-F2A7-4364-ABD7-A1C95C2E35C5}"/>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8C2F171-0B95-45DC-B085-750048651259}"/>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8723499-A24A-4115-B646-A7912EA2EE86}"/>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028882D-751E-4B65-82C7-A40C63E69464}"/>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1E165A6D-6D84-4E86-B1C0-64A0EB8A6274}"/>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7E46AAF-B992-45A7-9CBC-FE0BC80AC622}"/>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F3F59E9-487A-419C-9F63-0AF5255D1567}"/>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F3F2E90-B682-4F5C-9B33-AFF964C112E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4B44048-FE9F-4068-8B83-1B3A5294D429}"/>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C65670F-433D-4F74-8EE2-9E7B1B4CD72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12062736-7E9B-4B26-8209-2EF07737BA8D}"/>
            </a:ext>
          </a:extLst>
        </xdr:cNvPr>
        <xdr:cNvCxnSpPr/>
      </xdr:nvCxnSpPr>
      <xdr:spPr>
        <a:xfrm flipV="1">
          <a:off x="9219565" y="5699760"/>
          <a:ext cx="0"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89E72770-10C6-498B-A90F-39058F8A509A}"/>
            </a:ext>
          </a:extLst>
        </xdr:cNvPr>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2433001-3236-45D4-A882-39CC64B07D4F}"/>
            </a:ext>
          </a:extLst>
        </xdr:cNvPr>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2364371C-C0DA-48FA-9C2B-3D8D7520CB6F}"/>
            </a:ext>
          </a:extLst>
        </xdr:cNvPr>
        <xdr:cNvSpPr txBox="1"/>
      </xdr:nvSpPr>
      <xdr:spPr>
        <a:xfrm>
          <a:off x="9258300"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FEDD2A06-DE7B-40F2-9549-F8B2CA5F8105}"/>
            </a:ext>
          </a:extLst>
        </xdr:cNvPr>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32FB256B-1E72-47E3-92FD-E81F68611B0E}"/>
            </a:ext>
          </a:extLst>
        </xdr:cNvPr>
        <xdr:cNvSpPr txBox="1"/>
      </xdr:nvSpPr>
      <xdr:spPr>
        <a:xfrm>
          <a:off x="9258300" y="6301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841C5A64-A5D3-4D54-97F7-68388E7016D9}"/>
            </a:ext>
          </a:extLst>
        </xdr:cNvPr>
        <xdr:cNvSpPr/>
      </xdr:nvSpPr>
      <xdr:spPr>
        <a:xfrm>
          <a:off x="9192260" y="6446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23377CA9-1B53-4824-B259-41117DCDAF7F}"/>
            </a:ext>
          </a:extLst>
        </xdr:cNvPr>
        <xdr:cNvSpPr/>
      </xdr:nvSpPr>
      <xdr:spPr>
        <a:xfrm>
          <a:off x="8445500" y="6459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23" name="フローチャート: 判断 122">
          <a:extLst>
            <a:ext uri="{FF2B5EF4-FFF2-40B4-BE49-F238E27FC236}">
              <a16:creationId xmlns:a16="http://schemas.microsoft.com/office/drawing/2014/main" id="{6224797C-AFBC-4DF5-AA31-05E3E67A6F7C}"/>
            </a:ext>
          </a:extLst>
        </xdr:cNvPr>
        <xdr:cNvSpPr/>
      </xdr:nvSpPr>
      <xdr:spPr>
        <a:xfrm>
          <a:off x="7670800" y="6484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4" name="フローチャート: 判断 123">
          <a:extLst>
            <a:ext uri="{FF2B5EF4-FFF2-40B4-BE49-F238E27FC236}">
              <a16:creationId xmlns:a16="http://schemas.microsoft.com/office/drawing/2014/main" id="{7AE286C8-FA55-4BA0-93D9-5C44EC3DFCE2}"/>
            </a:ext>
          </a:extLst>
        </xdr:cNvPr>
        <xdr:cNvSpPr/>
      </xdr:nvSpPr>
      <xdr:spPr>
        <a:xfrm>
          <a:off x="6873240" y="649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25" name="フローチャート: 判断 124">
          <a:extLst>
            <a:ext uri="{FF2B5EF4-FFF2-40B4-BE49-F238E27FC236}">
              <a16:creationId xmlns:a16="http://schemas.microsoft.com/office/drawing/2014/main" id="{00EDCB57-7B18-4318-83C0-D9F528CB5424}"/>
            </a:ext>
          </a:extLst>
        </xdr:cNvPr>
        <xdr:cNvSpPr/>
      </xdr:nvSpPr>
      <xdr:spPr>
        <a:xfrm>
          <a:off x="6098540" y="6522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47DC8F0-434D-4C12-8D0C-BFAD181479BC}"/>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E3A7FF4-EABC-4280-AC47-2356FB0EA0B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D6C44AB-0ED8-4F0B-B242-A2F4477BF05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0D1106D-4FAB-4AA7-A137-ADFCA8CFC79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35B1068-AE28-47DD-8DF9-46BFB7E15285}"/>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31" name="楕円 130">
          <a:extLst>
            <a:ext uri="{FF2B5EF4-FFF2-40B4-BE49-F238E27FC236}">
              <a16:creationId xmlns:a16="http://schemas.microsoft.com/office/drawing/2014/main" id="{ECC27247-D6AF-4295-AC35-FEE8E9E0F596}"/>
            </a:ext>
          </a:extLst>
        </xdr:cNvPr>
        <xdr:cNvSpPr/>
      </xdr:nvSpPr>
      <xdr:spPr>
        <a:xfrm>
          <a:off x="919226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32" name="【図書館】&#10;一人当たり面積該当値テキスト">
          <a:extLst>
            <a:ext uri="{FF2B5EF4-FFF2-40B4-BE49-F238E27FC236}">
              <a16:creationId xmlns:a16="http://schemas.microsoft.com/office/drawing/2014/main" id="{948F9CE8-1192-4B69-BC5B-3B8244D174B3}"/>
            </a:ext>
          </a:extLst>
        </xdr:cNvPr>
        <xdr:cNvSpPr txBox="1"/>
      </xdr:nvSpPr>
      <xdr:spPr>
        <a:xfrm>
          <a:off x="9258300"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133" name="楕円 132">
          <a:extLst>
            <a:ext uri="{FF2B5EF4-FFF2-40B4-BE49-F238E27FC236}">
              <a16:creationId xmlns:a16="http://schemas.microsoft.com/office/drawing/2014/main" id="{E554B208-4A53-456F-BB04-F9E7F79F1DB2}"/>
            </a:ext>
          </a:extLst>
        </xdr:cNvPr>
        <xdr:cNvSpPr/>
      </xdr:nvSpPr>
      <xdr:spPr>
        <a:xfrm>
          <a:off x="844550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44450</xdr:rowOff>
    </xdr:from>
    <xdr:to>
      <xdr:col>55</xdr:col>
      <xdr:colOff>0</xdr:colOff>
      <xdr:row>39</xdr:row>
      <xdr:rowOff>44450</xdr:rowOff>
    </xdr:to>
    <xdr:cxnSp macro="">
      <xdr:nvCxnSpPr>
        <xdr:cNvPr id="134" name="直線コネクタ 133">
          <a:extLst>
            <a:ext uri="{FF2B5EF4-FFF2-40B4-BE49-F238E27FC236}">
              <a16:creationId xmlns:a16="http://schemas.microsoft.com/office/drawing/2014/main" id="{177BC2AA-A9B7-48EF-A12F-21477997A205}"/>
            </a:ext>
          </a:extLst>
        </xdr:cNvPr>
        <xdr:cNvCxnSpPr/>
      </xdr:nvCxnSpPr>
      <xdr:spPr>
        <a:xfrm>
          <a:off x="8496300" y="65824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35" name="楕円 134">
          <a:extLst>
            <a:ext uri="{FF2B5EF4-FFF2-40B4-BE49-F238E27FC236}">
              <a16:creationId xmlns:a16="http://schemas.microsoft.com/office/drawing/2014/main" id="{6B7D65F8-ABCB-48B6-833B-27FB6FF9A40F}"/>
            </a:ext>
          </a:extLst>
        </xdr:cNvPr>
        <xdr:cNvSpPr/>
      </xdr:nvSpPr>
      <xdr:spPr>
        <a:xfrm>
          <a:off x="767080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136" name="直線コネクタ 135">
          <a:extLst>
            <a:ext uri="{FF2B5EF4-FFF2-40B4-BE49-F238E27FC236}">
              <a16:creationId xmlns:a16="http://schemas.microsoft.com/office/drawing/2014/main" id="{1EA6C9B4-A22E-48E3-A313-FBFD99BFFF4C}"/>
            </a:ext>
          </a:extLst>
        </xdr:cNvPr>
        <xdr:cNvCxnSpPr/>
      </xdr:nvCxnSpPr>
      <xdr:spPr>
        <a:xfrm>
          <a:off x="771398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7" name="楕円 136">
          <a:extLst>
            <a:ext uri="{FF2B5EF4-FFF2-40B4-BE49-F238E27FC236}">
              <a16:creationId xmlns:a16="http://schemas.microsoft.com/office/drawing/2014/main" id="{7CA0A47B-0B51-44BB-A23C-41098691EE53}"/>
            </a:ext>
          </a:extLst>
        </xdr:cNvPr>
        <xdr:cNvSpPr/>
      </xdr:nvSpPr>
      <xdr:spPr>
        <a:xfrm>
          <a:off x="687324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44450</xdr:rowOff>
    </xdr:from>
    <xdr:to>
      <xdr:col>45</xdr:col>
      <xdr:colOff>177800</xdr:colOff>
      <xdr:row>39</xdr:row>
      <xdr:rowOff>57150</xdr:rowOff>
    </xdr:to>
    <xdr:cxnSp macro="">
      <xdr:nvCxnSpPr>
        <xdr:cNvPr id="138" name="直線コネクタ 137">
          <a:extLst>
            <a:ext uri="{FF2B5EF4-FFF2-40B4-BE49-F238E27FC236}">
              <a16:creationId xmlns:a16="http://schemas.microsoft.com/office/drawing/2014/main" id="{CF3B2C90-6790-4A7C-8A90-33C22665AEBB}"/>
            </a:ext>
          </a:extLst>
        </xdr:cNvPr>
        <xdr:cNvCxnSpPr/>
      </xdr:nvCxnSpPr>
      <xdr:spPr>
        <a:xfrm flipV="1">
          <a:off x="6924040" y="658241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xdr:rowOff>
    </xdr:from>
    <xdr:to>
      <xdr:col>36</xdr:col>
      <xdr:colOff>165100</xdr:colOff>
      <xdr:row>39</xdr:row>
      <xdr:rowOff>107950</xdr:rowOff>
    </xdr:to>
    <xdr:sp macro="" textlink="">
      <xdr:nvSpPr>
        <xdr:cNvPr id="139" name="楕円 138">
          <a:extLst>
            <a:ext uri="{FF2B5EF4-FFF2-40B4-BE49-F238E27FC236}">
              <a16:creationId xmlns:a16="http://schemas.microsoft.com/office/drawing/2014/main" id="{48C00D4A-5110-4DCA-9D53-CC6AB2915FE5}"/>
            </a:ext>
          </a:extLst>
        </xdr:cNvPr>
        <xdr:cNvSpPr/>
      </xdr:nvSpPr>
      <xdr:spPr>
        <a:xfrm>
          <a:off x="609854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57150</xdr:rowOff>
    </xdr:from>
    <xdr:to>
      <xdr:col>41</xdr:col>
      <xdr:colOff>50800</xdr:colOff>
      <xdr:row>39</xdr:row>
      <xdr:rowOff>57150</xdr:rowOff>
    </xdr:to>
    <xdr:cxnSp macro="">
      <xdr:nvCxnSpPr>
        <xdr:cNvPr id="140" name="直線コネクタ 139">
          <a:extLst>
            <a:ext uri="{FF2B5EF4-FFF2-40B4-BE49-F238E27FC236}">
              <a16:creationId xmlns:a16="http://schemas.microsoft.com/office/drawing/2014/main" id="{674AEB01-6F47-4C52-A70F-79079AC15C1B}"/>
            </a:ext>
          </a:extLst>
        </xdr:cNvPr>
        <xdr:cNvCxnSpPr/>
      </xdr:nvCxnSpPr>
      <xdr:spPr>
        <a:xfrm>
          <a:off x="6149340" y="65951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a:extLst>
            <a:ext uri="{FF2B5EF4-FFF2-40B4-BE49-F238E27FC236}">
              <a16:creationId xmlns:a16="http://schemas.microsoft.com/office/drawing/2014/main" id="{6AA7C781-7204-4199-9CD3-8BC6FF81AB73}"/>
            </a:ext>
          </a:extLst>
        </xdr:cNvPr>
        <xdr:cNvSpPr txBox="1"/>
      </xdr:nvSpPr>
      <xdr:spPr>
        <a:xfrm>
          <a:off x="8271587" y="62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42" name="n_2aveValue【図書館】&#10;一人当たり面積">
          <a:extLst>
            <a:ext uri="{FF2B5EF4-FFF2-40B4-BE49-F238E27FC236}">
              <a16:creationId xmlns:a16="http://schemas.microsoft.com/office/drawing/2014/main" id="{96E8D021-C007-4EDC-8D1F-7DEC0490E06D}"/>
            </a:ext>
          </a:extLst>
        </xdr:cNvPr>
        <xdr:cNvSpPr txBox="1"/>
      </xdr:nvSpPr>
      <xdr:spPr>
        <a:xfrm>
          <a:off x="7509587"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3" name="n_3aveValue【図書館】&#10;一人当たり面積">
          <a:extLst>
            <a:ext uri="{FF2B5EF4-FFF2-40B4-BE49-F238E27FC236}">
              <a16:creationId xmlns:a16="http://schemas.microsoft.com/office/drawing/2014/main" id="{AFA2D4C0-1D59-4668-8B1C-A3697D36379F}"/>
            </a:ext>
          </a:extLst>
        </xdr:cNvPr>
        <xdr:cNvSpPr txBox="1"/>
      </xdr:nvSpPr>
      <xdr:spPr>
        <a:xfrm>
          <a:off x="6712027" y="62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99077</xdr:rowOff>
    </xdr:from>
    <xdr:ext cx="469744" cy="259045"/>
    <xdr:sp macro="" textlink="">
      <xdr:nvSpPr>
        <xdr:cNvPr id="144" name="n_4aveValue【図書館】&#10;一人当たり面積">
          <a:extLst>
            <a:ext uri="{FF2B5EF4-FFF2-40B4-BE49-F238E27FC236}">
              <a16:creationId xmlns:a16="http://schemas.microsoft.com/office/drawing/2014/main" id="{99879EC3-A19C-4A23-AF03-486333CADD3E}"/>
            </a:ext>
          </a:extLst>
        </xdr:cNvPr>
        <xdr:cNvSpPr txBox="1"/>
      </xdr:nvSpPr>
      <xdr:spPr>
        <a:xfrm>
          <a:off x="5937327" y="63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86377</xdr:rowOff>
    </xdr:from>
    <xdr:ext cx="469744" cy="259045"/>
    <xdr:sp macro="" textlink="">
      <xdr:nvSpPr>
        <xdr:cNvPr id="145" name="n_1mainValue【図書館】&#10;一人当たり面積">
          <a:extLst>
            <a:ext uri="{FF2B5EF4-FFF2-40B4-BE49-F238E27FC236}">
              <a16:creationId xmlns:a16="http://schemas.microsoft.com/office/drawing/2014/main" id="{2F5CB4DD-5C5E-4DD7-97F6-2EA02C6FB0F6}"/>
            </a:ext>
          </a:extLst>
        </xdr:cNvPr>
        <xdr:cNvSpPr txBox="1"/>
      </xdr:nvSpPr>
      <xdr:spPr>
        <a:xfrm>
          <a:off x="827158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86377</xdr:rowOff>
    </xdr:from>
    <xdr:ext cx="469744" cy="259045"/>
    <xdr:sp macro="" textlink="">
      <xdr:nvSpPr>
        <xdr:cNvPr id="146" name="n_2mainValue【図書館】&#10;一人当たり面積">
          <a:extLst>
            <a:ext uri="{FF2B5EF4-FFF2-40B4-BE49-F238E27FC236}">
              <a16:creationId xmlns:a16="http://schemas.microsoft.com/office/drawing/2014/main" id="{150CD511-919E-43D9-835A-5CFBDA47E804}"/>
            </a:ext>
          </a:extLst>
        </xdr:cNvPr>
        <xdr:cNvSpPr txBox="1"/>
      </xdr:nvSpPr>
      <xdr:spPr>
        <a:xfrm>
          <a:off x="750958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99077</xdr:rowOff>
    </xdr:from>
    <xdr:ext cx="469744" cy="259045"/>
    <xdr:sp macro="" textlink="">
      <xdr:nvSpPr>
        <xdr:cNvPr id="147" name="n_3mainValue【図書館】&#10;一人当たり面積">
          <a:extLst>
            <a:ext uri="{FF2B5EF4-FFF2-40B4-BE49-F238E27FC236}">
              <a16:creationId xmlns:a16="http://schemas.microsoft.com/office/drawing/2014/main" id="{105A8B32-B22E-442D-AA06-1DABD6309FB8}"/>
            </a:ext>
          </a:extLst>
        </xdr:cNvPr>
        <xdr:cNvSpPr txBox="1"/>
      </xdr:nvSpPr>
      <xdr:spPr>
        <a:xfrm>
          <a:off x="67120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99077</xdr:rowOff>
    </xdr:from>
    <xdr:ext cx="469744" cy="259045"/>
    <xdr:sp macro="" textlink="">
      <xdr:nvSpPr>
        <xdr:cNvPr id="148" name="n_4mainValue【図書館】&#10;一人当たり面積">
          <a:extLst>
            <a:ext uri="{FF2B5EF4-FFF2-40B4-BE49-F238E27FC236}">
              <a16:creationId xmlns:a16="http://schemas.microsoft.com/office/drawing/2014/main" id="{0EDE6F47-3A36-45A1-A7CB-0F8C3985372F}"/>
            </a:ext>
          </a:extLst>
        </xdr:cNvPr>
        <xdr:cNvSpPr txBox="1"/>
      </xdr:nvSpPr>
      <xdr:spPr>
        <a:xfrm>
          <a:off x="59373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D0DEAD1-46B9-44E6-A3EB-E5752C450213}"/>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746544E-62DB-4B95-9A5F-74AF62073319}"/>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2B6E84B-EDC4-4153-B375-1A4B1A83793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ECB29B5-CE7E-4D8B-9231-1961877A960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227E72D-EA3E-4418-A5AE-65320D4F356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8AAE0BC-8451-4321-9661-D98AD3948CA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5E115EF-D3C7-4E1E-94F6-12BD95A6210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3CD2848-5346-40D2-A7C7-6557A4B3F72E}"/>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E0217D0-5EC7-4744-89C0-29BB238FD6F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B940B0D-71D7-47D4-89D0-E8FD28B8051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CED97B5-F4CE-4A04-A715-03ACF06A146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8B528CE-D6F4-45F4-80DC-DA0F88EA4663}"/>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827C967-5DE6-4643-9CEA-E87E2DAE930E}"/>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0A81A68-8783-4E15-8FB0-7C0B3178B27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FB93AAE-4A8F-41CC-8AD0-943DEC68327D}"/>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2470862-70F2-4616-B9BA-598CC8063E45}"/>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55F99F4-CA12-4F2C-B01D-0DE063A9A27D}"/>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DF723D0-0203-4438-9AA2-04B5D057F633}"/>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62D2349-6173-4403-8E41-8AAF86CE7E1B}"/>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2C23B26-EC3D-4823-AAA5-9F8814ABD216}"/>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D4391D9-266D-41A4-AA3B-C98F395712BF}"/>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078E211-6071-407F-84F8-A5E5347AE5A9}"/>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73D41C5-63E3-430F-B834-6BEC2CD796E9}"/>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C05FD45-033D-4173-886B-6D0201739A2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9F0CDF9A-9076-4E92-8888-79F12A26AC2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A2EF60B1-A531-45D3-AB0B-D85968EDC3EC}"/>
            </a:ext>
          </a:extLst>
        </xdr:cNvPr>
        <xdr:cNvCxnSpPr/>
      </xdr:nvCxnSpPr>
      <xdr:spPr>
        <a:xfrm flipV="1">
          <a:off x="4086225" y="9462952"/>
          <a:ext cx="0" cy="136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F6CA1A6C-A6EB-45C3-A2A8-0DC86E8D33A8}"/>
            </a:ext>
          </a:extLst>
        </xdr:cNvPr>
        <xdr:cNvSpPr txBox="1"/>
      </xdr:nvSpPr>
      <xdr:spPr>
        <a:xfrm>
          <a:off x="4124960" y="1083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72131FC3-DA1D-487E-9699-B269C91F567A}"/>
            </a:ext>
          </a:extLst>
        </xdr:cNvPr>
        <xdr:cNvCxnSpPr/>
      </xdr:nvCxnSpPr>
      <xdr:spPr>
        <a:xfrm>
          <a:off x="4020820" y="10830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BE227A43-D464-45B3-9A1C-6025CAD08E13}"/>
            </a:ext>
          </a:extLst>
        </xdr:cNvPr>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725BE008-273E-4459-86B9-3DFFE065172A}"/>
            </a:ext>
          </a:extLst>
        </xdr:cNvPr>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B5DC1B16-47B7-4DC9-BEB5-1524A2DD9D3E}"/>
            </a:ext>
          </a:extLst>
        </xdr:cNvPr>
        <xdr:cNvSpPr txBox="1"/>
      </xdr:nvSpPr>
      <xdr:spPr>
        <a:xfrm>
          <a:off x="412496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1204527E-C1D3-431F-997D-053C72823230}"/>
            </a:ext>
          </a:extLst>
        </xdr:cNvPr>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1" name="フローチャート: 判断 180">
          <a:extLst>
            <a:ext uri="{FF2B5EF4-FFF2-40B4-BE49-F238E27FC236}">
              <a16:creationId xmlns:a16="http://schemas.microsoft.com/office/drawing/2014/main" id="{5C4F01C9-E7C8-422D-830C-FA514AA37F0B}"/>
            </a:ext>
          </a:extLst>
        </xdr:cNvPr>
        <xdr:cNvSpPr/>
      </xdr:nvSpPr>
      <xdr:spPr>
        <a:xfrm>
          <a:off x="3312160" y="10248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id="{A5F04A16-A26D-47E5-B126-63F69E6A5136}"/>
            </a:ext>
          </a:extLst>
        </xdr:cNvPr>
        <xdr:cNvSpPr/>
      </xdr:nvSpPr>
      <xdr:spPr>
        <a:xfrm>
          <a:off x="2514600" y="10223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a:extLst>
            <a:ext uri="{FF2B5EF4-FFF2-40B4-BE49-F238E27FC236}">
              <a16:creationId xmlns:a16="http://schemas.microsoft.com/office/drawing/2014/main" id="{8691276F-E0A6-4726-A184-ED8BBDC25D96}"/>
            </a:ext>
          </a:extLst>
        </xdr:cNvPr>
        <xdr:cNvSpPr/>
      </xdr:nvSpPr>
      <xdr:spPr>
        <a:xfrm>
          <a:off x="1739900" y="10201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a:extLst>
            <a:ext uri="{FF2B5EF4-FFF2-40B4-BE49-F238E27FC236}">
              <a16:creationId xmlns:a16="http://schemas.microsoft.com/office/drawing/2014/main" id="{CC253548-BC91-4645-BA03-17DE6ED45DC8}"/>
            </a:ext>
          </a:extLst>
        </xdr:cNvPr>
        <xdr:cNvSpPr/>
      </xdr:nvSpPr>
      <xdr:spPr>
        <a:xfrm>
          <a:off x="965200" y="10172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91827BC-3079-4E67-B0A2-3DA717D3370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DD2B555-3935-4E3F-90FA-24BC3043AAF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45414D2-C98D-4E01-A703-A2AF3E7045E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1CDF1CB-A9B8-41A6-8C08-F07D39DE871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0344195-64B2-4C90-9104-690E1CB3ECE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90" name="楕円 189">
          <a:extLst>
            <a:ext uri="{FF2B5EF4-FFF2-40B4-BE49-F238E27FC236}">
              <a16:creationId xmlns:a16="http://schemas.microsoft.com/office/drawing/2014/main" id="{1929D138-7926-4DE7-A8B2-FDC2DF8B57D8}"/>
            </a:ext>
          </a:extLst>
        </xdr:cNvPr>
        <xdr:cNvSpPr/>
      </xdr:nvSpPr>
      <xdr:spPr>
        <a:xfrm>
          <a:off x="4036060" y="102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161126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CD4ABE6C-9673-4381-8A16-66BB2F3440CB}"/>
            </a:ext>
          </a:extLst>
        </xdr:cNvPr>
        <xdr:cNvSpPr txBox="1"/>
      </xdr:nvSpPr>
      <xdr:spPr>
        <a:xfrm>
          <a:off x="4124960"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169635</xdr:rowOff>
    </xdr:from>
    <xdr:to>
      <xdr:col>20</xdr:col>
      <xdr:colOff>38100</xdr:colOff>
      <xdr:row>61</xdr:row>
      <xdr:rowOff>99785</xdr:rowOff>
    </xdr:to>
    <xdr:sp macro="" textlink="">
      <xdr:nvSpPr>
        <xdr:cNvPr id="192" name="楕円 191">
          <a:extLst>
            <a:ext uri="{FF2B5EF4-FFF2-40B4-BE49-F238E27FC236}">
              <a16:creationId xmlns:a16="http://schemas.microsoft.com/office/drawing/2014/main" id="{BC694AA4-769D-47B6-8547-256E639ECB8F}"/>
            </a:ext>
          </a:extLst>
        </xdr:cNvPr>
        <xdr:cNvSpPr/>
      </xdr:nvSpPr>
      <xdr:spPr>
        <a:xfrm>
          <a:off x="3312160" y="10228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48985</xdr:rowOff>
    </xdr:from>
    <xdr:to>
      <xdr:col>24</xdr:col>
      <xdr:colOff>63500</xdr:colOff>
      <xdr:row>61</xdr:row>
      <xdr:rowOff>62049</xdr:rowOff>
    </xdr:to>
    <xdr:cxnSp macro="">
      <xdr:nvCxnSpPr>
        <xdr:cNvPr id="193" name="直線コネクタ 192">
          <a:extLst>
            <a:ext uri="{FF2B5EF4-FFF2-40B4-BE49-F238E27FC236}">
              <a16:creationId xmlns:a16="http://schemas.microsoft.com/office/drawing/2014/main" id="{A85D7BDB-42AF-43F9-A0CC-6C1B8B604DE5}"/>
            </a:ext>
          </a:extLst>
        </xdr:cNvPr>
        <xdr:cNvCxnSpPr/>
      </xdr:nvCxnSpPr>
      <xdr:spPr>
        <a:xfrm>
          <a:off x="3355340" y="10275025"/>
          <a:ext cx="73152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xdr:rowOff>
    </xdr:from>
    <xdr:to>
      <xdr:col>15</xdr:col>
      <xdr:colOff>101600</xdr:colOff>
      <xdr:row>61</xdr:row>
      <xdr:rowOff>103051</xdr:rowOff>
    </xdr:to>
    <xdr:sp macro="" textlink="">
      <xdr:nvSpPr>
        <xdr:cNvPr id="194" name="楕円 193">
          <a:extLst>
            <a:ext uri="{FF2B5EF4-FFF2-40B4-BE49-F238E27FC236}">
              <a16:creationId xmlns:a16="http://schemas.microsoft.com/office/drawing/2014/main" id="{C88A954C-7B2C-460B-A65F-08B964FFBF6A}"/>
            </a:ext>
          </a:extLst>
        </xdr:cNvPr>
        <xdr:cNvSpPr/>
      </xdr:nvSpPr>
      <xdr:spPr>
        <a:xfrm>
          <a:off x="2514600" y="102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48985</xdr:rowOff>
    </xdr:from>
    <xdr:to>
      <xdr:col>19</xdr:col>
      <xdr:colOff>177800</xdr:colOff>
      <xdr:row>61</xdr:row>
      <xdr:rowOff>52251</xdr:rowOff>
    </xdr:to>
    <xdr:cxnSp macro="">
      <xdr:nvCxnSpPr>
        <xdr:cNvPr id="195" name="直線コネクタ 194">
          <a:extLst>
            <a:ext uri="{FF2B5EF4-FFF2-40B4-BE49-F238E27FC236}">
              <a16:creationId xmlns:a16="http://schemas.microsoft.com/office/drawing/2014/main" id="{552354A1-E3F7-456E-8558-28A7F7C655ED}"/>
            </a:ext>
          </a:extLst>
        </xdr:cNvPr>
        <xdr:cNvCxnSpPr/>
      </xdr:nvCxnSpPr>
      <xdr:spPr>
        <a:xfrm flipV="1">
          <a:off x="2565400" y="10275025"/>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156573</xdr:rowOff>
    </xdr:from>
    <xdr:to>
      <xdr:col>10</xdr:col>
      <xdr:colOff>165100</xdr:colOff>
      <xdr:row>61</xdr:row>
      <xdr:rowOff>86723</xdr:rowOff>
    </xdr:to>
    <xdr:sp macro="" textlink="">
      <xdr:nvSpPr>
        <xdr:cNvPr id="196" name="楕円 195">
          <a:extLst>
            <a:ext uri="{FF2B5EF4-FFF2-40B4-BE49-F238E27FC236}">
              <a16:creationId xmlns:a16="http://schemas.microsoft.com/office/drawing/2014/main" id="{1EE79AA5-9B5F-44AE-9960-199AF8D6092F}"/>
            </a:ext>
          </a:extLst>
        </xdr:cNvPr>
        <xdr:cNvSpPr/>
      </xdr:nvSpPr>
      <xdr:spPr>
        <a:xfrm>
          <a:off x="1739900" y="10214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52251</xdr:rowOff>
    </xdr:to>
    <xdr:cxnSp macro="">
      <xdr:nvCxnSpPr>
        <xdr:cNvPr id="197" name="直線コネクタ 196">
          <a:extLst>
            <a:ext uri="{FF2B5EF4-FFF2-40B4-BE49-F238E27FC236}">
              <a16:creationId xmlns:a16="http://schemas.microsoft.com/office/drawing/2014/main" id="{C7034AD6-E324-4CF0-B212-AC8A1BA7C5A6}"/>
            </a:ext>
          </a:extLst>
        </xdr:cNvPr>
        <xdr:cNvCxnSpPr/>
      </xdr:nvCxnSpPr>
      <xdr:spPr>
        <a:xfrm>
          <a:off x="1790700" y="10261963"/>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8" name="楕円 197">
          <a:extLst>
            <a:ext uri="{FF2B5EF4-FFF2-40B4-BE49-F238E27FC236}">
              <a16:creationId xmlns:a16="http://schemas.microsoft.com/office/drawing/2014/main" id="{BA7F58BA-ABF8-455E-9BBB-9A8654B18750}"/>
            </a:ext>
          </a:extLst>
        </xdr:cNvPr>
        <xdr:cNvSpPr/>
      </xdr:nvSpPr>
      <xdr:spPr>
        <a:xfrm>
          <a:off x="965200" y="10201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35923</xdr:rowOff>
    </xdr:to>
    <xdr:cxnSp macro="">
      <xdr:nvCxnSpPr>
        <xdr:cNvPr id="199" name="直線コネクタ 198">
          <a:extLst>
            <a:ext uri="{FF2B5EF4-FFF2-40B4-BE49-F238E27FC236}">
              <a16:creationId xmlns:a16="http://schemas.microsoft.com/office/drawing/2014/main" id="{E3AF95D5-D6D8-40B7-A203-FDC87FBA40A0}"/>
            </a:ext>
          </a:extLst>
        </xdr:cNvPr>
        <xdr:cNvCxnSpPr/>
      </xdr:nvCxnSpPr>
      <xdr:spPr>
        <a:xfrm>
          <a:off x="1008380" y="10248900"/>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0" name="n_1aveValue【体育館・プール】&#10;有形固定資産減価償却率">
          <a:extLst>
            <a:ext uri="{FF2B5EF4-FFF2-40B4-BE49-F238E27FC236}">
              <a16:creationId xmlns:a16="http://schemas.microsoft.com/office/drawing/2014/main" id="{9FE9EC8C-5267-41D1-A448-AAD479309301}"/>
            </a:ext>
          </a:extLst>
        </xdr:cNvPr>
        <xdr:cNvSpPr txBox="1"/>
      </xdr:nvSpPr>
      <xdr:spPr>
        <a:xfrm>
          <a:off x="317056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a:extLst>
            <a:ext uri="{FF2B5EF4-FFF2-40B4-BE49-F238E27FC236}">
              <a16:creationId xmlns:a16="http://schemas.microsoft.com/office/drawing/2014/main" id="{5084A064-2D3B-47B5-AD47-C1D46CFF222C}"/>
            </a:ext>
          </a:extLst>
        </xdr:cNvPr>
        <xdr:cNvSpPr txBox="1"/>
      </xdr:nvSpPr>
      <xdr:spPr>
        <a:xfrm>
          <a:off x="2385704" y="1000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90187</xdr:rowOff>
    </xdr:from>
    <xdr:ext cx="405111" cy="259045"/>
    <xdr:sp macro="" textlink="">
      <xdr:nvSpPr>
        <xdr:cNvPr id="202" name="n_3aveValue【体育館・プール】&#10;有形固定資産減価償却率">
          <a:extLst>
            <a:ext uri="{FF2B5EF4-FFF2-40B4-BE49-F238E27FC236}">
              <a16:creationId xmlns:a16="http://schemas.microsoft.com/office/drawing/2014/main" id="{CB1F02E0-3850-4C45-A61F-B9C10D028409}"/>
            </a:ext>
          </a:extLst>
        </xdr:cNvPr>
        <xdr:cNvSpPr txBox="1"/>
      </xdr:nvSpPr>
      <xdr:spPr>
        <a:xfrm>
          <a:off x="161100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60796</xdr:rowOff>
    </xdr:from>
    <xdr:ext cx="405111" cy="259045"/>
    <xdr:sp macro="" textlink="">
      <xdr:nvSpPr>
        <xdr:cNvPr id="203" name="n_4aveValue【体育館・プール】&#10;有形固定資産減価償却率">
          <a:extLst>
            <a:ext uri="{FF2B5EF4-FFF2-40B4-BE49-F238E27FC236}">
              <a16:creationId xmlns:a16="http://schemas.microsoft.com/office/drawing/2014/main" id="{A07966D4-A76A-452C-AEE2-5EB5AFDD14C2}"/>
            </a:ext>
          </a:extLst>
        </xdr:cNvPr>
        <xdr:cNvSpPr txBox="1"/>
      </xdr:nvSpPr>
      <xdr:spPr>
        <a:xfrm>
          <a:off x="83630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116312</xdr:rowOff>
    </xdr:from>
    <xdr:ext cx="405111" cy="259045"/>
    <xdr:sp macro="" textlink="">
      <xdr:nvSpPr>
        <xdr:cNvPr id="204" name="n_1mainValue【体育館・プール】&#10;有形固定資産減価償却率">
          <a:extLst>
            <a:ext uri="{FF2B5EF4-FFF2-40B4-BE49-F238E27FC236}">
              <a16:creationId xmlns:a16="http://schemas.microsoft.com/office/drawing/2014/main" id="{F20DC8CB-980C-4537-827A-48975A5DF063}"/>
            </a:ext>
          </a:extLst>
        </xdr:cNvPr>
        <xdr:cNvSpPr txBox="1"/>
      </xdr:nvSpPr>
      <xdr:spPr>
        <a:xfrm>
          <a:off x="3170564" y="1000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94178</xdr:rowOff>
    </xdr:from>
    <xdr:ext cx="405111" cy="259045"/>
    <xdr:sp macro="" textlink="">
      <xdr:nvSpPr>
        <xdr:cNvPr id="205" name="n_2mainValue【体育館・プール】&#10;有形固定資産減価償却率">
          <a:extLst>
            <a:ext uri="{FF2B5EF4-FFF2-40B4-BE49-F238E27FC236}">
              <a16:creationId xmlns:a16="http://schemas.microsoft.com/office/drawing/2014/main" id="{4671375A-2C75-4CDF-8E92-00258A20333D}"/>
            </a:ext>
          </a:extLst>
        </xdr:cNvPr>
        <xdr:cNvSpPr txBox="1"/>
      </xdr:nvSpPr>
      <xdr:spPr>
        <a:xfrm>
          <a:off x="2385704" y="10320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77850</xdr:rowOff>
    </xdr:from>
    <xdr:ext cx="405111" cy="259045"/>
    <xdr:sp macro="" textlink="">
      <xdr:nvSpPr>
        <xdr:cNvPr id="206" name="n_3mainValue【体育館・プール】&#10;有形固定資産減価償却率">
          <a:extLst>
            <a:ext uri="{FF2B5EF4-FFF2-40B4-BE49-F238E27FC236}">
              <a16:creationId xmlns:a16="http://schemas.microsoft.com/office/drawing/2014/main" id="{14BB0462-55F3-48E9-9E12-34D70E30ECDD}"/>
            </a:ext>
          </a:extLst>
        </xdr:cNvPr>
        <xdr:cNvSpPr txBox="1"/>
      </xdr:nvSpPr>
      <xdr:spPr>
        <a:xfrm>
          <a:off x="1611004" y="1030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7" name="n_4mainValue【体育館・プール】&#10;有形固定資産減価償却率">
          <a:extLst>
            <a:ext uri="{FF2B5EF4-FFF2-40B4-BE49-F238E27FC236}">
              <a16:creationId xmlns:a16="http://schemas.microsoft.com/office/drawing/2014/main" id="{35587997-54D8-476A-BC76-7281D04A2CCC}"/>
            </a:ext>
          </a:extLst>
        </xdr:cNvPr>
        <xdr:cNvSpPr txBox="1"/>
      </xdr:nvSpPr>
      <xdr:spPr>
        <a:xfrm>
          <a:off x="83630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3313596-C60D-42BB-9025-733D443A467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3C6EB32-38C4-4175-AF2B-85FD2E7D485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2460CCA-5410-4FA1-8F7D-0A7D48E0BED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8633895-04FC-4261-99DB-3115AEC224B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52B098F-321D-4E53-9294-923D11466C53}"/>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CA669E3-EBC6-4FF2-AA2A-3DCA4DD67E0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5340031-251C-4BDA-ACB6-28EBDA1949A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EC4E29B-2559-4117-B5CB-C16E41900DA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4A123E6-2A79-415B-8168-D1A70B0521F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DE20E9F-BBA9-4C7A-AD4F-C71BE1DBD93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1686E03-C465-410B-A0B2-96D53FC5B3D8}"/>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5C7B2AAA-B4E6-454E-9A63-3C1AEAF4B45B}"/>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E588892-9242-4972-8BF6-9943511911F7}"/>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4946CB2-5AD6-4C34-83A2-47861CB85852}"/>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36400A6-D4C1-4D9B-B2DF-CA24000CE84D}"/>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B6A04299-AEF0-4885-8BD9-FC6A74213B0B}"/>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6F94188-599D-4B80-9FD8-88B3A0944BF8}"/>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25B41B1-C1BB-4369-B3CB-27479BA69333}"/>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E8E45FB-FE4C-42C1-A8C6-1EE01DC87CE5}"/>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E4E2861-0953-45E0-8EEA-A08996F9A675}"/>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1B62BE4-BD25-468D-8276-799AC16408A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ACFBAB4-54F3-414D-8199-BFB1BB9BF637}"/>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95C112A7-8959-407C-B9B6-CE02470F76E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DB6AAF45-CD56-4557-A509-25D354608407}"/>
            </a:ext>
          </a:extLst>
        </xdr:cNvPr>
        <xdr:cNvCxnSpPr/>
      </xdr:nvCxnSpPr>
      <xdr:spPr>
        <a:xfrm flipV="1">
          <a:off x="9219565" y="93954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EE11C727-C6C2-4D42-B71F-B6FE13283D34}"/>
            </a:ext>
          </a:extLst>
        </xdr:cNvPr>
        <xdr:cNvSpPr txBox="1"/>
      </xdr:nvSpPr>
      <xdr:spPr>
        <a:xfrm>
          <a:off x="92583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CF750BFB-EDC4-4163-9F7A-F3783A42F56A}"/>
            </a:ext>
          </a:extLst>
        </xdr:cNvPr>
        <xdr:cNvCxnSpPr/>
      </xdr:nvCxnSpPr>
      <xdr:spPr>
        <a:xfrm>
          <a:off x="9154160" y="1078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CCAB233F-BA8D-4ABD-967B-E9498F33BD3C}"/>
            </a:ext>
          </a:extLst>
        </xdr:cNvPr>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36F3FFA2-AD1A-4403-922F-08CAC610D622}"/>
            </a:ext>
          </a:extLst>
        </xdr:cNvPr>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E7EA81C3-5F92-4195-8E16-9A75010D6A8A}"/>
            </a:ext>
          </a:extLst>
        </xdr:cNvPr>
        <xdr:cNvSpPr txBox="1"/>
      </xdr:nvSpPr>
      <xdr:spPr>
        <a:xfrm>
          <a:off x="9258300" y="10353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FC546400-7C65-4CCC-A89A-EF25BDB31144}"/>
            </a:ext>
          </a:extLst>
        </xdr:cNvPr>
        <xdr:cNvSpPr/>
      </xdr:nvSpPr>
      <xdr:spPr>
        <a:xfrm>
          <a:off x="9192260" y="10375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61595</xdr:rowOff>
    </xdr:from>
    <xdr:to>
      <xdr:col>50</xdr:col>
      <xdr:colOff>165100</xdr:colOff>
      <xdr:row>61</xdr:row>
      <xdr:rowOff>163195</xdr:rowOff>
    </xdr:to>
    <xdr:sp macro="" textlink="">
      <xdr:nvSpPr>
        <xdr:cNvPr id="238" name="フローチャート: 判断 237">
          <a:extLst>
            <a:ext uri="{FF2B5EF4-FFF2-40B4-BE49-F238E27FC236}">
              <a16:creationId xmlns:a16="http://schemas.microsoft.com/office/drawing/2014/main" id="{FE80C20B-0C36-4C53-9170-0F86DB8CF1FB}"/>
            </a:ext>
          </a:extLst>
        </xdr:cNvPr>
        <xdr:cNvSpPr/>
      </xdr:nvSpPr>
      <xdr:spPr>
        <a:xfrm>
          <a:off x="8445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39" name="フローチャート: 判断 238">
          <a:extLst>
            <a:ext uri="{FF2B5EF4-FFF2-40B4-BE49-F238E27FC236}">
              <a16:creationId xmlns:a16="http://schemas.microsoft.com/office/drawing/2014/main" id="{A4C59DC3-D070-4C3F-A72F-C06F42BDE2DD}"/>
            </a:ext>
          </a:extLst>
        </xdr:cNvPr>
        <xdr:cNvSpPr/>
      </xdr:nvSpPr>
      <xdr:spPr>
        <a:xfrm>
          <a:off x="767080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53975</xdr:rowOff>
    </xdr:from>
    <xdr:to>
      <xdr:col>41</xdr:col>
      <xdr:colOff>101600</xdr:colOff>
      <xdr:row>61</xdr:row>
      <xdr:rowOff>155575</xdr:rowOff>
    </xdr:to>
    <xdr:sp macro="" textlink="">
      <xdr:nvSpPr>
        <xdr:cNvPr id="240" name="フローチャート: 判断 239">
          <a:extLst>
            <a:ext uri="{FF2B5EF4-FFF2-40B4-BE49-F238E27FC236}">
              <a16:creationId xmlns:a16="http://schemas.microsoft.com/office/drawing/2014/main" id="{00EFFF0B-CC9E-4AB1-A349-40559749A502}"/>
            </a:ext>
          </a:extLst>
        </xdr:cNvPr>
        <xdr:cNvSpPr/>
      </xdr:nvSpPr>
      <xdr:spPr>
        <a:xfrm>
          <a:off x="687324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80645</xdr:rowOff>
    </xdr:from>
    <xdr:to>
      <xdr:col>36</xdr:col>
      <xdr:colOff>165100</xdr:colOff>
      <xdr:row>62</xdr:row>
      <xdr:rowOff>10795</xdr:rowOff>
    </xdr:to>
    <xdr:sp macro="" textlink="">
      <xdr:nvSpPr>
        <xdr:cNvPr id="241" name="フローチャート: 判断 240">
          <a:extLst>
            <a:ext uri="{FF2B5EF4-FFF2-40B4-BE49-F238E27FC236}">
              <a16:creationId xmlns:a16="http://schemas.microsoft.com/office/drawing/2014/main" id="{CD0928FD-4D3C-458D-9E13-65717DBB7549}"/>
            </a:ext>
          </a:extLst>
        </xdr:cNvPr>
        <xdr:cNvSpPr/>
      </xdr:nvSpPr>
      <xdr:spPr>
        <a:xfrm>
          <a:off x="6098540" y="10306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7BBB69D-2095-430F-8121-FAE0423DBDA8}"/>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EF4DB7F-F0D0-4B6A-A2C0-7160CD6E39F9}"/>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EB4C29A-A58D-4110-B951-216E7E727C4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8493ACE-AB78-43B1-9EAE-8E27E0443C9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32F3ED4-5DCF-47D6-B56E-66342D3C93E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130175</xdr:rowOff>
    </xdr:from>
    <xdr:to>
      <xdr:col>55</xdr:col>
      <xdr:colOff>50800</xdr:colOff>
      <xdr:row>61</xdr:row>
      <xdr:rowOff>60325</xdr:rowOff>
    </xdr:to>
    <xdr:sp macro="" textlink="">
      <xdr:nvSpPr>
        <xdr:cNvPr id="247" name="楕円 246">
          <a:extLst>
            <a:ext uri="{FF2B5EF4-FFF2-40B4-BE49-F238E27FC236}">
              <a16:creationId xmlns:a16="http://schemas.microsoft.com/office/drawing/2014/main" id="{39F542A9-9516-47EC-9AE1-D9792733F17A}"/>
            </a:ext>
          </a:extLst>
        </xdr:cNvPr>
        <xdr:cNvSpPr/>
      </xdr:nvSpPr>
      <xdr:spPr>
        <a:xfrm>
          <a:off x="9192260" y="10188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153052</xdr:rowOff>
    </xdr:from>
    <xdr:ext cx="469744" cy="259045"/>
    <xdr:sp macro="" textlink="">
      <xdr:nvSpPr>
        <xdr:cNvPr id="248" name="【体育館・プール】&#10;一人当たり面積該当値テキスト">
          <a:extLst>
            <a:ext uri="{FF2B5EF4-FFF2-40B4-BE49-F238E27FC236}">
              <a16:creationId xmlns:a16="http://schemas.microsoft.com/office/drawing/2014/main" id="{7F77F031-2242-431E-99DB-F7E8934AD427}"/>
            </a:ext>
          </a:extLst>
        </xdr:cNvPr>
        <xdr:cNvSpPr txBox="1"/>
      </xdr:nvSpPr>
      <xdr:spPr>
        <a:xfrm>
          <a:off x="9258300" y="1004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133985</xdr:rowOff>
    </xdr:from>
    <xdr:to>
      <xdr:col>50</xdr:col>
      <xdr:colOff>165100</xdr:colOff>
      <xdr:row>61</xdr:row>
      <xdr:rowOff>64135</xdr:rowOff>
    </xdr:to>
    <xdr:sp macro="" textlink="">
      <xdr:nvSpPr>
        <xdr:cNvPr id="249" name="楕円 248">
          <a:extLst>
            <a:ext uri="{FF2B5EF4-FFF2-40B4-BE49-F238E27FC236}">
              <a16:creationId xmlns:a16="http://schemas.microsoft.com/office/drawing/2014/main" id="{60F7A6E4-7165-4A02-AC03-DD31F92300D8}"/>
            </a:ext>
          </a:extLst>
        </xdr:cNvPr>
        <xdr:cNvSpPr/>
      </xdr:nvSpPr>
      <xdr:spPr>
        <a:xfrm>
          <a:off x="8445500" y="10192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9525</xdr:rowOff>
    </xdr:from>
    <xdr:to>
      <xdr:col>55</xdr:col>
      <xdr:colOff>0</xdr:colOff>
      <xdr:row>61</xdr:row>
      <xdr:rowOff>13335</xdr:rowOff>
    </xdr:to>
    <xdr:cxnSp macro="">
      <xdr:nvCxnSpPr>
        <xdr:cNvPr id="250" name="直線コネクタ 249">
          <a:extLst>
            <a:ext uri="{FF2B5EF4-FFF2-40B4-BE49-F238E27FC236}">
              <a16:creationId xmlns:a16="http://schemas.microsoft.com/office/drawing/2014/main" id="{AF8A423D-2464-437F-AACF-1FA850FB43CB}"/>
            </a:ext>
          </a:extLst>
        </xdr:cNvPr>
        <xdr:cNvCxnSpPr/>
      </xdr:nvCxnSpPr>
      <xdr:spPr>
        <a:xfrm flipV="1">
          <a:off x="8496300" y="10235565"/>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137795</xdr:rowOff>
    </xdr:from>
    <xdr:to>
      <xdr:col>46</xdr:col>
      <xdr:colOff>38100</xdr:colOff>
      <xdr:row>61</xdr:row>
      <xdr:rowOff>67945</xdr:rowOff>
    </xdr:to>
    <xdr:sp macro="" textlink="">
      <xdr:nvSpPr>
        <xdr:cNvPr id="251" name="楕円 250">
          <a:extLst>
            <a:ext uri="{FF2B5EF4-FFF2-40B4-BE49-F238E27FC236}">
              <a16:creationId xmlns:a16="http://schemas.microsoft.com/office/drawing/2014/main" id="{701AD794-5D75-4CDD-8629-39D9AF6CC67F}"/>
            </a:ext>
          </a:extLst>
        </xdr:cNvPr>
        <xdr:cNvSpPr/>
      </xdr:nvSpPr>
      <xdr:spPr>
        <a:xfrm>
          <a:off x="7670800" y="10196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xdr:rowOff>
    </xdr:from>
    <xdr:to>
      <xdr:col>50</xdr:col>
      <xdr:colOff>114300</xdr:colOff>
      <xdr:row>61</xdr:row>
      <xdr:rowOff>17145</xdr:rowOff>
    </xdr:to>
    <xdr:cxnSp macro="">
      <xdr:nvCxnSpPr>
        <xdr:cNvPr id="252" name="直線コネクタ 251">
          <a:extLst>
            <a:ext uri="{FF2B5EF4-FFF2-40B4-BE49-F238E27FC236}">
              <a16:creationId xmlns:a16="http://schemas.microsoft.com/office/drawing/2014/main" id="{F80F4013-FFB5-4499-BD46-08100F1EF6AB}"/>
            </a:ext>
          </a:extLst>
        </xdr:cNvPr>
        <xdr:cNvCxnSpPr/>
      </xdr:nvCxnSpPr>
      <xdr:spPr>
        <a:xfrm flipV="1">
          <a:off x="7713980" y="1023937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143510</xdr:rowOff>
    </xdr:from>
    <xdr:to>
      <xdr:col>41</xdr:col>
      <xdr:colOff>101600</xdr:colOff>
      <xdr:row>61</xdr:row>
      <xdr:rowOff>73660</xdr:rowOff>
    </xdr:to>
    <xdr:sp macro="" textlink="">
      <xdr:nvSpPr>
        <xdr:cNvPr id="253" name="楕円 252">
          <a:extLst>
            <a:ext uri="{FF2B5EF4-FFF2-40B4-BE49-F238E27FC236}">
              <a16:creationId xmlns:a16="http://schemas.microsoft.com/office/drawing/2014/main" id="{9C0225DE-A296-4891-940A-CD2E5A590EBE}"/>
            </a:ext>
          </a:extLst>
        </xdr:cNvPr>
        <xdr:cNvSpPr/>
      </xdr:nvSpPr>
      <xdr:spPr>
        <a:xfrm>
          <a:off x="6873240" y="10201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17145</xdr:rowOff>
    </xdr:from>
    <xdr:to>
      <xdr:col>45</xdr:col>
      <xdr:colOff>177800</xdr:colOff>
      <xdr:row>61</xdr:row>
      <xdr:rowOff>22860</xdr:rowOff>
    </xdr:to>
    <xdr:cxnSp macro="">
      <xdr:nvCxnSpPr>
        <xdr:cNvPr id="254" name="直線コネクタ 253">
          <a:extLst>
            <a:ext uri="{FF2B5EF4-FFF2-40B4-BE49-F238E27FC236}">
              <a16:creationId xmlns:a16="http://schemas.microsoft.com/office/drawing/2014/main" id="{A8874795-C208-46B0-A260-A2C3D5D38590}"/>
            </a:ext>
          </a:extLst>
        </xdr:cNvPr>
        <xdr:cNvCxnSpPr/>
      </xdr:nvCxnSpPr>
      <xdr:spPr>
        <a:xfrm flipV="1">
          <a:off x="6924040" y="1024318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147320</xdr:rowOff>
    </xdr:from>
    <xdr:to>
      <xdr:col>36</xdr:col>
      <xdr:colOff>165100</xdr:colOff>
      <xdr:row>61</xdr:row>
      <xdr:rowOff>77470</xdr:rowOff>
    </xdr:to>
    <xdr:sp macro="" textlink="">
      <xdr:nvSpPr>
        <xdr:cNvPr id="255" name="楕円 254">
          <a:extLst>
            <a:ext uri="{FF2B5EF4-FFF2-40B4-BE49-F238E27FC236}">
              <a16:creationId xmlns:a16="http://schemas.microsoft.com/office/drawing/2014/main" id="{BAFF25C0-5CF5-4491-A67C-7FC71DBF5BCC}"/>
            </a:ext>
          </a:extLst>
        </xdr:cNvPr>
        <xdr:cNvSpPr/>
      </xdr:nvSpPr>
      <xdr:spPr>
        <a:xfrm>
          <a:off x="6098540" y="1020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22860</xdr:rowOff>
    </xdr:from>
    <xdr:to>
      <xdr:col>41</xdr:col>
      <xdr:colOff>50800</xdr:colOff>
      <xdr:row>61</xdr:row>
      <xdr:rowOff>26670</xdr:rowOff>
    </xdr:to>
    <xdr:cxnSp macro="">
      <xdr:nvCxnSpPr>
        <xdr:cNvPr id="256" name="直線コネクタ 255">
          <a:extLst>
            <a:ext uri="{FF2B5EF4-FFF2-40B4-BE49-F238E27FC236}">
              <a16:creationId xmlns:a16="http://schemas.microsoft.com/office/drawing/2014/main" id="{E183E949-A78D-4C90-8E8A-045581A002B8}"/>
            </a:ext>
          </a:extLst>
        </xdr:cNvPr>
        <xdr:cNvCxnSpPr/>
      </xdr:nvCxnSpPr>
      <xdr:spPr>
        <a:xfrm flipV="1">
          <a:off x="6149340" y="1024890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154322</xdr:rowOff>
    </xdr:from>
    <xdr:ext cx="469744" cy="259045"/>
    <xdr:sp macro="" textlink="">
      <xdr:nvSpPr>
        <xdr:cNvPr id="257" name="n_1aveValue【体育館・プール】&#10;一人当たり面積">
          <a:extLst>
            <a:ext uri="{FF2B5EF4-FFF2-40B4-BE49-F238E27FC236}">
              <a16:creationId xmlns:a16="http://schemas.microsoft.com/office/drawing/2014/main" id="{4A7CEF9F-3380-4013-A215-A4C32AA87FB5}"/>
            </a:ext>
          </a:extLst>
        </xdr:cNvPr>
        <xdr:cNvSpPr txBox="1"/>
      </xdr:nvSpPr>
      <xdr:spPr>
        <a:xfrm>
          <a:off x="8271587" y="1038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58" name="n_2aveValue【体育館・プール】&#10;一人当たり面積">
          <a:extLst>
            <a:ext uri="{FF2B5EF4-FFF2-40B4-BE49-F238E27FC236}">
              <a16:creationId xmlns:a16="http://schemas.microsoft.com/office/drawing/2014/main" id="{DD2A8730-69C8-41AA-952F-EA356346C144}"/>
            </a:ext>
          </a:extLst>
        </xdr:cNvPr>
        <xdr:cNvSpPr txBox="1"/>
      </xdr:nvSpPr>
      <xdr:spPr>
        <a:xfrm>
          <a:off x="750958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146702</xdr:rowOff>
    </xdr:from>
    <xdr:ext cx="469744" cy="259045"/>
    <xdr:sp macro="" textlink="">
      <xdr:nvSpPr>
        <xdr:cNvPr id="259" name="n_3aveValue【体育館・プール】&#10;一人当たり面積">
          <a:extLst>
            <a:ext uri="{FF2B5EF4-FFF2-40B4-BE49-F238E27FC236}">
              <a16:creationId xmlns:a16="http://schemas.microsoft.com/office/drawing/2014/main" id="{1E8A2218-87D0-48DC-940C-03717E76B2A4}"/>
            </a:ext>
          </a:extLst>
        </xdr:cNvPr>
        <xdr:cNvSpPr txBox="1"/>
      </xdr:nvSpPr>
      <xdr:spPr>
        <a:xfrm>
          <a:off x="6712027" y="1037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1922</xdr:rowOff>
    </xdr:from>
    <xdr:ext cx="469744" cy="259045"/>
    <xdr:sp macro="" textlink="">
      <xdr:nvSpPr>
        <xdr:cNvPr id="260" name="n_4aveValue【体育館・プール】&#10;一人当たり面積">
          <a:extLst>
            <a:ext uri="{FF2B5EF4-FFF2-40B4-BE49-F238E27FC236}">
              <a16:creationId xmlns:a16="http://schemas.microsoft.com/office/drawing/2014/main" id="{67D9A9C1-069E-4DDA-B5DD-90152CB818E8}"/>
            </a:ext>
          </a:extLst>
        </xdr:cNvPr>
        <xdr:cNvSpPr txBox="1"/>
      </xdr:nvSpPr>
      <xdr:spPr>
        <a:xfrm>
          <a:off x="5937327" y="1039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80662</xdr:rowOff>
    </xdr:from>
    <xdr:ext cx="469744" cy="259045"/>
    <xdr:sp macro="" textlink="">
      <xdr:nvSpPr>
        <xdr:cNvPr id="261" name="n_1mainValue【体育館・プール】&#10;一人当たり面積">
          <a:extLst>
            <a:ext uri="{FF2B5EF4-FFF2-40B4-BE49-F238E27FC236}">
              <a16:creationId xmlns:a16="http://schemas.microsoft.com/office/drawing/2014/main" id="{8B598523-AFAA-4180-9346-F22D519FAB95}"/>
            </a:ext>
          </a:extLst>
        </xdr:cNvPr>
        <xdr:cNvSpPr txBox="1"/>
      </xdr:nvSpPr>
      <xdr:spPr>
        <a:xfrm>
          <a:off x="8271587" y="99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84472</xdr:rowOff>
    </xdr:from>
    <xdr:ext cx="469744" cy="259045"/>
    <xdr:sp macro="" textlink="">
      <xdr:nvSpPr>
        <xdr:cNvPr id="262" name="n_2mainValue【体育館・プール】&#10;一人当たり面積">
          <a:extLst>
            <a:ext uri="{FF2B5EF4-FFF2-40B4-BE49-F238E27FC236}">
              <a16:creationId xmlns:a16="http://schemas.microsoft.com/office/drawing/2014/main" id="{2C045A9E-E73F-402D-B933-B3486A194018}"/>
            </a:ext>
          </a:extLst>
        </xdr:cNvPr>
        <xdr:cNvSpPr txBox="1"/>
      </xdr:nvSpPr>
      <xdr:spPr>
        <a:xfrm>
          <a:off x="7509587" y="997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90187</xdr:rowOff>
    </xdr:from>
    <xdr:ext cx="469744" cy="259045"/>
    <xdr:sp macro="" textlink="">
      <xdr:nvSpPr>
        <xdr:cNvPr id="263" name="n_3mainValue【体育館・プール】&#10;一人当たり面積">
          <a:extLst>
            <a:ext uri="{FF2B5EF4-FFF2-40B4-BE49-F238E27FC236}">
              <a16:creationId xmlns:a16="http://schemas.microsoft.com/office/drawing/2014/main" id="{C53EA6FA-5D72-4CF2-A8BC-BAFF6EE1C7BD}"/>
            </a:ext>
          </a:extLst>
        </xdr:cNvPr>
        <xdr:cNvSpPr txBox="1"/>
      </xdr:nvSpPr>
      <xdr:spPr>
        <a:xfrm>
          <a:off x="67120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93997</xdr:rowOff>
    </xdr:from>
    <xdr:ext cx="469744" cy="259045"/>
    <xdr:sp macro="" textlink="">
      <xdr:nvSpPr>
        <xdr:cNvPr id="264" name="n_4mainValue【体育館・プール】&#10;一人当たり面積">
          <a:extLst>
            <a:ext uri="{FF2B5EF4-FFF2-40B4-BE49-F238E27FC236}">
              <a16:creationId xmlns:a16="http://schemas.microsoft.com/office/drawing/2014/main" id="{38EE814B-D2C6-402B-8DF2-829DAE701AF7}"/>
            </a:ext>
          </a:extLst>
        </xdr:cNvPr>
        <xdr:cNvSpPr txBox="1"/>
      </xdr:nvSpPr>
      <xdr:spPr>
        <a:xfrm>
          <a:off x="593732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B553ED3-5B84-47AE-80A2-D54F1D05BD0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6AA1840-425C-40FF-B272-724A22A0103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D9A060B-3E5F-440A-BD57-EBF61D48F42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0422F3E-C706-419F-A09B-651E051870D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F00F761-C678-4B27-A91E-B28E01AEED6F}"/>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6DC61EF-CDA5-4265-98C7-77436511CE2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E12C707-5C0C-4114-B017-D9E9C92601A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849CBCA0-AF28-4356-82E2-41B2AF1C481A}"/>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148C0FE-A919-417B-BE0E-00692798F86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834E6529-97DC-4972-AB04-7E79018C2E8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6ECB39D-FA65-4E24-9F7B-8E88523BEA76}"/>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37E34310-31D8-4898-8558-CFB5BDE3EF23}"/>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1B898079-0AA3-4066-B166-5A40A84CEF3E}"/>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BBB6A2DB-D2F8-44A7-A492-638C393C128C}"/>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2F57A21A-FCF4-44AC-BA4A-85E9C7CA549C}"/>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97F14A3-80C1-4BB1-9BDE-1F7FBCBA4D63}"/>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869874A7-5544-4706-87A7-8CAFF8303B88}"/>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BD1C6A59-C4D8-4271-898E-B960B15DAF5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119C7AA8-23DF-436E-9FBE-BBFAAFFE8E23}"/>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318F0794-93A3-47B0-8836-9A27A0228C3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73C529E3-E6C2-41E8-89C8-85D17B21DD43}"/>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1D84151-C36D-464E-9758-03EFF668FC1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BAAFD7D0-D976-4DCD-9F99-BE0F4126F96C}"/>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67D9492D-4B22-44A8-90FE-F2E28CCF779C}"/>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D0B1F464-F053-4FAD-A59D-46A826A75133}"/>
            </a:ext>
          </a:extLst>
        </xdr:cNvPr>
        <xdr:cNvCxnSpPr/>
      </xdr:nvCxnSpPr>
      <xdr:spPr>
        <a:xfrm flipV="1">
          <a:off x="4086225" y="13254990"/>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E1E24248-5DAD-41F0-A08E-E258C68122F0}"/>
            </a:ext>
          </a:extLst>
        </xdr:cNvPr>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F6E3FB24-4DA9-4836-AD6C-CD0246807E9E}"/>
            </a:ext>
          </a:extLst>
        </xdr:cNvPr>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A4847B06-1885-4A43-A225-1245C07E7544}"/>
            </a:ext>
          </a:extLst>
        </xdr:cNvPr>
        <xdr:cNvSpPr txBox="1"/>
      </xdr:nvSpPr>
      <xdr:spPr>
        <a:xfrm>
          <a:off x="41249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F4779793-D08F-434E-8B66-2493A8B0DCF8}"/>
            </a:ext>
          </a:extLst>
        </xdr:cNvPr>
        <xdr:cNvCxnSpPr/>
      </xdr:nvCxnSpPr>
      <xdr:spPr>
        <a:xfrm>
          <a:off x="4020820" y="1325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5A590BB8-DBED-4A1A-9F7A-817B89B34AE7}"/>
            </a:ext>
          </a:extLst>
        </xdr:cNvPr>
        <xdr:cNvSpPr txBox="1"/>
      </xdr:nvSpPr>
      <xdr:spPr>
        <a:xfrm>
          <a:off x="4124960" y="1375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E5490E45-831E-46C2-8D6C-E4EAC931F640}"/>
            </a:ext>
          </a:extLst>
        </xdr:cNvPr>
        <xdr:cNvSpPr/>
      </xdr:nvSpPr>
      <xdr:spPr>
        <a:xfrm>
          <a:off x="403606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6" name="フローチャート: 判断 295">
          <a:extLst>
            <a:ext uri="{FF2B5EF4-FFF2-40B4-BE49-F238E27FC236}">
              <a16:creationId xmlns:a16="http://schemas.microsoft.com/office/drawing/2014/main" id="{00D32A29-9CC3-45FD-B007-F20934352A87}"/>
            </a:ext>
          </a:extLst>
        </xdr:cNvPr>
        <xdr:cNvSpPr/>
      </xdr:nvSpPr>
      <xdr:spPr>
        <a:xfrm>
          <a:off x="3312160" y="136518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7" name="フローチャート: 判断 296">
          <a:extLst>
            <a:ext uri="{FF2B5EF4-FFF2-40B4-BE49-F238E27FC236}">
              <a16:creationId xmlns:a16="http://schemas.microsoft.com/office/drawing/2014/main" id="{311D6323-7605-4867-91EB-7C464B412444}"/>
            </a:ext>
          </a:extLst>
        </xdr:cNvPr>
        <xdr:cNvSpPr/>
      </xdr:nvSpPr>
      <xdr:spPr>
        <a:xfrm>
          <a:off x="251460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8" name="フローチャート: 判断 297">
          <a:extLst>
            <a:ext uri="{FF2B5EF4-FFF2-40B4-BE49-F238E27FC236}">
              <a16:creationId xmlns:a16="http://schemas.microsoft.com/office/drawing/2014/main" id="{9DDCB0E2-2339-48DA-A560-CF5A4164ECAA}"/>
            </a:ext>
          </a:extLst>
        </xdr:cNvPr>
        <xdr:cNvSpPr/>
      </xdr:nvSpPr>
      <xdr:spPr>
        <a:xfrm>
          <a:off x="1739900" y="136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299" name="フローチャート: 判断 298">
          <a:extLst>
            <a:ext uri="{FF2B5EF4-FFF2-40B4-BE49-F238E27FC236}">
              <a16:creationId xmlns:a16="http://schemas.microsoft.com/office/drawing/2014/main" id="{66C9D45F-6D30-4E3A-AD5B-D1D410AD22F3}"/>
            </a:ext>
          </a:extLst>
        </xdr:cNvPr>
        <xdr:cNvSpPr/>
      </xdr:nvSpPr>
      <xdr:spPr>
        <a:xfrm>
          <a:off x="965200" y="135756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88C80A0-01A7-4BAD-8F52-DE10C6D56D4E}"/>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6B4D9B6-E5D3-4B11-A5E0-4522CB2EA83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EA5EABC-5C1F-4D06-A589-4B10343C133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4757018-40CB-4379-9AA3-F7B260A2DCF7}"/>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659498F-9104-485B-A25C-41F61F8AAD63}"/>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107314</xdr:rowOff>
    </xdr:from>
    <xdr:to>
      <xdr:col>24</xdr:col>
      <xdr:colOff>114300</xdr:colOff>
      <xdr:row>81</xdr:row>
      <xdr:rowOff>37464</xdr:rowOff>
    </xdr:to>
    <xdr:sp macro="" textlink="">
      <xdr:nvSpPr>
        <xdr:cNvPr id="305" name="楕円 304">
          <a:extLst>
            <a:ext uri="{FF2B5EF4-FFF2-40B4-BE49-F238E27FC236}">
              <a16:creationId xmlns:a16="http://schemas.microsoft.com/office/drawing/2014/main" id="{2E2B7D9E-A56D-4267-9E35-50DBC91EDD0F}"/>
            </a:ext>
          </a:extLst>
        </xdr:cNvPr>
        <xdr:cNvSpPr/>
      </xdr:nvSpPr>
      <xdr:spPr>
        <a:xfrm>
          <a:off x="4036060" y="13518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130191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6D7E1F67-FF97-4E4C-B22A-8708F0382D3B}"/>
            </a:ext>
          </a:extLst>
        </xdr:cNvPr>
        <xdr:cNvSpPr txBox="1"/>
      </xdr:nvSpPr>
      <xdr:spPr>
        <a:xfrm>
          <a:off x="4124960"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162561</xdr:rowOff>
    </xdr:from>
    <xdr:to>
      <xdr:col>20</xdr:col>
      <xdr:colOff>38100</xdr:colOff>
      <xdr:row>81</xdr:row>
      <xdr:rowOff>92711</xdr:rowOff>
    </xdr:to>
    <xdr:sp macro="" textlink="">
      <xdr:nvSpPr>
        <xdr:cNvPr id="307" name="楕円 306">
          <a:extLst>
            <a:ext uri="{FF2B5EF4-FFF2-40B4-BE49-F238E27FC236}">
              <a16:creationId xmlns:a16="http://schemas.microsoft.com/office/drawing/2014/main" id="{8692F10C-F000-4C11-8DB8-34A7A20EC43E}"/>
            </a:ext>
          </a:extLst>
        </xdr:cNvPr>
        <xdr:cNvSpPr/>
      </xdr:nvSpPr>
      <xdr:spPr>
        <a:xfrm>
          <a:off x="3312160" y="13573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41911</xdr:rowOff>
    </xdr:to>
    <xdr:cxnSp macro="">
      <xdr:nvCxnSpPr>
        <xdr:cNvPr id="308" name="直線コネクタ 307">
          <a:extLst>
            <a:ext uri="{FF2B5EF4-FFF2-40B4-BE49-F238E27FC236}">
              <a16:creationId xmlns:a16="http://schemas.microsoft.com/office/drawing/2014/main" id="{FF95AD77-6AF4-46BF-A95D-D16BDC239457}"/>
            </a:ext>
          </a:extLst>
        </xdr:cNvPr>
        <xdr:cNvCxnSpPr/>
      </xdr:nvCxnSpPr>
      <xdr:spPr>
        <a:xfrm flipV="1">
          <a:off x="3355340" y="13569314"/>
          <a:ext cx="731520" cy="5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156845</xdr:rowOff>
    </xdr:from>
    <xdr:to>
      <xdr:col>15</xdr:col>
      <xdr:colOff>101600</xdr:colOff>
      <xdr:row>80</xdr:row>
      <xdr:rowOff>86995</xdr:rowOff>
    </xdr:to>
    <xdr:sp macro="" textlink="">
      <xdr:nvSpPr>
        <xdr:cNvPr id="309" name="楕円 308">
          <a:extLst>
            <a:ext uri="{FF2B5EF4-FFF2-40B4-BE49-F238E27FC236}">
              <a16:creationId xmlns:a16="http://schemas.microsoft.com/office/drawing/2014/main" id="{192F6F3A-D375-4DC7-B6CC-331C01C3D2DF}"/>
            </a:ext>
          </a:extLst>
        </xdr:cNvPr>
        <xdr:cNvSpPr/>
      </xdr:nvSpPr>
      <xdr:spPr>
        <a:xfrm>
          <a:off x="2514600" y="13400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36195</xdr:rowOff>
    </xdr:from>
    <xdr:to>
      <xdr:col>19</xdr:col>
      <xdr:colOff>177800</xdr:colOff>
      <xdr:row>81</xdr:row>
      <xdr:rowOff>41911</xdr:rowOff>
    </xdr:to>
    <xdr:cxnSp macro="">
      <xdr:nvCxnSpPr>
        <xdr:cNvPr id="310" name="直線コネクタ 309">
          <a:extLst>
            <a:ext uri="{FF2B5EF4-FFF2-40B4-BE49-F238E27FC236}">
              <a16:creationId xmlns:a16="http://schemas.microsoft.com/office/drawing/2014/main" id="{F2A1F180-8D92-4130-84EA-287331D47F77}"/>
            </a:ext>
          </a:extLst>
        </xdr:cNvPr>
        <xdr:cNvCxnSpPr/>
      </xdr:nvCxnSpPr>
      <xdr:spPr>
        <a:xfrm>
          <a:off x="2565400" y="13447395"/>
          <a:ext cx="78994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95886</xdr:rowOff>
    </xdr:from>
    <xdr:to>
      <xdr:col>10</xdr:col>
      <xdr:colOff>165100</xdr:colOff>
      <xdr:row>80</xdr:row>
      <xdr:rowOff>26036</xdr:rowOff>
    </xdr:to>
    <xdr:sp macro="" textlink="">
      <xdr:nvSpPr>
        <xdr:cNvPr id="311" name="楕円 310">
          <a:extLst>
            <a:ext uri="{FF2B5EF4-FFF2-40B4-BE49-F238E27FC236}">
              <a16:creationId xmlns:a16="http://schemas.microsoft.com/office/drawing/2014/main" id="{E5CC4773-55AB-4FA1-A495-9A69E99F4DF2}"/>
            </a:ext>
          </a:extLst>
        </xdr:cNvPr>
        <xdr:cNvSpPr/>
      </xdr:nvSpPr>
      <xdr:spPr>
        <a:xfrm>
          <a:off x="1739900" y="13339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146686</xdr:rowOff>
    </xdr:from>
    <xdr:to>
      <xdr:col>15</xdr:col>
      <xdr:colOff>50800</xdr:colOff>
      <xdr:row>80</xdr:row>
      <xdr:rowOff>36195</xdr:rowOff>
    </xdr:to>
    <xdr:cxnSp macro="">
      <xdr:nvCxnSpPr>
        <xdr:cNvPr id="312" name="直線コネクタ 311">
          <a:extLst>
            <a:ext uri="{FF2B5EF4-FFF2-40B4-BE49-F238E27FC236}">
              <a16:creationId xmlns:a16="http://schemas.microsoft.com/office/drawing/2014/main" id="{9C501C57-564F-4DD7-B75E-0E18D04E7AF0}"/>
            </a:ext>
          </a:extLst>
        </xdr:cNvPr>
        <xdr:cNvCxnSpPr/>
      </xdr:nvCxnSpPr>
      <xdr:spPr>
        <a:xfrm>
          <a:off x="1790700" y="13390246"/>
          <a:ext cx="77470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33020</xdr:rowOff>
    </xdr:from>
    <xdr:to>
      <xdr:col>6</xdr:col>
      <xdr:colOff>38100</xdr:colOff>
      <xdr:row>79</xdr:row>
      <xdr:rowOff>134620</xdr:rowOff>
    </xdr:to>
    <xdr:sp macro="" textlink="">
      <xdr:nvSpPr>
        <xdr:cNvPr id="313" name="楕円 312">
          <a:extLst>
            <a:ext uri="{FF2B5EF4-FFF2-40B4-BE49-F238E27FC236}">
              <a16:creationId xmlns:a16="http://schemas.microsoft.com/office/drawing/2014/main" id="{1768CEC2-EFB0-4ADB-BB4F-89092A5CE038}"/>
            </a:ext>
          </a:extLst>
        </xdr:cNvPr>
        <xdr:cNvSpPr/>
      </xdr:nvSpPr>
      <xdr:spPr>
        <a:xfrm>
          <a:off x="965200" y="13276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83820</xdr:rowOff>
    </xdr:from>
    <xdr:to>
      <xdr:col>10</xdr:col>
      <xdr:colOff>114300</xdr:colOff>
      <xdr:row>79</xdr:row>
      <xdr:rowOff>146686</xdr:rowOff>
    </xdr:to>
    <xdr:cxnSp macro="">
      <xdr:nvCxnSpPr>
        <xdr:cNvPr id="314" name="直線コネクタ 313">
          <a:extLst>
            <a:ext uri="{FF2B5EF4-FFF2-40B4-BE49-F238E27FC236}">
              <a16:creationId xmlns:a16="http://schemas.microsoft.com/office/drawing/2014/main" id="{C52D8C64-6A2C-4D48-919C-E9BAA7B38154}"/>
            </a:ext>
          </a:extLst>
        </xdr:cNvPr>
        <xdr:cNvCxnSpPr/>
      </xdr:nvCxnSpPr>
      <xdr:spPr>
        <a:xfrm>
          <a:off x="1008380" y="13327380"/>
          <a:ext cx="78232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5" name="n_1aveValue【福祉施設】&#10;有形固定資産減価償却率">
          <a:extLst>
            <a:ext uri="{FF2B5EF4-FFF2-40B4-BE49-F238E27FC236}">
              <a16:creationId xmlns:a16="http://schemas.microsoft.com/office/drawing/2014/main" id="{D6AF7D66-9ACE-4CBB-A87A-7A73A6F2D3A7}"/>
            </a:ext>
          </a:extLst>
        </xdr:cNvPr>
        <xdr:cNvSpPr txBox="1"/>
      </xdr:nvSpPr>
      <xdr:spPr>
        <a:xfrm>
          <a:off x="3170564" y="1374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16" name="n_2aveValue【福祉施設】&#10;有形固定資産減価償却率">
          <a:extLst>
            <a:ext uri="{FF2B5EF4-FFF2-40B4-BE49-F238E27FC236}">
              <a16:creationId xmlns:a16="http://schemas.microsoft.com/office/drawing/2014/main" id="{982D669A-EDC3-46CC-B32F-E9B66C100BFB}"/>
            </a:ext>
          </a:extLst>
        </xdr:cNvPr>
        <xdr:cNvSpPr txBox="1"/>
      </xdr:nvSpPr>
      <xdr:spPr>
        <a:xfrm>
          <a:off x="2385704" y="137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7" name="n_3aveValue【福祉施設】&#10;有形固定資産減価償却率">
          <a:extLst>
            <a:ext uri="{FF2B5EF4-FFF2-40B4-BE49-F238E27FC236}">
              <a16:creationId xmlns:a16="http://schemas.microsoft.com/office/drawing/2014/main" id="{6A8CAEEA-A94A-42AE-A19E-D1B7EFD66109}"/>
            </a:ext>
          </a:extLst>
        </xdr:cNvPr>
        <xdr:cNvSpPr txBox="1"/>
      </xdr:nvSpPr>
      <xdr:spPr>
        <a:xfrm>
          <a:off x="1611004" y="1369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18" name="n_4aveValue【福祉施設】&#10;有形固定資産減価償却率">
          <a:extLst>
            <a:ext uri="{FF2B5EF4-FFF2-40B4-BE49-F238E27FC236}">
              <a16:creationId xmlns:a16="http://schemas.microsoft.com/office/drawing/2014/main" id="{B6B4629B-0423-4278-8860-A4F6A4BCA955}"/>
            </a:ext>
          </a:extLst>
        </xdr:cNvPr>
        <xdr:cNvSpPr txBox="1"/>
      </xdr:nvSpPr>
      <xdr:spPr>
        <a:xfrm>
          <a:off x="836304" y="1366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109238</xdr:rowOff>
    </xdr:from>
    <xdr:ext cx="405111" cy="259045"/>
    <xdr:sp macro="" textlink="">
      <xdr:nvSpPr>
        <xdr:cNvPr id="319" name="n_1mainValue【福祉施設】&#10;有形固定資産減価償却率">
          <a:extLst>
            <a:ext uri="{FF2B5EF4-FFF2-40B4-BE49-F238E27FC236}">
              <a16:creationId xmlns:a16="http://schemas.microsoft.com/office/drawing/2014/main" id="{5D5A89AA-7531-441D-9B27-A85C7BA6FDE1}"/>
            </a:ext>
          </a:extLst>
        </xdr:cNvPr>
        <xdr:cNvSpPr txBox="1"/>
      </xdr:nvSpPr>
      <xdr:spPr>
        <a:xfrm>
          <a:off x="3170564" y="1335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103522</xdr:rowOff>
    </xdr:from>
    <xdr:ext cx="405111" cy="259045"/>
    <xdr:sp macro="" textlink="">
      <xdr:nvSpPr>
        <xdr:cNvPr id="320" name="n_2mainValue【福祉施設】&#10;有形固定資産減価償却率">
          <a:extLst>
            <a:ext uri="{FF2B5EF4-FFF2-40B4-BE49-F238E27FC236}">
              <a16:creationId xmlns:a16="http://schemas.microsoft.com/office/drawing/2014/main" id="{6D4F7A14-0B3C-4861-A606-3394859D7B21}"/>
            </a:ext>
          </a:extLst>
        </xdr:cNvPr>
        <xdr:cNvSpPr txBox="1"/>
      </xdr:nvSpPr>
      <xdr:spPr>
        <a:xfrm>
          <a:off x="2385704" y="1317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42563</xdr:rowOff>
    </xdr:from>
    <xdr:ext cx="405111" cy="259045"/>
    <xdr:sp macro="" textlink="">
      <xdr:nvSpPr>
        <xdr:cNvPr id="321" name="n_3mainValue【福祉施設】&#10;有形固定資産減価償却率">
          <a:extLst>
            <a:ext uri="{FF2B5EF4-FFF2-40B4-BE49-F238E27FC236}">
              <a16:creationId xmlns:a16="http://schemas.microsoft.com/office/drawing/2014/main" id="{4583FC59-A182-4D7C-88F1-26CE747463EF}"/>
            </a:ext>
          </a:extLst>
        </xdr:cNvPr>
        <xdr:cNvSpPr txBox="1"/>
      </xdr:nvSpPr>
      <xdr:spPr>
        <a:xfrm>
          <a:off x="1611004" y="1311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22" name="n_4mainValue【福祉施設】&#10;有形固定資産減価償却率">
          <a:extLst>
            <a:ext uri="{FF2B5EF4-FFF2-40B4-BE49-F238E27FC236}">
              <a16:creationId xmlns:a16="http://schemas.microsoft.com/office/drawing/2014/main" id="{83E8517A-CAAF-4F63-9999-B9AC6480C17F}"/>
            </a:ext>
          </a:extLst>
        </xdr:cNvPr>
        <xdr:cNvSpPr txBox="1"/>
      </xdr:nvSpPr>
      <xdr:spPr>
        <a:xfrm>
          <a:off x="83630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163628E-E765-4A5F-AA54-8F275882983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7F53379-360E-4CFE-ABD8-0D6C83D0BD1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4FE6DEC-99E8-471C-9409-019675A10103}"/>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D3B1EBD-8710-4C0C-8B38-F429833616B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6126EC4-6A70-427A-9973-82257617E6A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0765BBA-A70F-4D48-B3FD-427EFF0298E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73500DA-09BE-4042-AB41-66761BC8992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967FD7E-328F-43FE-88AF-EB236E85476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FDDF699-4995-4F74-98AF-505C77970BE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95BDB7F-7CC7-4D8D-8291-AD97A403A29D}"/>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A869F32C-332A-4706-B0E3-C0619731B6D4}"/>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7170868A-9A9C-4244-AF93-490F689E7EFC}"/>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967A87B5-16F5-4600-8723-232F97574C94}"/>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C7EDEED2-847B-4A79-A7B2-FD89BA37C2D7}"/>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BE72E7D7-E194-4D4F-BA3C-D1FE8627542C}"/>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47638F76-D36B-40D6-88E5-AB41A9214DA5}"/>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2753033C-E8EC-4880-AD5A-B64B80FEB08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1860C42-3C7A-4D79-A812-C985D186F33F}"/>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E9E766E9-DE83-491D-B37E-B393A8B851F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47F46203-E817-4759-8835-23B261DD12E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648B925F-4E95-4DBE-B7F9-012271424F9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42FE6B69-AFE0-4EE7-8681-87DD3F68F11E}"/>
            </a:ext>
          </a:extLst>
        </xdr:cNvPr>
        <xdr:cNvCxnSpPr/>
      </xdr:nvCxnSpPr>
      <xdr:spPr>
        <a:xfrm flipV="1">
          <a:off x="9219565" y="12985243"/>
          <a:ext cx="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FCB516A-AE94-4F86-95D3-5CF651057871}"/>
            </a:ext>
          </a:extLst>
        </xdr:cNvPr>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46540CCB-4175-4085-8ECA-1CC2A2BC3AA3}"/>
            </a:ext>
          </a:extLst>
        </xdr:cNvPr>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7A96AE0B-EA3D-47E0-AE74-2127DF98049D}"/>
            </a:ext>
          </a:extLst>
        </xdr:cNvPr>
        <xdr:cNvSpPr txBox="1"/>
      </xdr:nvSpPr>
      <xdr:spPr>
        <a:xfrm>
          <a:off x="925830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436441E0-75B1-4DFC-AC82-7638BC4968C9}"/>
            </a:ext>
          </a:extLst>
        </xdr:cNvPr>
        <xdr:cNvCxnSpPr/>
      </xdr:nvCxnSpPr>
      <xdr:spPr>
        <a:xfrm>
          <a:off x="915416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85E75E26-3188-4EF1-823C-53243CF41719}"/>
            </a:ext>
          </a:extLst>
        </xdr:cNvPr>
        <xdr:cNvSpPr txBox="1"/>
      </xdr:nvSpPr>
      <xdr:spPr>
        <a:xfrm>
          <a:off x="9258300" y="13900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4150E741-5710-4FA0-A1B4-D13954D47E29}"/>
            </a:ext>
          </a:extLst>
        </xdr:cNvPr>
        <xdr:cNvSpPr/>
      </xdr:nvSpPr>
      <xdr:spPr>
        <a:xfrm>
          <a:off x="9192260" y="14045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161037</xdr:rowOff>
    </xdr:from>
    <xdr:to>
      <xdr:col>50</xdr:col>
      <xdr:colOff>165100</xdr:colOff>
      <xdr:row>83</xdr:row>
      <xdr:rowOff>91187</xdr:rowOff>
    </xdr:to>
    <xdr:sp macro="" textlink="">
      <xdr:nvSpPr>
        <xdr:cNvPr id="351" name="フローチャート: 判断 350">
          <a:extLst>
            <a:ext uri="{FF2B5EF4-FFF2-40B4-BE49-F238E27FC236}">
              <a16:creationId xmlns:a16="http://schemas.microsoft.com/office/drawing/2014/main" id="{6CAF483B-0E91-4F6E-BAC7-B18663482FFD}"/>
            </a:ext>
          </a:extLst>
        </xdr:cNvPr>
        <xdr:cNvSpPr/>
      </xdr:nvSpPr>
      <xdr:spPr>
        <a:xfrm>
          <a:off x="8445500" y="139075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3302</xdr:rowOff>
    </xdr:from>
    <xdr:to>
      <xdr:col>46</xdr:col>
      <xdr:colOff>38100</xdr:colOff>
      <xdr:row>83</xdr:row>
      <xdr:rowOff>104902</xdr:rowOff>
    </xdr:to>
    <xdr:sp macro="" textlink="">
      <xdr:nvSpPr>
        <xdr:cNvPr id="352" name="フローチャート: 判断 351">
          <a:extLst>
            <a:ext uri="{FF2B5EF4-FFF2-40B4-BE49-F238E27FC236}">
              <a16:creationId xmlns:a16="http://schemas.microsoft.com/office/drawing/2014/main" id="{29A72734-6FC5-460A-93C7-7957ADD00DC9}"/>
            </a:ext>
          </a:extLst>
        </xdr:cNvPr>
        <xdr:cNvSpPr/>
      </xdr:nvSpPr>
      <xdr:spPr>
        <a:xfrm>
          <a:off x="7670800" y="139174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7874</xdr:rowOff>
    </xdr:from>
    <xdr:to>
      <xdr:col>41</xdr:col>
      <xdr:colOff>101600</xdr:colOff>
      <xdr:row>83</xdr:row>
      <xdr:rowOff>109474</xdr:rowOff>
    </xdr:to>
    <xdr:sp macro="" textlink="">
      <xdr:nvSpPr>
        <xdr:cNvPr id="353" name="フローチャート: 判断 352">
          <a:extLst>
            <a:ext uri="{FF2B5EF4-FFF2-40B4-BE49-F238E27FC236}">
              <a16:creationId xmlns:a16="http://schemas.microsoft.com/office/drawing/2014/main" id="{E3876204-059C-423A-975B-0ED37977B902}"/>
            </a:ext>
          </a:extLst>
        </xdr:cNvPr>
        <xdr:cNvSpPr/>
      </xdr:nvSpPr>
      <xdr:spPr>
        <a:xfrm>
          <a:off x="6873240" y="1392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129032</xdr:rowOff>
    </xdr:from>
    <xdr:to>
      <xdr:col>36</xdr:col>
      <xdr:colOff>165100</xdr:colOff>
      <xdr:row>83</xdr:row>
      <xdr:rowOff>59182</xdr:rowOff>
    </xdr:to>
    <xdr:sp macro="" textlink="">
      <xdr:nvSpPr>
        <xdr:cNvPr id="354" name="フローチャート: 判断 353">
          <a:extLst>
            <a:ext uri="{FF2B5EF4-FFF2-40B4-BE49-F238E27FC236}">
              <a16:creationId xmlns:a16="http://schemas.microsoft.com/office/drawing/2014/main" id="{09100594-BF02-4A00-9D42-96C2600877AE}"/>
            </a:ext>
          </a:extLst>
        </xdr:cNvPr>
        <xdr:cNvSpPr/>
      </xdr:nvSpPr>
      <xdr:spPr>
        <a:xfrm>
          <a:off x="6098540" y="138755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8455E27-FA4B-4E9F-90FA-405DF17A113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F170CEB-6C67-4809-87F6-97D285404FDD}"/>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A64BB4B-6B38-417B-86F1-1B57CA7D76E7}"/>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4101DA4-5EC5-4DB5-B9F7-1F5F700DD43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7334551-80F8-40DD-847E-F453F40AF42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115315</xdr:rowOff>
    </xdr:from>
    <xdr:to>
      <xdr:col>55</xdr:col>
      <xdr:colOff>50800</xdr:colOff>
      <xdr:row>85</xdr:row>
      <xdr:rowOff>45465</xdr:rowOff>
    </xdr:to>
    <xdr:sp macro="" textlink="">
      <xdr:nvSpPr>
        <xdr:cNvPr id="360" name="楕円 359">
          <a:extLst>
            <a:ext uri="{FF2B5EF4-FFF2-40B4-BE49-F238E27FC236}">
              <a16:creationId xmlns:a16="http://schemas.microsoft.com/office/drawing/2014/main" id="{879C08B1-186F-44F8-B0CA-0E6A0962B686}"/>
            </a:ext>
          </a:extLst>
        </xdr:cNvPr>
        <xdr:cNvSpPr/>
      </xdr:nvSpPr>
      <xdr:spPr>
        <a:xfrm>
          <a:off x="9192260" y="141970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93742</xdr:rowOff>
    </xdr:from>
    <xdr:ext cx="469744" cy="259045"/>
    <xdr:sp macro="" textlink="">
      <xdr:nvSpPr>
        <xdr:cNvPr id="361" name="【福祉施設】&#10;一人当たり面積該当値テキスト">
          <a:extLst>
            <a:ext uri="{FF2B5EF4-FFF2-40B4-BE49-F238E27FC236}">
              <a16:creationId xmlns:a16="http://schemas.microsoft.com/office/drawing/2014/main" id="{8E8EEF9B-0ABC-4908-8F6D-C6FD529D8DAF}"/>
            </a:ext>
          </a:extLst>
        </xdr:cNvPr>
        <xdr:cNvSpPr txBox="1"/>
      </xdr:nvSpPr>
      <xdr:spPr>
        <a:xfrm>
          <a:off x="9258300"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115315</xdr:rowOff>
    </xdr:from>
    <xdr:to>
      <xdr:col>50</xdr:col>
      <xdr:colOff>165100</xdr:colOff>
      <xdr:row>85</xdr:row>
      <xdr:rowOff>45465</xdr:rowOff>
    </xdr:to>
    <xdr:sp macro="" textlink="">
      <xdr:nvSpPr>
        <xdr:cNvPr id="362" name="楕円 361">
          <a:extLst>
            <a:ext uri="{FF2B5EF4-FFF2-40B4-BE49-F238E27FC236}">
              <a16:creationId xmlns:a16="http://schemas.microsoft.com/office/drawing/2014/main" id="{8025D4BC-1765-4D30-969A-B8E414391605}"/>
            </a:ext>
          </a:extLst>
        </xdr:cNvPr>
        <xdr:cNvSpPr/>
      </xdr:nvSpPr>
      <xdr:spPr>
        <a:xfrm>
          <a:off x="8445500" y="14197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166115</xdr:rowOff>
    </xdr:from>
    <xdr:to>
      <xdr:col>55</xdr:col>
      <xdr:colOff>0</xdr:colOff>
      <xdr:row>84</xdr:row>
      <xdr:rowOff>166115</xdr:rowOff>
    </xdr:to>
    <xdr:cxnSp macro="">
      <xdr:nvCxnSpPr>
        <xdr:cNvPr id="363" name="直線コネクタ 362">
          <a:extLst>
            <a:ext uri="{FF2B5EF4-FFF2-40B4-BE49-F238E27FC236}">
              <a16:creationId xmlns:a16="http://schemas.microsoft.com/office/drawing/2014/main" id="{AC383E0B-E3F9-479C-87BC-6D053E57CD97}"/>
            </a:ext>
          </a:extLst>
        </xdr:cNvPr>
        <xdr:cNvCxnSpPr/>
      </xdr:nvCxnSpPr>
      <xdr:spPr>
        <a:xfrm>
          <a:off x="8496300" y="1424787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119887</xdr:rowOff>
    </xdr:from>
    <xdr:to>
      <xdr:col>46</xdr:col>
      <xdr:colOff>38100</xdr:colOff>
      <xdr:row>85</xdr:row>
      <xdr:rowOff>50037</xdr:rowOff>
    </xdr:to>
    <xdr:sp macro="" textlink="">
      <xdr:nvSpPr>
        <xdr:cNvPr id="364" name="楕円 363">
          <a:extLst>
            <a:ext uri="{FF2B5EF4-FFF2-40B4-BE49-F238E27FC236}">
              <a16:creationId xmlns:a16="http://schemas.microsoft.com/office/drawing/2014/main" id="{7AF3C555-D917-48E6-86D6-E884969A4A07}"/>
            </a:ext>
          </a:extLst>
        </xdr:cNvPr>
        <xdr:cNvSpPr/>
      </xdr:nvSpPr>
      <xdr:spPr>
        <a:xfrm>
          <a:off x="7670800" y="14201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166115</xdr:rowOff>
    </xdr:from>
    <xdr:to>
      <xdr:col>50</xdr:col>
      <xdr:colOff>114300</xdr:colOff>
      <xdr:row>84</xdr:row>
      <xdr:rowOff>170687</xdr:rowOff>
    </xdr:to>
    <xdr:cxnSp macro="">
      <xdr:nvCxnSpPr>
        <xdr:cNvPr id="365" name="直線コネクタ 364">
          <a:extLst>
            <a:ext uri="{FF2B5EF4-FFF2-40B4-BE49-F238E27FC236}">
              <a16:creationId xmlns:a16="http://schemas.microsoft.com/office/drawing/2014/main" id="{3B62F467-DBDC-4AFE-9C33-EB30206C7168}"/>
            </a:ext>
          </a:extLst>
        </xdr:cNvPr>
        <xdr:cNvCxnSpPr/>
      </xdr:nvCxnSpPr>
      <xdr:spPr>
        <a:xfrm flipV="1">
          <a:off x="7713980" y="14247875"/>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119887</xdr:rowOff>
    </xdr:from>
    <xdr:to>
      <xdr:col>41</xdr:col>
      <xdr:colOff>101600</xdr:colOff>
      <xdr:row>85</xdr:row>
      <xdr:rowOff>50037</xdr:rowOff>
    </xdr:to>
    <xdr:sp macro="" textlink="">
      <xdr:nvSpPr>
        <xdr:cNvPr id="366" name="楕円 365">
          <a:extLst>
            <a:ext uri="{FF2B5EF4-FFF2-40B4-BE49-F238E27FC236}">
              <a16:creationId xmlns:a16="http://schemas.microsoft.com/office/drawing/2014/main" id="{7D0E9D75-5404-49AC-85BE-D354124F1E89}"/>
            </a:ext>
          </a:extLst>
        </xdr:cNvPr>
        <xdr:cNvSpPr/>
      </xdr:nvSpPr>
      <xdr:spPr>
        <a:xfrm>
          <a:off x="6873240" y="142016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170687</xdr:rowOff>
    </xdr:from>
    <xdr:to>
      <xdr:col>45</xdr:col>
      <xdr:colOff>177800</xdr:colOff>
      <xdr:row>84</xdr:row>
      <xdr:rowOff>170687</xdr:rowOff>
    </xdr:to>
    <xdr:cxnSp macro="">
      <xdr:nvCxnSpPr>
        <xdr:cNvPr id="367" name="直線コネクタ 366">
          <a:extLst>
            <a:ext uri="{FF2B5EF4-FFF2-40B4-BE49-F238E27FC236}">
              <a16:creationId xmlns:a16="http://schemas.microsoft.com/office/drawing/2014/main" id="{A3EF767C-DC5F-49B1-A929-42C8B9041CB0}"/>
            </a:ext>
          </a:extLst>
        </xdr:cNvPr>
        <xdr:cNvCxnSpPr/>
      </xdr:nvCxnSpPr>
      <xdr:spPr>
        <a:xfrm>
          <a:off x="6924040" y="1425244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119887</xdr:rowOff>
    </xdr:from>
    <xdr:to>
      <xdr:col>36</xdr:col>
      <xdr:colOff>165100</xdr:colOff>
      <xdr:row>85</xdr:row>
      <xdr:rowOff>50037</xdr:rowOff>
    </xdr:to>
    <xdr:sp macro="" textlink="">
      <xdr:nvSpPr>
        <xdr:cNvPr id="368" name="楕円 367">
          <a:extLst>
            <a:ext uri="{FF2B5EF4-FFF2-40B4-BE49-F238E27FC236}">
              <a16:creationId xmlns:a16="http://schemas.microsoft.com/office/drawing/2014/main" id="{AB4BD051-0909-41D5-983D-A8C0999F4CD9}"/>
            </a:ext>
          </a:extLst>
        </xdr:cNvPr>
        <xdr:cNvSpPr/>
      </xdr:nvSpPr>
      <xdr:spPr>
        <a:xfrm>
          <a:off x="6098540" y="142016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170687</xdr:rowOff>
    </xdr:from>
    <xdr:to>
      <xdr:col>41</xdr:col>
      <xdr:colOff>50800</xdr:colOff>
      <xdr:row>84</xdr:row>
      <xdr:rowOff>170687</xdr:rowOff>
    </xdr:to>
    <xdr:cxnSp macro="">
      <xdr:nvCxnSpPr>
        <xdr:cNvPr id="369" name="直線コネクタ 368">
          <a:extLst>
            <a:ext uri="{FF2B5EF4-FFF2-40B4-BE49-F238E27FC236}">
              <a16:creationId xmlns:a16="http://schemas.microsoft.com/office/drawing/2014/main" id="{EED90C36-6DC8-4008-9E93-41272EC0B822}"/>
            </a:ext>
          </a:extLst>
        </xdr:cNvPr>
        <xdr:cNvCxnSpPr/>
      </xdr:nvCxnSpPr>
      <xdr:spPr>
        <a:xfrm>
          <a:off x="6149340" y="1425244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107714</xdr:rowOff>
    </xdr:from>
    <xdr:ext cx="469744" cy="259045"/>
    <xdr:sp macro="" textlink="">
      <xdr:nvSpPr>
        <xdr:cNvPr id="370" name="n_1aveValue【福祉施設】&#10;一人当たり面積">
          <a:extLst>
            <a:ext uri="{FF2B5EF4-FFF2-40B4-BE49-F238E27FC236}">
              <a16:creationId xmlns:a16="http://schemas.microsoft.com/office/drawing/2014/main" id="{20FDAB17-1408-40A6-B83C-66295F5862C0}"/>
            </a:ext>
          </a:extLst>
        </xdr:cNvPr>
        <xdr:cNvSpPr txBox="1"/>
      </xdr:nvSpPr>
      <xdr:spPr>
        <a:xfrm>
          <a:off x="8271587" y="136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121429</xdr:rowOff>
    </xdr:from>
    <xdr:ext cx="469744" cy="259045"/>
    <xdr:sp macro="" textlink="">
      <xdr:nvSpPr>
        <xdr:cNvPr id="371" name="n_2aveValue【福祉施設】&#10;一人当たり面積">
          <a:extLst>
            <a:ext uri="{FF2B5EF4-FFF2-40B4-BE49-F238E27FC236}">
              <a16:creationId xmlns:a16="http://schemas.microsoft.com/office/drawing/2014/main" id="{916B838B-209C-4DE0-B729-FE29F3CA25EA}"/>
            </a:ext>
          </a:extLst>
        </xdr:cNvPr>
        <xdr:cNvSpPr txBox="1"/>
      </xdr:nvSpPr>
      <xdr:spPr>
        <a:xfrm>
          <a:off x="7509587" y="137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126001</xdr:rowOff>
    </xdr:from>
    <xdr:ext cx="469744" cy="259045"/>
    <xdr:sp macro="" textlink="">
      <xdr:nvSpPr>
        <xdr:cNvPr id="372" name="n_3aveValue【福祉施設】&#10;一人当たり面積">
          <a:extLst>
            <a:ext uri="{FF2B5EF4-FFF2-40B4-BE49-F238E27FC236}">
              <a16:creationId xmlns:a16="http://schemas.microsoft.com/office/drawing/2014/main" id="{C3490A86-5DFC-41E8-B18B-8852E3A532F9}"/>
            </a:ext>
          </a:extLst>
        </xdr:cNvPr>
        <xdr:cNvSpPr txBox="1"/>
      </xdr:nvSpPr>
      <xdr:spPr>
        <a:xfrm>
          <a:off x="6712027" y="137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75709</xdr:rowOff>
    </xdr:from>
    <xdr:ext cx="469744" cy="259045"/>
    <xdr:sp macro="" textlink="">
      <xdr:nvSpPr>
        <xdr:cNvPr id="373" name="n_4aveValue【福祉施設】&#10;一人当たり面積">
          <a:extLst>
            <a:ext uri="{FF2B5EF4-FFF2-40B4-BE49-F238E27FC236}">
              <a16:creationId xmlns:a16="http://schemas.microsoft.com/office/drawing/2014/main" id="{5B43610A-C760-4AFC-8884-D8F6759D2FF7}"/>
            </a:ext>
          </a:extLst>
        </xdr:cNvPr>
        <xdr:cNvSpPr txBox="1"/>
      </xdr:nvSpPr>
      <xdr:spPr>
        <a:xfrm>
          <a:off x="5937327" y="136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36592</xdr:rowOff>
    </xdr:from>
    <xdr:ext cx="469744" cy="259045"/>
    <xdr:sp macro="" textlink="">
      <xdr:nvSpPr>
        <xdr:cNvPr id="374" name="n_1mainValue【福祉施設】&#10;一人当たり面積">
          <a:extLst>
            <a:ext uri="{FF2B5EF4-FFF2-40B4-BE49-F238E27FC236}">
              <a16:creationId xmlns:a16="http://schemas.microsoft.com/office/drawing/2014/main" id="{D4CC1D02-E6EC-4CBB-A8E3-D3B0B2F3EC69}"/>
            </a:ext>
          </a:extLst>
        </xdr:cNvPr>
        <xdr:cNvSpPr txBox="1"/>
      </xdr:nvSpPr>
      <xdr:spPr>
        <a:xfrm>
          <a:off x="8271587" y="1428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41164</xdr:rowOff>
    </xdr:from>
    <xdr:ext cx="469744" cy="259045"/>
    <xdr:sp macro="" textlink="">
      <xdr:nvSpPr>
        <xdr:cNvPr id="375" name="n_2mainValue【福祉施設】&#10;一人当たり面積">
          <a:extLst>
            <a:ext uri="{FF2B5EF4-FFF2-40B4-BE49-F238E27FC236}">
              <a16:creationId xmlns:a16="http://schemas.microsoft.com/office/drawing/2014/main" id="{E979DAEF-2424-47FE-8AE6-710F7887317A}"/>
            </a:ext>
          </a:extLst>
        </xdr:cNvPr>
        <xdr:cNvSpPr txBox="1"/>
      </xdr:nvSpPr>
      <xdr:spPr>
        <a:xfrm>
          <a:off x="7509587" y="1429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41164</xdr:rowOff>
    </xdr:from>
    <xdr:ext cx="469744" cy="259045"/>
    <xdr:sp macro="" textlink="">
      <xdr:nvSpPr>
        <xdr:cNvPr id="376" name="n_3mainValue【福祉施設】&#10;一人当たり面積">
          <a:extLst>
            <a:ext uri="{FF2B5EF4-FFF2-40B4-BE49-F238E27FC236}">
              <a16:creationId xmlns:a16="http://schemas.microsoft.com/office/drawing/2014/main" id="{1D1C6E32-E6BF-421E-95B5-EAF69F0AFFFE}"/>
            </a:ext>
          </a:extLst>
        </xdr:cNvPr>
        <xdr:cNvSpPr txBox="1"/>
      </xdr:nvSpPr>
      <xdr:spPr>
        <a:xfrm>
          <a:off x="6712027" y="1429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41164</xdr:rowOff>
    </xdr:from>
    <xdr:ext cx="469744" cy="259045"/>
    <xdr:sp macro="" textlink="">
      <xdr:nvSpPr>
        <xdr:cNvPr id="377" name="n_4mainValue【福祉施設】&#10;一人当たり面積">
          <a:extLst>
            <a:ext uri="{FF2B5EF4-FFF2-40B4-BE49-F238E27FC236}">
              <a16:creationId xmlns:a16="http://schemas.microsoft.com/office/drawing/2014/main" id="{3C04F515-9D41-42F6-8C9D-D7F6308FF106}"/>
            </a:ext>
          </a:extLst>
        </xdr:cNvPr>
        <xdr:cNvSpPr txBox="1"/>
      </xdr:nvSpPr>
      <xdr:spPr>
        <a:xfrm>
          <a:off x="5937327" y="1429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29189022-2F95-4DBC-A14B-17554A0470D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120DA099-C85C-4AB9-B62A-9A7F3014097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89994195-BA06-46EE-8D02-3D37CC04B15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64B26B59-1705-46EC-8FCD-B77B2F5983E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41036446-1CA6-4981-BC06-7C3D443E923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81BCE521-23F8-4F7E-A224-2B8B2BB2E86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FDD2BB56-B903-48AF-8D10-7B53AF90AB2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B9DCDA19-6D18-4392-9270-05C9F5A98228}"/>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FD88DAD3-3598-436F-B10D-C49111C3551B}"/>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456701DB-7873-4C44-B457-7658B12FB92F}"/>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6D57FE50-35EF-45A1-A1BD-42A7C2BE8CD4}"/>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16E0FAC4-AB0D-4A5A-9047-6D22030BD4EC}"/>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9F173D71-1EBC-42A4-9AD0-FA97A9E64C0D}"/>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ACED864E-DAB7-461D-8176-07E56FFD2EF6}"/>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588D3472-8D9A-4E89-986E-3CDB76D8AC21}"/>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46E2DC7E-F38C-4F1D-97DC-2F8F053A2805}"/>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B1382C8C-AD37-44B1-A2DB-07A69A98FC5E}"/>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61018EF2-BCD3-4D2B-BD97-D0B75ABF8DD8}"/>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A085EC2F-E71E-479D-BBCB-F48CC8C4E9D2}"/>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4B9F895C-F1F2-42CE-8D76-4260FB0964CC}"/>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84525D5-2011-4469-B6CC-942DDB63FEF9}"/>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B5B3348A-BAC4-47CA-B910-F3146E0CFA98}"/>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FEA8F7A7-E139-4281-8C05-C36D15DDF9B8}"/>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66D1B2B5-6AE5-4906-8396-D87E6426B75E}"/>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2732EFB4-82BC-4103-8F60-346629D09ED3}"/>
            </a:ext>
          </a:extLst>
        </xdr:cNvPr>
        <xdr:cNvCxnSpPr/>
      </xdr:nvCxnSpPr>
      <xdr:spPr>
        <a:xfrm flipV="1">
          <a:off x="4086225" y="16655415"/>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550EEF19-CBA5-4D78-8091-E137E3AF5E3A}"/>
            </a:ext>
          </a:extLst>
        </xdr:cNvPr>
        <xdr:cNvSpPr txBox="1"/>
      </xdr:nvSpPr>
      <xdr:spPr>
        <a:xfrm>
          <a:off x="4124960" y="182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124F94D6-244B-40FE-B8E3-481AD7EAB358}"/>
            </a:ext>
          </a:extLst>
        </xdr:cNvPr>
        <xdr:cNvCxnSpPr/>
      </xdr:nvCxnSpPr>
      <xdr:spPr>
        <a:xfrm>
          <a:off x="4020820" y="1824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F50E32F8-7BE7-4CBC-91AD-6EE5C330ADCE}"/>
            </a:ext>
          </a:extLst>
        </xdr:cNvPr>
        <xdr:cNvSpPr txBox="1"/>
      </xdr:nvSpPr>
      <xdr:spPr>
        <a:xfrm>
          <a:off x="4124960" y="1643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A873180-6828-4152-8CEB-3D19842A085B}"/>
            </a:ext>
          </a:extLst>
        </xdr:cNvPr>
        <xdr:cNvCxnSpPr/>
      </xdr:nvCxnSpPr>
      <xdr:spPr>
        <a:xfrm>
          <a:off x="4020820" y="16655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10BEEEE6-61DC-4856-8514-F62E2EFC6F59}"/>
            </a:ext>
          </a:extLst>
        </xdr:cNvPr>
        <xdr:cNvSpPr txBox="1"/>
      </xdr:nvSpPr>
      <xdr:spPr>
        <a:xfrm>
          <a:off x="4124960" y="17216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97A0EFD6-F958-4894-9996-AA0D0C5329B3}"/>
            </a:ext>
          </a:extLst>
        </xdr:cNvPr>
        <xdr:cNvSpPr/>
      </xdr:nvSpPr>
      <xdr:spPr>
        <a:xfrm>
          <a:off x="4036060" y="17360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09" name="フローチャート: 判断 408">
          <a:extLst>
            <a:ext uri="{FF2B5EF4-FFF2-40B4-BE49-F238E27FC236}">
              <a16:creationId xmlns:a16="http://schemas.microsoft.com/office/drawing/2014/main" id="{0EE0F5C2-F3CA-40DD-8631-65F1BAB139C0}"/>
            </a:ext>
          </a:extLst>
        </xdr:cNvPr>
        <xdr:cNvSpPr/>
      </xdr:nvSpPr>
      <xdr:spPr>
        <a:xfrm>
          <a:off x="3312160" y="17309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0" name="フローチャート: 判断 409">
          <a:extLst>
            <a:ext uri="{FF2B5EF4-FFF2-40B4-BE49-F238E27FC236}">
              <a16:creationId xmlns:a16="http://schemas.microsoft.com/office/drawing/2014/main" id="{75C6CD2C-B9CA-4C8E-8082-17CFD25CAF94}"/>
            </a:ext>
          </a:extLst>
        </xdr:cNvPr>
        <xdr:cNvSpPr/>
      </xdr:nvSpPr>
      <xdr:spPr>
        <a:xfrm>
          <a:off x="2514600" y="1733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1" name="フローチャート: 判断 410">
          <a:extLst>
            <a:ext uri="{FF2B5EF4-FFF2-40B4-BE49-F238E27FC236}">
              <a16:creationId xmlns:a16="http://schemas.microsoft.com/office/drawing/2014/main" id="{FDA535C6-4F83-4B51-970F-2D422DD634AB}"/>
            </a:ext>
          </a:extLst>
        </xdr:cNvPr>
        <xdr:cNvSpPr/>
      </xdr:nvSpPr>
      <xdr:spPr>
        <a:xfrm>
          <a:off x="173990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2" name="フローチャート: 判断 411">
          <a:extLst>
            <a:ext uri="{FF2B5EF4-FFF2-40B4-BE49-F238E27FC236}">
              <a16:creationId xmlns:a16="http://schemas.microsoft.com/office/drawing/2014/main" id="{F495D5FB-B8F7-4FEB-A32B-75386A2E00C5}"/>
            </a:ext>
          </a:extLst>
        </xdr:cNvPr>
        <xdr:cNvSpPr/>
      </xdr:nvSpPr>
      <xdr:spPr>
        <a:xfrm>
          <a:off x="965200" y="173208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8F8610D3-53CA-4676-BA80-C67375D2DBC3}"/>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7F0BB68-A540-40C0-B7A4-EEB64DCD4D72}"/>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730E315-5264-4E83-BC12-7A54E3BDD9F1}"/>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6139F1F-C929-40EB-84E1-AABD15948F29}"/>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2EF9F4B-41C5-478A-8529-6502C3674F8F}"/>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8" name="楕円 417">
          <a:extLst>
            <a:ext uri="{FF2B5EF4-FFF2-40B4-BE49-F238E27FC236}">
              <a16:creationId xmlns:a16="http://schemas.microsoft.com/office/drawing/2014/main" id="{D8C0C184-67FA-4022-8102-9CB655BDE77F}"/>
            </a:ext>
          </a:extLst>
        </xdr:cNvPr>
        <xdr:cNvSpPr/>
      </xdr:nvSpPr>
      <xdr:spPr>
        <a:xfrm>
          <a:off x="4036060" y="17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15257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42713CCF-8F4B-45E9-A46D-BA144308CDCF}"/>
            </a:ext>
          </a:extLst>
        </xdr:cNvPr>
        <xdr:cNvSpPr txBox="1"/>
      </xdr:nvSpPr>
      <xdr:spPr>
        <a:xfrm>
          <a:off x="4124960" y="1744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170180</xdr:rowOff>
    </xdr:from>
    <xdr:to>
      <xdr:col>20</xdr:col>
      <xdr:colOff>38100</xdr:colOff>
      <xdr:row>104</xdr:row>
      <xdr:rowOff>100330</xdr:rowOff>
    </xdr:to>
    <xdr:sp macro="" textlink="">
      <xdr:nvSpPr>
        <xdr:cNvPr id="420" name="楕円 419">
          <a:extLst>
            <a:ext uri="{FF2B5EF4-FFF2-40B4-BE49-F238E27FC236}">
              <a16:creationId xmlns:a16="http://schemas.microsoft.com/office/drawing/2014/main" id="{77954F59-554E-4FC6-8962-20C8F839674E}"/>
            </a:ext>
          </a:extLst>
        </xdr:cNvPr>
        <xdr:cNvSpPr/>
      </xdr:nvSpPr>
      <xdr:spPr>
        <a:xfrm>
          <a:off x="3312160" y="17437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49530</xdr:rowOff>
    </xdr:from>
    <xdr:to>
      <xdr:col>24</xdr:col>
      <xdr:colOff>63500</xdr:colOff>
      <xdr:row>104</xdr:row>
      <xdr:rowOff>87630</xdr:rowOff>
    </xdr:to>
    <xdr:cxnSp macro="">
      <xdr:nvCxnSpPr>
        <xdr:cNvPr id="421" name="直線コネクタ 420">
          <a:extLst>
            <a:ext uri="{FF2B5EF4-FFF2-40B4-BE49-F238E27FC236}">
              <a16:creationId xmlns:a16="http://schemas.microsoft.com/office/drawing/2014/main" id="{4228C6DB-2B21-4C26-86EA-5F8F168E9E4E}"/>
            </a:ext>
          </a:extLst>
        </xdr:cNvPr>
        <xdr:cNvCxnSpPr/>
      </xdr:nvCxnSpPr>
      <xdr:spPr>
        <a:xfrm>
          <a:off x="3355340" y="1748409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137795</xdr:rowOff>
    </xdr:from>
    <xdr:to>
      <xdr:col>15</xdr:col>
      <xdr:colOff>101600</xdr:colOff>
      <xdr:row>104</xdr:row>
      <xdr:rowOff>67945</xdr:rowOff>
    </xdr:to>
    <xdr:sp macro="" textlink="">
      <xdr:nvSpPr>
        <xdr:cNvPr id="422" name="楕円 421">
          <a:extLst>
            <a:ext uri="{FF2B5EF4-FFF2-40B4-BE49-F238E27FC236}">
              <a16:creationId xmlns:a16="http://schemas.microsoft.com/office/drawing/2014/main" id="{CB15FE49-2EEF-4A84-9FA4-CF598031C404}"/>
            </a:ext>
          </a:extLst>
        </xdr:cNvPr>
        <xdr:cNvSpPr/>
      </xdr:nvSpPr>
      <xdr:spPr>
        <a:xfrm>
          <a:off x="2514600" y="17404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17145</xdr:rowOff>
    </xdr:from>
    <xdr:to>
      <xdr:col>19</xdr:col>
      <xdr:colOff>177800</xdr:colOff>
      <xdr:row>104</xdr:row>
      <xdr:rowOff>49530</xdr:rowOff>
    </xdr:to>
    <xdr:cxnSp macro="">
      <xdr:nvCxnSpPr>
        <xdr:cNvPr id="423" name="直線コネクタ 422">
          <a:extLst>
            <a:ext uri="{FF2B5EF4-FFF2-40B4-BE49-F238E27FC236}">
              <a16:creationId xmlns:a16="http://schemas.microsoft.com/office/drawing/2014/main" id="{E479E065-CEA1-48BD-8C68-850D535C7A65}"/>
            </a:ext>
          </a:extLst>
        </xdr:cNvPr>
        <xdr:cNvCxnSpPr/>
      </xdr:nvCxnSpPr>
      <xdr:spPr>
        <a:xfrm>
          <a:off x="2565400" y="1745170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4445</xdr:rowOff>
    </xdr:from>
    <xdr:to>
      <xdr:col>10</xdr:col>
      <xdr:colOff>165100</xdr:colOff>
      <xdr:row>104</xdr:row>
      <xdr:rowOff>106045</xdr:rowOff>
    </xdr:to>
    <xdr:sp macro="" textlink="">
      <xdr:nvSpPr>
        <xdr:cNvPr id="424" name="楕円 423">
          <a:extLst>
            <a:ext uri="{FF2B5EF4-FFF2-40B4-BE49-F238E27FC236}">
              <a16:creationId xmlns:a16="http://schemas.microsoft.com/office/drawing/2014/main" id="{EB9C935C-3D22-4193-A360-CBAE07C12267}"/>
            </a:ext>
          </a:extLst>
        </xdr:cNvPr>
        <xdr:cNvSpPr/>
      </xdr:nvSpPr>
      <xdr:spPr>
        <a:xfrm>
          <a:off x="17399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17145</xdr:rowOff>
    </xdr:from>
    <xdr:to>
      <xdr:col>15</xdr:col>
      <xdr:colOff>50800</xdr:colOff>
      <xdr:row>104</xdr:row>
      <xdr:rowOff>55245</xdr:rowOff>
    </xdr:to>
    <xdr:cxnSp macro="">
      <xdr:nvCxnSpPr>
        <xdr:cNvPr id="425" name="直線コネクタ 424">
          <a:extLst>
            <a:ext uri="{FF2B5EF4-FFF2-40B4-BE49-F238E27FC236}">
              <a16:creationId xmlns:a16="http://schemas.microsoft.com/office/drawing/2014/main" id="{0781E698-C808-4DD8-AF08-391E3B720FE2}"/>
            </a:ext>
          </a:extLst>
        </xdr:cNvPr>
        <xdr:cNvCxnSpPr/>
      </xdr:nvCxnSpPr>
      <xdr:spPr>
        <a:xfrm flipV="1">
          <a:off x="1790700" y="1745170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139700</xdr:rowOff>
    </xdr:from>
    <xdr:to>
      <xdr:col>6</xdr:col>
      <xdr:colOff>38100</xdr:colOff>
      <xdr:row>104</xdr:row>
      <xdr:rowOff>69850</xdr:rowOff>
    </xdr:to>
    <xdr:sp macro="" textlink="">
      <xdr:nvSpPr>
        <xdr:cNvPr id="426" name="楕円 425">
          <a:extLst>
            <a:ext uri="{FF2B5EF4-FFF2-40B4-BE49-F238E27FC236}">
              <a16:creationId xmlns:a16="http://schemas.microsoft.com/office/drawing/2014/main" id="{A04A4FBF-9DB2-47DF-B4CD-8E5BAFDAB7EC}"/>
            </a:ext>
          </a:extLst>
        </xdr:cNvPr>
        <xdr:cNvSpPr/>
      </xdr:nvSpPr>
      <xdr:spPr>
        <a:xfrm>
          <a:off x="965200" y="17406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19050</xdr:rowOff>
    </xdr:from>
    <xdr:to>
      <xdr:col>10</xdr:col>
      <xdr:colOff>114300</xdr:colOff>
      <xdr:row>104</xdr:row>
      <xdr:rowOff>55245</xdr:rowOff>
    </xdr:to>
    <xdr:cxnSp macro="">
      <xdr:nvCxnSpPr>
        <xdr:cNvPr id="427" name="直線コネクタ 426">
          <a:extLst>
            <a:ext uri="{FF2B5EF4-FFF2-40B4-BE49-F238E27FC236}">
              <a16:creationId xmlns:a16="http://schemas.microsoft.com/office/drawing/2014/main" id="{BF4EEFF9-7CE0-46A6-8CA1-1A0E22B2F96F}"/>
            </a:ext>
          </a:extLst>
        </xdr:cNvPr>
        <xdr:cNvCxnSpPr/>
      </xdr:nvCxnSpPr>
      <xdr:spPr>
        <a:xfrm>
          <a:off x="1008380" y="1745361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28" name="n_1aveValue【市民会館】&#10;有形固定資産減価償却率">
          <a:extLst>
            <a:ext uri="{FF2B5EF4-FFF2-40B4-BE49-F238E27FC236}">
              <a16:creationId xmlns:a16="http://schemas.microsoft.com/office/drawing/2014/main" id="{A5241171-7628-45C5-A6F6-306A6C06FD9C}"/>
            </a:ext>
          </a:extLst>
        </xdr:cNvPr>
        <xdr:cNvSpPr txBox="1"/>
      </xdr:nvSpPr>
      <xdr:spPr>
        <a:xfrm>
          <a:off x="3170564" y="170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29" name="n_2aveValue【市民会館】&#10;有形固定資産減価償却率">
          <a:extLst>
            <a:ext uri="{FF2B5EF4-FFF2-40B4-BE49-F238E27FC236}">
              <a16:creationId xmlns:a16="http://schemas.microsoft.com/office/drawing/2014/main" id="{1E4B338A-0DA7-4BDB-BC81-DE4C4CA1C9DE}"/>
            </a:ext>
          </a:extLst>
        </xdr:cNvPr>
        <xdr:cNvSpPr txBox="1"/>
      </xdr:nvSpPr>
      <xdr:spPr>
        <a:xfrm>
          <a:off x="2385704" y="17113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0" name="n_3aveValue【市民会館】&#10;有形固定資産減価償却率">
          <a:extLst>
            <a:ext uri="{FF2B5EF4-FFF2-40B4-BE49-F238E27FC236}">
              <a16:creationId xmlns:a16="http://schemas.microsoft.com/office/drawing/2014/main" id="{871E0C1F-4469-4D16-BE5A-CE932CF3533B}"/>
            </a:ext>
          </a:extLst>
        </xdr:cNvPr>
        <xdr:cNvSpPr txBox="1"/>
      </xdr:nvSpPr>
      <xdr:spPr>
        <a:xfrm>
          <a:off x="161100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1" name="n_4aveValue【市民会館】&#10;有形固定資産減価償却率">
          <a:extLst>
            <a:ext uri="{FF2B5EF4-FFF2-40B4-BE49-F238E27FC236}">
              <a16:creationId xmlns:a16="http://schemas.microsoft.com/office/drawing/2014/main" id="{4F3E8C03-1F91-40EA-BB2C-9670B308657B}"/>
            </a:ext>
          </a:extLst>
        </xdr:cNvPr>
        <xdr:cNvSpPr txBox="1"/>
      </xdr:nvSpPr>
      <xdr:spPr>
        <a:xfrm>
          <a:off x="83630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91457</xdr:rowOff>
    </xdr:from>
    <xdr:ext cx="405111" cy="259045"/>
    <xdr:sp macro="" textlink="">
      <xdr:nvSpPr>
        <xdr:cNvPr id="432" name="n_1mainValue【市民会館】&#10;有形固定資産減価償却率">
          <a:extLst>
            <a:ext uri="{FF2B5EF4-FFF2-40B4-BE49-F238E27FC236}">
              <a16:creationId xmlns:a16="http://schemas.microsoft.com/office/drawing/2014/main" id="{8FD59054-0969-46A0-87F3-35F71989FBF0}"/>
            </a:ext>
          </a:extLst>
        </xdr:cNvPr>
        <xdr:cNvSpPr txBox="1"/>
      </xdr:nvSpPr>
      <xdr:spPr>
        <a:xfrm>
          <a:off x="3170564" y="1752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59072</xdr:rowOff>
    </xdr:from>
    <xdr:ext cx="405111" cy="259045"/>
    <xdr:sp macro="" textlink="">
      <xdr:nvSpPr>
        <xdr:cNvPr id="433" name="n_2mainValue【市民会館】&#10;有形固定資産減価償却率">
          <a:extLst>
            <a:ext uri="{FF2B5EF4-FFF2-40B4-BE49-F238E27FC236}">
              <a16:creationId xmlns:a16="http://schemas.microsoft.com/office/drawing/2014/main" id="{A9CC2EE2-557B-456F-81EB-0506E8574143}"/>
            </a:ext>
          </a:extLst>
        </xdr:cNvPr>
        <xdr:cNvSpPr txBox="1"/>
      </xdr:nvSpPr>
      <xdr:spPr>
        <a:xfrm>
          <a:off x="238570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97172</xdr:rowOff>
    </xdr:from>
    <xdr:ext cx="405111" cy="259045"/>
    <xdr:sp macro="" textlink="">
      <xdr:nvSpPr>
        <xdr:cNvPr id="434" name="n_3mainValue【市民会館】&#10;有形固定資産減価償却率">
          <a:extLst>
            <a:ext uri="{FF2B5EF4-FFF2-40B4-BE49-F238E27FC236}">
              <a16:creationId xmlns:a16="http://schemas.microsoft.com/office/drawing/2014/main" id="{4E90587F-9726-44BC-A8D6-6FD953E80DD7}"/>
            </a:ext>
          </a:extLst>
        </xdr:cNvPr>
        <xdr:cNvSpPr txBox="1"/>
      </xdr:nvSpPr>
      <xdr:spPr>
        <a:xfrm>
          <a:off x="1611004" y="1753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60977</xdr:rowOff>
    </xdr:from>
    <xdr:ext cx="405111" cy="259045"/>
    <xdr:sp macro="" textlink="">
      <xdr:nvSpPr>
        <xdr:cNvPr id="435" name="n_4mainValue【市民会館】&#10;有形固定資産減価償却率">
          <a:extLst>
            <a:ext uri="{FF2B5EF4-FFF2-40B4-BE49-F238E27FC236}">
              <a16:creationId xmlns:a16="http://schemas.microsoft.com/office/drawing/2014/main" id="{1E94849E-80CC-4226-BC0C-4AEDE3705716}"/>
            </a:ext>
          </a:extLst>
        </xdr:cNvPr>
        <xdr:cNvSpPr txBox="1"/>
      </xdr:nvSpPr>
      <xdr:spPr>
        <a:xfrm>
          <a:off x="836304" y="1749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946D6AF7-7385-4AFA-B102-C532192831C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6FBFF4AD-7620-40DF-AFBF-4263F47C4EF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5C515E41-ACCC-402B-9313-F4D1D5785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D3C71E17-CC83-46C0-A363-0361EE3D5F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9A2230E0-08CD-4B92-A334-B18466FC23C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FD58FEF5-E463-4D70-AFA1-521A018753D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A06B0094-1846-4B43-B6EC-F4061F217E7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C24069AB-819C-4C5F-90A8-9337774721F8}"/>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E3E83E9C-22E4-42A4-9E8B-0AA58859ED24}"/>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5FE28E78-25F8-4499-A132-9EB8A4A622A1}"/>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639DC296-B0B6-4314-AA4D-9977659081CA}"/>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8FC51025-EB0F-4A40-9420-CF6C669B55F6}"/>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4A0154AB-8F69-4C0F-B2AD-F0C3EBC98D1F}"/>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C5CF4F3D-D0B5-4B0B-A06C-B123CE969D1A}"/>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91F90640-81B3-4342-B048-A20D9D69D671}"/>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2E977ADB-4C00-4F50-BF4E-2EA275AAAE8B}"/>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CADE63B5-B450-4BA9-A42E-293B480326A4}"/>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3EA012BE-7802-40B4-BCEF-5A4799610019}"/>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5402FF09-FE4A-4987-828D-B60313E49676}"/>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FA610E5F-1AF0-416F-AB59-A3F9B7C57654}"/>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A82AAE3-9D61-43CF-8A58-8A4EAD68BFE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F8DCDA37-0278-42BE-898F-495B2F60B466}"/>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E9870801-6588-4E55-8B46-133BFF21707B}"/>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B63DEB32-3B47-4584-8BE3-C5F0B72B44E8}"/>
            </a:ext>
          </a:extLst>
        </xdr:cNvPr>
        <xdr:cNvCxnSpPr/>
      </xdr:nvCxnSpPr>
      <xdr:spPr>
        <a:xfrm flipV="1">
          <a:off x="9219565" y="1677543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630BD6AE-6885-4903-B4AC-C4D77726FF0D}"/>
            </a:ext>
          </a:extLst>
        </xdr:cNvPr>
        <xdr:cNvSpPr txBox="1"/>
      </xdr:nvSpPr>
      <xdr:spPr>
        <a:xfrm>
          <a:off x="92583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358838B6-7791-4F88-88B3-05DDC84054C9}"/>
            </a:ext>
          </a:extLst>
        </xdr:cNvPr>
        <xdr:cNvCxnSpPr/>
      </xdr:nvCxnSpPr>
      <xdr:spPr>
        <a:xfrm>
          <a:off x="915416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EE578CB2-6A0C-4338-A32D-2502BD2457A9}"/>
            </a:ext>
          </a:extLst>
        </xdr:cNvPr>
        <xdr:cNvSpPr txBox="1"/>
      </xdr:nvSpPr>
      <xdr:spPr>
        <a:xfrm>
          <a:off x="9258300" y="1655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25C562F9-5C57-41E3-9B84-819748D31B10}"/>
            </a:ext>
          </a:extLst>
        </xdr:cNvPr>
        <xdr:cNvCxnSpPr/>
      </xdr:nvCxnSpPr>
      <xdr:spPr>
        <a:xfrm>
          <a:off x="9154160" y="1677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a:extLst>
            <a:ext uri="{FF2B5EF4-FFF2-40B4-BE49-F238E27FC236}">
              <a16:creationId xmlns:a16="http://schemas.microsoft.com/office/drawing/2014/main" id="{812A13C7-6F51-444F-9B2E-90466575C26A}"/>
            </a:ext>
          </a:extLst>
        </xdr:cNvPr>
        <xdr:cNvSpPr txBox="1"/>
      </xdr:nvSpPr>
      <xdr:spPr>
        <a:xfrm>
          <a:off x="9258300" y="1764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58146DF-C199-4548-9896-E8F88472B7D8}"/>
            </a:ext>
          </a:extLst>
        </xdr:cNvPr>
        <xdr:cNvSpPr/>
      </xdr:nvSpPr>
      <xdr:spPr>
        <a:xfrm>
          <a:off x="9192260" y="1766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6" name="フローチャート: 判断 465">
          <a:extLst>
            <a:ext uri="{FF2B5EF4-FFF2-40B4-BE49-F238E27FC236}">
              <a16:creationId xmlns:a16="http://schemas.microsoft.com/office/drawing/2014/main" id="{98D04459-B00D-4F56-BC1F-B63BDE33D704}"/>
            </a:ext>
          </a:extLst>
        </xdr:cNvPr>
        <xdr:cNvSpPr/>
      </xdr:nvSpPr>
      <xdr:spPr>
        <a:xfrm>
          <a:off x="844550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7" name="フローチャート: 判断 466">
          <a:extLst>
            <a:ext uri="{FF2B5EF4-FFF2-40B4-BE49-F238E27FC236}">
              <a16:creationId xmlns:a16="http://schemas.microsoft.com/office/drawing/2014/main" id="{9FB1C887-BC35-4799-86FD-87EBCEAA74AB}"/>
            </a:ext>
          </a:extLst>
        </xdr:cNvPr>
        <xdr:cNvSpPr/>
      </xdr:nvSpPr>
      <xdr:spPr>
        <a:xfrm>
          <a:off x="7670800" y="17772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68" name="フローチャート: 判断 467">
          <a:extLst>
            <a:ext uri="{FF2B5EF4-FFF2-40B4-BE49-F238E27FC236}">
              <a16:creationId xmlns:a16="http://schemas.microsoft.com/office/drawing/2014/main" id="{3019DE5D-D590-4EA0-AA69-D13ACA506A49}"/>
            </a:ext>
          </a:extLst>
        </xdr:cNvPr>
        <xdr:cNvSpPr/>
      </xdr:nvSpPr>
      <xdr:spPr>
        <a:xfrm>
          <a:off x="687324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9" name="フローチャート: 判断 468">
          <a:extLst>
            <a:ext uri="{FF2B5EF4-FFF2-40B4-BE49-F238E27FC236}">
              <a16:creationId xmlns:a16="http://schemas.microsoft.com/office/drawing/2014/main" id="{B03CDDB8-5AAE-44D4-9068-A60F5E8C2DC6}"/>
            </a:ext>
          </a:extLst>
        </xdr:cNvPr>
        <xdr:cNvSpPr/>
      </xdr:nvSpPr>
      <xdr:spPr>
        <a:xfrm>
          <a:off x="6098540" y="177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C19572CC-9EC3-45A3-A35C-264CFB48CD58}"/>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F07003E8-F754-4157-A762-CD810761FFC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2440DC9-CFC3-47BC-9F43-6124185E3DA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1F864C1-0230-4749-A537-E7F8E5F54E83}"/>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ACE65DA-AC88-46A4-A25F-5A343B7826A9}"/>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2539</xdr:rowOff>
    </xdr:from>
    <xdr:to>
      <xdr:col>55</xdr:col>
      <xdr:colOff>50800</xdr:colOff>
      <xdr:row>105</xdr:row>
      <xdr:rowOff>104139</xdr:rowOff>
    </xdr:to>
    <xdr:sp macro="" textlink="">
      <xdr:nvSpPr>
        <xdr:cNvPr id="475" name="楕円 474">
          <a:extLst>
            <a:ext uri="{FF2B5EF4-FFF2-40B4-BE49-F238E27FC236}">
              <a16:creationId xmlns:a16="http://schemas.microsoft.com/office/drawing/2014/main" id="{B9914742-17C2-4456-AD32-A7BD2CD04268}"/>
            </a:ext>
          </a:extLst>
        </xdr:cNvPr>
        <xdr:cNvSpPr/>
      </xdr:nvSpPr>
      <xdr:spPr>
        <a:xfrm>
          <a:off x="9192260" y="176047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25416</xdr:rowOff>
    </xdr:from>
    <xdr:ext cx="469744" cy="259045"/>
    <xdr:sp macro="" textlink="">
      <xdr:nvSpPr>
        <xdr:cNvPr id="476" name="【市民会館】&#10;一人当たり面積該当値テキスト">
          <a:extLst>
            <a:ext uri="{FF2B5EF4-FFF2-40B4-BE49-F238E27FC236}">
              <a16:creationId xmlns:a16="http://schemas.microsoft.com/office/drawing/2014/main" id="{BBC314C0-A2CC-4A65-9D05-EEA32A9F0BAD}"/>
            </a:ext>
          </a:extLst>
        </xdr:cNvPr>
        <xdr:cNvSpPr txBox="1"/>
      </xdr:nvSpPr>
      <xdr:spPr>
        <a:xfrm>
          <a:off x="9258300"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477" name="楕円 476">
          <a:extLst>
            <a:ext uri="{FF2B5EF4-FFF2-40B4-BE49-F238E27FC236}">
              <a16:creationId xmlns:a16="http://schemas.microsoft.com/office/drawing/2014/main" id="{092444CC-D717-4E5E-A659-9EB2FEF33906}"/>
            </a:ext>
          </a:extLst>
        </xdr:cNvPr>
        <xdr:cNvSpPr/>
      </xdr:nvSpPr>
      <xdr:spPr>
        <a:xfrm>
          <a:off x="8445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53339</xdr:rowOff>
    </xdr:from>
    <xdr:to>
      <xdr:col>55</xdr:col>
      <xdr:colOff>0</xdr:colOff>
      <xdr:row>105</xdr:row>
      <xdr:rowOff>57150</xdr:rowOff>
    </xdr:to>
    <xdr:cxnSp macro="">
      <xdr:nvCxnSpPr>
        <xdr:cNvPr id="478" name="直線コネクタ 477">
          <a:extLst>
            <a:ext uri="{FF2B5EF4-FFF2-40B4-BE49-F238E27FC236}">
              <a16:creationId xmlns:a16="http://schemas.microsoft.com/office/drawing/2014/main" id="{D5B2ED82-DC51-4205-917E-2BD2BACE907B}"/>
            </a:ext>
          </a:extLst>
        </xdr:cNvPr>
        <xdr:cNvCxnSpPr/>
      </xdr:nvCxnSpPr>
      <xdr:spPr>
        <a:xfrm flipV="1">
          <a:off x="8496300" y="17655539"/>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10161</xdr:rowOff>
    </xdr:from>
    <xdr:to>
      <xdr:col>46</xdr:col>
      <xdr:colOff>38100</xdr:colOff>
      <xdr:row>105</xdr:row>
      <xdr:rowOff>111761</xdr:rowOff>
    </xdr:to>
    <xdr:sp macro="" textlink="">
      <xdr:nvSpPr>
        <xdr:cNvPr id="479" name="楕円 478">
          <a:extLst>
            <a:ext uri="{FF2B5EF4-FFF2-40B4-BE49-F238E27FC236}">
              <a16:creationId xmlns:a16="http://schemas.microsoft.com/office/drawing/2014/main" id="{46CF371F-39CE-4BF7-9E26-D4C4A98AF485}"/>
            </a:ext>
          </a:extLst>
        </xdr:cNvPr>
        <xdr:cNvSpPr/>
      </xdr:nvSpPr>
      <xdr:spPr>
        <a:xfrm>
          <a:off x="7670800" y="17612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60961</xdr:rowOff>
    </xdr:to>
    <xdr:cxnSp macro="">
      <xdr:nvCxnSpPr>
        <xdr:cNvPr id="480" name="直線コネクタ 479">
          <a:extLst>
            <a:ext uri="{FF2B5EF4-FFF2-40B4-BE49-F238E27FC236}">
              <a16:creationId xmlns:a16="http://schemas.microsoft.com/office/drawing/2014/main" id="{646109F7-2091-45E4-8AD2-E1EC0105F63C}"/>
            </a:ext>
          </a:extLst>
        </xdr:cNvPr>
        <xdr:cNvCxnSpPr/>
      </xdr:nvCxnSpPr>
      <xdr:spPr>
        <a:xfrm flipV="1">
          <a:off x="7713980" y="17659350"/>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128270</xdr:rowOff>
    </xdr:from>
    <xdr:to>
      <xdr:col>41</xdr:col>
      <xdr:colOff>101600</xdr:colOff>
      <xdr:row>105</xdr:row>
      <xdr:rowOff>58420</xdr:rowOff>
    </xdr:to>
    <xdr:sp macro="" textlink="">
      <xdr:nvSpPr>
        <xdr:cNvPr id="481" name="楕円 480">
          <a:extLst>
            <a:ext uri="{FF2B5EF4-FFF2-40B4-BE49-F238E27FC236}">
              <a16:creationId xmlns:a16="http://schemas.microsoft.com/office/drawing/2014/main" id="{501115B7-1C8D-4C97-B461-F1533D51E06F}"/>
            </a:ext>
          </a:extLst>
        </xdr:cNvPr>
        <xdr:cNvSpPr/>
      </xdr:nvSpPr>
      <xdr:spPr>
        <a:xfrm>
          <a:off x="6873240" y="17562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7620</xdr:rowOff>
    </xdr:from>
    <xdr:to>
      <xdr:col>45</xdr:col>
      <xdr:colOff>177800</xdr:colOff>
      <xdr:row>105</xdr:row>
      <xdr:rowOff>60961</xdr:rowOff>
    </xdr:to>
    <xdr:cxnSp macro="">
      <xdr:nvCxnSpPr>
        <xdr:cNvPr id="482" name="直線コネクタ 481">
          <a:extLst>
            <a:ext uri="{FF2B5EF4-FFF2-40B4-BE49-F238E27FC236}">
              <a16:creationId xmlns:a16="http://schemas.microsoft.com/office/drawing/2014/main" id="{C8632B79-9EF6-4759-AB8C-C903B878F6D0}"/>
            </a:ext>
          </a:extLst>
        </xdr:cNvPr>
        <xdr:cNvCxnSpPr/>
      </xdr:nvCxnSpPr>
      <xdr:spPr>
        <a:xfrm>
          <a:off x="6924040" y="17609820"/>
          <a:ext cx="78994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83" name="楕円 482">
          <a:extLst>
            <a:ext uri="{FF2B5EF4-FFF2-40B4-BE49-F238E27FC236}">
              <a16:creationId xmlns:a16="http://schemas.microsoft.com/office/drawing/2014/main" id="{CE015848-F777-4A98-BD6E-D235A3A49CC3}"/>
            </a:ext>
          </a:extLst>
        </xdr:cNvPr>
        <xdr:cNvSpPr/>
      </xdr:nvSpPr>
      <xdr:spPr>
        <a:xfrm>
          <a:off x="6098540" y="1756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7620</xdr:rowOff>
    </xdr:from>
    <xdr:to>
      <xdr:col>41</xdr:col>
      <xdr:colOff>50800</xdr:colOff>
      <xdr:row>105</xdr:row>
      <xdr:rowOff>11430</xdr:rowOff>
    </xdr:to>
    <xdr:cxnSp macro="">
      <xdr:nvCxnSpPr>
        <xdr:cNvPr id="484" name="直線コネクタ 483">
          <a:extLst>
            <a:ext uri="{FF2B5EF4-FFF2-40B4-BE49-F238E27FC236}">
              <a16:creationId xmlns:a16="http://schemas.microsoft.com/office/drawing/2014/main" id="{CC5FB6DE-307D-49E7-9ED8-6D9192C67D75}"/>
            </a:ext>
          </a:extLst>
        </xdr:cNvPr>
        <xdr:cNvCxnSpPr/>
      </xdr:nvCxnSpPr>
      <xdr:spPr>
        <a:xfrm flipV="1">
          <a:off x="6149340" y="1760982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5" name="n_1aveValue【市民会館】&#10;一人当たり面積">
          <a:extLst>
            <a:ext uri="{FF2B5EF4-FFF2-40B4-BE49-F238E27FC236}">
              <a16:creationId xmlns:a16="http://schemas.microsoft.com/office/drawing/2014/main" id="{025DB91B-509C-4C23-9539-BD34B76B6335}"/>
            </a:ext>
          </a:extLst>
        </xdr:cNvPr>
        <xdr:cNvSpPr txBox="1"/>
      </xdr:nvSpPr>
      <xdr:spPr>
        <a:xfrm>
          <a:off x="8271587"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86" name="n_2aveValue【市民会館】&#10;一人当たり面積">
          <a:extLst>
            <a:ext uri="{FF2B5EF4-FFF2-40B4-BE49-F238E27FC236}">
              <a16:creationId xmlns:a16="http://schemas.microsoft.com/office/drawing/2014/main" id="{B0F39F16-F851-495D-B845-F7BCC2D7B177}"/>
            </a:ext>
          </a:extLst>
        </xdr:cNvPr>
        <xdr:cNvSpPr txBox="1"/>
      </xdr:nvSpPr>
      <xdr:spPr>
        <a:xfrm>
          <a:off x="7509587" y="178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87" name="n_3aveValue【市民会館】&#10;一人当たり面積">
          <a:extLst>
            <a:ext uri="{FF2B5EF4-FFF2-40B4-BE49-F238E27FC236}">
              <a16:creationId xmlns:a16="http://schemas.microsoft.com/office/drawing/2014/main" id="{351A7792-64B8-4846-8568-C51B2BBE075B}"/>
            </a:ext>
          </a:extLst>
        </xdr:cNvPr>
        <xdr:cNvSpPr txBox="1"/>
      </xdr:nvSpPr>
      <xdr:spPr>
        <a:xfrm>
          <a:off x="6712027" y="178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88" name="n_4aveValue【市民会館】&#10;一人当たり面積">
          <a:extLst>
            <a:ext uri="{FF2B5EF4-FFF2-40B4-BE49-F238E27FC236}">
              <a16:creationId xmlns:a16="http://schemas.microsoft.com/office/drawing/2014/main" id="{545C3C92-0287-42D3-8391-0A234269E276}"/>
            </a:ext>
          </a:extLst>
        </xdr:cNvPr>
        <xdr:cNvSpPr txBox="1"/>
      </xdr:nvSpPr>
      <xdr:spPr>
        <a:xfrm>
          <a:off x="5937327" y="1787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124477</xdr:rowOff>
    </xdr:from>
    <xdr:ext cx="469744" cy="259045"/>
    <xdr:sp macro="" textlink="">
      <xdr:nvSpPr>
        <xdr:cNvPr id="489" name="n_1mainValue【市民会館】&#10;一人当たり面積">
          <a:extLst>
            <a:ext uri="{FF2B5EF4-FFF2-40B4-BE49-F238E27FC236}">
              <a16:creationId xmlns:a16="http://schemas.microsoft.com/office/drawing/2014/main" id="{EC76C71F-1323-4A24-A5E9-13564EC20733}"/>
            </a:ext>
          </a:extLst>
        </xdr:cNvPr>
        <xdr:cNvSpPr txBox="1"/>
      </xdr:nvSpPr>
      <xdr:spPr>
        <a:xfrm>
          <a:off x="827158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128288</xdr:rowOff>
    </xdr:from>
    <xdr:ext cx="469744" cy="259045"/>
    <xdr:sp macro="" textlink="">
      <xdr:nvSpPr>
        <xdr:cNvPr id="490" name="n_2mainValue【市民会館】&#10;一人当たり面積">
          <a:extLst>
            <a:ext uri="{FF2B5EF4-FFF2-40B4-BE49-F238E27FC236}">
              <a16:creationId xmlns:a16="http://schemas.microsoft.com/office/drawing/2014/main" id="{D39864EC-55E2-491B-B695-2F29BA31637F}"/>
            </a:ext>
          </a:extLst>
        </xdr:cNvPr>
        <xdr:cNvSpPr txBox="1"/>
      </xdr:nvSpPr>
      <xdr:spPr>
        <a:xfrm>
          <a:off x="7509587" y="1739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74947</xdr:rowOff>
    </xdr:from>
    <xdr:ext cx="469744" cy="259045"/>
    <xdr:sp macro="" textlink="">
      <xdr:nvSpPr>
        <xdr:cNvPr id="491" name="n_3mainValue【市民会館】&#10;一人当たり面積">
          <a:extLst>
            <a:ext uri="{FF2B5EF4-FFF2-40B4-BE49-F238E27FC236}">
              <a16:creationId xmlns:a16="http://schemas.microsoft.com/office/drawing/2014/main" id="{D153DEF6-2D09-4EF4-9965-989E3B283460}"/>
            </a:ext>
          </a:extLst>
        </xdr:cNvPr>
        <xdr:cNvSpPr txBox="1"/>
      </xdr:nvSpPr>
      <xdr:spPr>
        <a:xfrm>
          <a:off x="6712027" y="1734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492" name="n_4mainValue【市民会館】&#10;一人当たり面積">
          <a:extLst>
            <a:ext uri="{FF2B5EF4-FFF2-40B4-BE49-F238E27FC236}">
              <a16:creationId xmlns:a16="http://schemas.microsoft.com/office/drawing/2014/main" id="{4CE48C08-4B62-466E-9405-9A713F2A5A81}"/>
            </a:ext>
          </a:extLst>
        </xdr:cNvPr>
        <xdr:cNvSpPr txBox="1"/>
      </xdr:nvSpPr>
      <xdr:spPr>
        <a:xfrm>
          <a:off x="59373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D76F62AD-897B-400F-98D7-714C90B17788}"/>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721C060F-18A9-426D-9FFA-360267774C4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2E6AC72F-D0DE-4730-A5CE-B283F1536D4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FEC255B5-FA4C-4C2C-8706-0B1B62F53F5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148E7561-60C8-433E-B767-CA05F04625F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7B002DDA-3673-4EE3-B75F-ECE2703893D9}"/>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5FCD0234-5CB5-4B21-91D9-691806FB238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D279DDCC-01A7-4344-8792-82401A5FFA6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2D3A9F8-E99B-4384-BA4C-616CC3ADB5D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8D696E92-B2E8-4307-9ED2-31A3FCB6819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D509054E-E956-4967-A5FD-0C3E35A78E59}"/>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6356997B-A962-4E25-98F5-642E20622C2D}"/>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FA8314F7-DA3F-454E-BA29-4011A76E7A42}"/>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2727FB88-601A-4E6C-8B35-3A8C4E49A63B}"/>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3C59E225-88C0-4F43-A6CC-26C850C94C25}"/>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473B7D1B-4F25-4987-A47A-5FE7D6DAE856}"/>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2FCEE751-A767-45DD-B0C2-159438E5B78B}"/>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9252F30C-E0A4-48F9-86D5-E0DB62F3FFCF}"/>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85211E31-BF58-42EA-B39E-98E1A25A656F}"/>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A89E60E8-1A80-4E97-8639-A6CEFF925C6B}"/>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78396131-30E2-4289-99CB-879DC3811C0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6D6DD775-8408-4B32-909E-63E3FAE9068E}"/>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5466EE5B-3553-4D9E-AD4B-3CF4D960F78B}"/>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4B091AED-13D7-44E8-816B-3E5EC4472DF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6DED873-A14F-4A9C-8E96-538E561E4BD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19845ED1-D41B-4DC4-ADEE-FB2797C4D6AE}"/>
            </a:ext>
          </a:extLst>
        </xdr:cNvPr>
        <xdr:cNvCxnSpPr/>
      </xdr:nvCxnSpPr>
      <xdr:spPr>
        <a:xfrm flipV="1">
          <a:off x="14375764" y="5740037"/>
          <a:ext cx="0" cy="130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B8B55E68-6246-4FD2-9DBF-0A85AA574275}"/>
            </a:ext>
          </a:extLst>
        </xdr:cNvPr>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E71159D5-79D3-42E9-841B-01A4E2BF65B7}"/>
            </a:ext>
          </a:extLst>
        </xdr:cNvPr>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7931995-0ED5-4C5E-945B-05D668A410F3}"/>
            </a:ext>
          </a:extLst>
        </xdr:cNvPr>
        <xdr:cNvSpPr txBox="1"/>
      </xdr:nvSpPr>
      <xdr:spPr>
        <a:xfrm>
          <a:off x="1441450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0A157951-5E63-4E46-9E2D-6BDDD869DFE4}"/>
            </a:ext>
          </a:extLst>
        </xdr:cNvPr>
        <xdr:cNvCxnSpPr/>
      </xdr:nvCxnSpPr>
      <xdr:spPr>
        <a:xfrm>
          <a:off x="1428750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C61FF7DC-73E6-4B1F-8D56-E155EF0BE538}"/>
            </a:ext>
          </a:extLst>
        </xdr:cNvPr>
        <xdr:cNvSpPr txBox="1"/>
      </xdr:nvSpPr>
      <xdr:spPr>
        <a:xfrm>
          <a:off x="14414500" y="6340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28AC93F1-E360-4C6C-9871-F1B81AE9A4FF}"/>
            </a:ext>
          </a:extLst>
        </xdr:cNvPr>
        <xdr:cNvSpPr/>
      </xdr:nvSpPr>
      <xdr:spPr>
        <a:xfrm>
          <a:off x="14325600" y="6485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525" name="フローチャート: 判断 524">
          <a:extLst>
            <a:ext uri="{FF2B5EF4-FFF2-40B4-BE49-F238E27FC236}">
              <a16:creationId xmlns:a16="http://schemas.microsoft.com/office/drawing/2014/main" id="{C95E1960-B4F7-44D6-AD79-611502913A71}"/>
            </a:ext>
          </a:extLst>
        </xdr:cNvPr>
        <xdr:cNvSpPr/>
      </xdr:nvSpPr>
      <xdr:spPr>
        <a:xfrm>
          <a:off x="13578840" y="639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6" name="フローチャート: 判断 525">
          <a:extLst>
            <a:ext uri="{FF2B5EF4-FFF2-40B4-BE49-F238E27FC236}">
              <a16:creationId xmlns:a16="http://schemas.microsoft.com/office/drawing/2014/main" id="{7D79EAEB-196F-455A-B1F2-F3A75A65B220}"/>
            </a:ext>
          </a:extLst>
        </xdr:cNvPr>
        <xdr:cNvSpPr/>
      </xdr:nvSpPr>
      <xdr:spPr>
        <a:xfrm>
          <a:off x="12804140" y="64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7" name="フローチャート: 判断 526">
          <a:extLst>
            <a:ext uri="{FF2B5EF4-FFF2-40B4-BE49-F238E27FC236}">
              <a16:creationId xmlns:a16="http://schemas.microsoft.com/office/drawing/2014/main" id="{478FF538-7A17-46D5-B746-8C9364EDDC23}"/>
            </a:ext>
          </a:extLst>
        </xdr:cNvPr>
        <xdr:cNvSpPr/>
      </xdr:nvSpPr>
      <xdr:spPr>
        <a:xfrm>
          <a:off x="12029440" y="638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28" name="フローチャート: 判断 527">
          <a:extLst>
            <a:ext uri="{FF2B5EF4-FFF2-40B4-BE49-F238E27FC236}">
              <a16:creationId xmlns:a16="http://schemas.microsoft.com/office/drawing/2014/main" id="{47E9B4B5-77CB-4641-B6B3-2EA04FFDD51C}"/>
            </a:ext>
          </a:extLst>
        </xdr:cNvPr>
        <xdr:cNvSpPr/>
      </xdr:nvSpPr>
      <xdr:spPr>
        <a:xfrm>
          <a:off x="11231880" y="6345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F87796B1-B754-44DC-96C0-1F6864F3B85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78F8C99-B48C-4618-BB52-863B8363FF62}"/>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00C5A54-1264-4428-B32A-291739539BC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BF9BCF8-83DF-4E58-A74E-50F288F7F19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B179DDC-C467-44E3-BEF3-1F1C8F76341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51526</xdr:rowOff>
    </xdr:from>
    <xdr:to>
      <xdr:col>85</xdr:col>
      <xdr:colOff>177800</xdr:colOff>
      <xdr:row>40</xdr:row>
      <xdr:rowOff>153126</xdr:rowOff>
    </xdr:to>
    <xdr:sp macro="" textlink="">
      <xdr:nvSpPr>
        <xdr:cNvPr id="534" name="楕円 533">
          <a:extLst>
            <a:ext uri="{FF2B5EF4-FFF2-40B4-BE49-F238E27FC236}">
              <a16:creationId xmlns:a16="http://schemas.microsoft.com/office/drawing/2014/main" id="{F36EBEC6-0DFB-4190-85A9-07888B43DA4F}"/>
            </a:ext>
          </a:extLst>
        </xdr:cNvPr>
        <xdr:cNvSpPr/>
      </xdr:nvSpPr>
      <xdr:spPr>
        <a:xfrm>
          <a:off x="14325600" y="675712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29953</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24C88059-CF72-4DDC-8141-C22C6D5606B9}"/>
            </a:ext>
          </a:extLst>
        </xdr:cNvPr>
        <xdr:cNvSpPr txBox="1"/>
      </xdr:nvSpPr>
      <xdr:spPr>
        <a:xfrm>
          <a:off x="14414500" y="673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72753</xdr:rowOff>
    </xdr:from>
    <xdr:to>
      <xdr:col>81</xdr:col>
      <xdr:colOff>101600</xdr:colOff>
      <xdr:row>41</xdr:row>
      <xdr:rowOff>2903</xdr:rowOff>
    </xdr:to>
    <xdr:sp macro="" textlink="">
      <xdr:nvSpPr>
        <xdr:cNvPr id="536" name="楕円 535">
          <a:extLst>
            <a:ext uri="{FF2B5EF4-FFF2-40B4-BE49-F238E27FC236}">
              <a16:creationId xmlns:a16="http://schemas.microsoft.com/office/drawing/2014/main" id="{B8AB4616-E9DA-4E35-BCE0-A7CD73CB3744}"/>
            </a:ext>
          </a:extLst>
        </xdr:cNvPr>
        <xdr:cNvSpPr/>
      </xdr:nvSpPr>
      <xdr:spPr>
        <a:xfrm>
          <a:off x="13578840" y="67783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102326</xdr:rowOff>
    </xdr:from>
    <xdr:to>
      <xdr:col>85</xdr:col>
      <xdr:colOff>127000</xdr:colOff>
      <xdr:row>40</xdr:row>
      <xdr:rowOff>123553</xdr:rowOff>
    </xdr:to>
    <xdr:cxnSp macro="">
      <xdr:nvCxnSpPr>
        <xdr:cNvPr id="537" name="直線コネクタ 536">
          <a:extLst>
            <a:ext uri="{FF2B5EF4-FFF2-40B4-BE49-F238E27FC236}">
              <a16:creationId xmlns:a16="http://schemas.microsoft.com/office/drawing/2014/main" id="{2B4D99C4-00BB-4CC9-A50D-AB6F9EFC4EDB}"/>
            </a:ext>
          </a:extLst>
        </xdr:cNvPr>
        <xdr:cNvCxnSpPr/>
      </xdr:nvCxnSpPr>
      <xdr:spPr>
        <a:xfrm flipV="1">
          <a:off x="13629640" y="6807926"/>
          <a:ext cx="74676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46627</xdr:rowOff>
    </xdr:from>
    <xdr:to>
      <xdr:col>76</xdr:col>
      <xdr:colOff>165100</xdr:colOff>
      <xdr:row>40</xdr:row>
      <xdr:rowOff>148227</xdr:rowOff>
    </xdr:to>
    <xdr:sp macro="" textlink="">
      <xdr:nvSpPr>
        <xdr:cNvPr id="538" name="楕円 537">
          <a:extLst>
            <a:ext uri="{FF2B5EF4-FFF2-40B4-BE49-F238E27FC236}">
              <a16:creationId xmlns:a16="http://schemas.microsoft.com/office/drawing/2014/main" id="{223A1475-01EF-4FC6-8C76-4AED565A389C}"/>
            </a:ext>
          </a:extLst>
        </xdr:cNvPr>
        <xdr:cNvSpPr/>
      </xdr:nvSpPr>
      <xdr:spPr>
        <a:xfrm>
          <a:off x="12804140" y="67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97427</xdr:rowOff>
    </xdr:from>
    <xdr:to>
      <xdr:col>81</xdr:col>
      <xdr:colOff>50800</xdr:colOff>
      <xdr:row>40</xdr:row>
      <xdr:rowOff>123553</xdr:rowOff>
    </xdr:to>
    <xdr:cxnSp macro="">
      <xdr:nvCxnSpPr>
        <xdr:cNvPr id="539" name="直線コネクタ 538">
          <a:extLst>
            <a:ext uri="{FF2B5EF4-FFF2-40B4-BE49-F238E27FC236}">
              <a16:creationId xmlns:a16="http://schemas.microsoft.com/office/drawing/2014/main" id="{AD8BF60B-0843-43F2-B9BD-A58405250A2E}"/>
            </a:ext>
          </a:extLst>
        </xdr:cNvPr>
        <xdr:cNvCxnSpPr/>
      </xdr:nvCxnSpPr>
      <xdr:spPr>
        <a:xfrm>
          <a:off x="12854940" y="6803027"/>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18869</xdr:rowOff>
    </xdr:from>
    <xdr:to>
      <xdr:col>72</xdr:col>
      <xdr:colOff>38100</xdr:colOff>
      <xdr:row>40</xdr:row>
      <xdr:rowOff>120469</xdr:rowOff>
    </xdr:to>
    <xdr:sp macro="" textlink="">
      <xdr:nvSpPr>
        <xdr:cNvPr id="540" name="楕円 539">
          <a:extLst>
            <a:ext uri="{FF2B5EF4-FFF2-40B4-BE49-F238E27FC236}">
              <a16:creationId xmlns:a16="http://schemas.microsoft.com/office/drawing/2014/main" id="{88780722-E0C3-4234-9204-6AA7B1C6331F}"/>
            </a:ext>
          </a:extLst>
        </xdr:cNvPr>
        <xdr:cNvSpPr/>
      </xdr:nvSpPr>
      <xdr:spPr>
        <a:xfrm>
          <a:off x="12029440" y="67244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69669</xdr:rowOff>
    </xdr:from>
    <xdr:to>
      <xdr:col>76</xdr:col>
      <xdr:colOff>114300</xdr:colOff>
      <xdr:row>40</xdr:row>
      <xdr:rowOff>97427</xdr:rowOff>
    </xdr:to>
    <xdr:cxnSp macro="">
      <xdr:nvCxnSpPr>
        <xdr:cNvPr id="541" name="直線コネクタ 540">
          <a:extLst>
            <a:ext uri="{FF2B5EF4-FFF2-40B4-BE49-F238E27FC236}">
              <a16:creationId xmlns:a16="http://schemas.microsoft.com/office/drawing/2014/main" id="{4D7A0952-EF7E-421B-801A-48F98F232945}"/>
            </a:ext>
          </a:extLst>
        </xdr:cNvPr>
        <xdr:cNvCxnSpPr/>
      </xdr:nvCxnSpPr>
      <xdr:spPr>
        <a:xfrm>
          <a:off x="12072620" y="6775269"/>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5806</xdr:rowOff>
    </xdr:from>
    <xdr:to>
      <xdr:col>67</xdr:col>
      <xdr:colOff>101600</xdr:colOff>
      <xdr:row>40</xdr:row>
      <xdr:rowOff>107406</xdr:rowOff>
    </xdr:to>
    <xdr:sp macro="" textlink="">
      <xdr:nvSpPr>
        <xdr:cNvPr id="542" name="楕円 541">
          <a:extLst>
            <a:ext uri="{FF2B5EF4-FFF2-40B4-BE49-F238E27FC236}">
              <a16:creationId xmlns:a16="http://schemas.microsoft.com/office/drawing/2014/main" id="{ABACF80A-C928-4DDA-AFB2-172080122564}"/>
            </a:ext>
          </a:extLst>
        </xdr:cNvPr>
        <xdr:cNvSpPr/>
      </xdr:nvSpPr>
      <xdr:spPr>
        <a:xfrm>
          <a:off x="11231880" y="67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56606</xdr:rowOff>
    </xdr:from>
    <xdr:to>
      <xdr:col>71</xdr:col>
      <xdr:colOff>177800</xdr:colOff>
      <xdr:row>40</xdr:row>
      <xdr:rowOff>69669</xdr:rowOff>
    </xdr:to>
    <xdr:cxnSp macro="">
      <xdr:nvCxnSpPr>
        <xdr:cNvPr id="543" name="直線コネクタ 542">
          <a:extLst>
            <a:ext uri="{FF2B5EF4-FFF2-40B4-BE49-F238E27FC236}">
              <a16:creationId xmlns:a16="http://schemas.microsoft.com/office/drawing/2014/main" id="{4506B969-1D5D-4AFC-AE31-3C9C2DD4B8FA}"/>
            </a:ext>
          </a:extLst>
        </xdr:cNvPr>
        <xdr:cNvCxnSpPr/>
      </xdr:nvCxnSpPr>
      <xdr:spPr>
        <a:xfrm>
          <a:off x="11282680" y="6762206"/>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140261</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D47B5A43-C046-4AE2-AF9E-61F2BF2E5A6C}"/>
            </a:ext>
          </a:extLst>
        </xdr:cNvPr>
        <xdr:cNvSpPr txBox="1"/>
      </xdr:nvSpPr>
      <xdr:spPr>
        <a:xfrm>
          <a:off x="134372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5AD1890C-4B8C-48E9-AC5A-C213F0FF836C}"/>
            </a:ext>
          </a:extLst>
        </xdr:cNvPr>
        <xdr:cNvSpPr txBox="1"/>
      </xdr:nvSpPr>
      <xdr:spPr>
        <a:xfrm>
          <a:off x="12675244"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133730</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B92EFF17-EB71-4E41-822A-D87F7A2078CB}"/>
            </a:ext>
          </a:extLst>
        </xdr:cNvPr>
        <xdr:cNvSpPr txBox="1"/>
      </xdr:nvSpPr>
      <xdr:spPr>
        <a:xfrm>
          <a:off x="119005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20582908-5BC9-4B8E-92D6-941A0B4B10F5}"/>
            </a:ext>
          </a:extLst>
        </xdr:cNvPr>
        <xdr:cNvSpPr txBox="1"/>
      </xdr:nvSpPr>
      <xdr:spPr>
        <a:xfrm>
          <a:off x="1110298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165480</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FADD7CE2-6855-4F0A-817A-8445B0DC5EFE}"/>
            </a:ext>
          </a:extLst>
        </xdr:cNvPr>
        <xdr:cNvSpPr txBox="1"/>
      </xdr:nvSpPr>
      <xdr:spPr>
        <a:xfrm>
          <a:off x="13437244" y="687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139354</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E12FDFD4-C81F-416F-A7B3-69947899E037}"/>
            </a:ext>
          </a:extLst>
        </xdr:cNvPr>
        <xdr:cNvSpPr txBox="1"/>
      </xdr:nvSpPr>
      <xdr:spPr>
        <a:xfrm>
          <a:off x="12675244" y="684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111596</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AD18A497-F2F4-47D5-88F6-CC6B7F4BE8F4}"/>
            </a:ext>
          </a:extLst>
        </xdr:cNvPr>
        <xdr:cNvSpPr txBox="1"/>
      </xdr:nvSpPr>
      <xdr:spPr>
        <a:xfrm>
          <a:off x="11900544" y="681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98533</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8096075D-D337-465F-897B-1730C34CE6A5}"/>
            </a:ext>
          </a:extLst>
        </xdr:cNvPr>
        <xdr:cNvSpPr txBox="1"/>
      </xdr:nvSpPr>
      <xdr:spPr>
        <a:xfrm>
          <a:off x="11102984" y="680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1FBD220E-6397-4277-B7E4-562658DB917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49A2BF68-6FE5-4908-91E5-82ED313EA4E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38B1BBB2-8BC8-47B4-9BA3-9BF6214D1549}"/>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A6CD78A5-5E08-40AD-8796-BB4ED15E4C8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1BB7014E-49D2-42FD-A525-0BCC20D03ED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E3060565-99DE-4E25-A08B-367287685EC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3F3BF524-84CC-42E2-87EC-9190117F5464}"/>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ED0E332D-4E92-4FB5-9D83-36F5B061DF1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31D87197-8D4E-4AF0-82D2-28E82F433F7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6F08F2C4-B35E-4278-B38D-F33283CA879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E210FA90-C360-4DD6-810B-EDB770C35331}"/>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9274B99D-783D-42E0-829B-0A2C271DAD08}"/>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1A70AC0F-249E-4C6A-9307-F2B2EC21FF85}"/>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4DECD2E9-044E-40D3-ADBA-F174B771DC4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2C86B490-181A-453B-803D-326D3E311D06}"/>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68C668D3-5B03-46B1-AF69-8C62A2D2187E}"/>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B865CF7F-47EF-440D-8431-4FC46CF48C7C}"/>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DB518DD9-F647-45AB-8028-11AC97377576}"/>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5289E392-BCA1-44A9-95E5-BB1FC6F98974}"/>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F1CB5965-0639-43B6-8A1D-82E522223019}"/>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D007DD2E-7F5A-408A-8072-46D8340C34F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48133792-7A18-453C-B060-4168ECEAAA06}"/>
            </a:ext>
          </a:extLst>
        </xdr:cNvPr>
        <xdr:cNvCxnSpPr/>
      </xdr:nvCxnSpPr>
      <xdr:spPr>
        <a:xfrm flipV="1">
          <a:off x="19509104" y="5782823"/>
          <a:ext cx="0" cy="122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2D3C258D-A908-4581-A011-DE6990CB92FC}"/>
            </a:ext>
          </a:extLst>
        </xdr:cNvPr>
        <xdr:cNvSpPr txBox="1"/>
      </xdr:nvSpPr>
      <xdr:spPr>
        <a:xfrm>
          <a:off x="19547840" y="700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68225DF7-70F4-4A5C-810F-3EA30F7DEDE6}"/>
            </a:ext>
          </a:extLst>
        </xdr:cNvPr>
        <xdr:cNvCxnSpPr/>
      </xdr:nvCxnSpPr>
      <xdr:spPr>
        <a:xfrm>
          <a:off x="19443700" y="700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71A08566-8B75-48B8-9178-A015657FA64B}"/>
            </a:ext>
          </a:extLst>
        </xdr:cNvPr>
        <xdr:cNvSpPr txBox="1"/>
      </xdr:nvSpPr>
      <xdr:spPr>
        <a:xfrm>
          <a:off x="19547840" y="55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41447BA5-C90E-44C9-A7D1-D5B329DAB278}"/>
            </a:ext>
          </a:extLst>
        </xdr:cNvPr>
        <xdr:cNvCxnSpPr/>
      </xdr:nvCxnSpPr>
      <xdr:spPr>
        <a:xfrm>
          <a:off x="19443700" y="5782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9CBFDF80-CAB5-4E71-BFDD-70A942010094}"/>
            </a:ext>
          </a:extLst>
        </xdr:cNvPr>
        <xdr:cNvSpPr txBox="1"/>
      </xdr:nvSpPr>
      <xdr:spPr>
        <a:xfrm>
          <a:off x="19547840" y="6547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72A36272-F801-43BB-BC93-1AB49FE7578E}"/>
            </a:ext>
          </a:extLst>
        </xdr:cNvPr>
        <xdr:cNvSpPr/>
      </xdr:nvSpPr>
      <xdr:spPr>
        <a:xfrm>
          <a:off x="19458940" y="65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0" name="フローチャート: 判断 579">
          <a:extLst>
            <a:ext uri="{FF2B5EF4-FFF2-40B4-BE49-F238E27FC236}">
              <a16:creationId xmlns:a16="http://schemas.microsoft.com/office/drawing/2014/main" id="{BD6F6FCE-466A-4085-8DAB-D4ECC1AA47C0}"/>
            </a:ext>
          </a:extLst>
        </xdr:cNvPr>
        <xdr:cNvSpPr/>
      </xdr:nvSpPr>
      <xdr:spPr>
        <a:xfrm>
          <a:off x="18735040" y="65397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1" name="フローチャート: 判断 580">
          <a:extLst>
            <a:ext uri="{FF2B5EF4-FFF2-40B4-BE49-F238E27FC236}">
              <a16:creationId xmlns:a16="http://schemas.microsoft.com/office/drawing/2014/main" id="{28668FE8-1483-4BAB-BAD8-905C9216F1EA}"/>
            </a:ext>
          </a:extLst>
        </xdr:cNvPr>
        <xdr:cNvSpPr/>
      </xdr:nvSpPr>
      <xdr:spPr>
        <a:xfrm>
          <a:off x="17937480" y="655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2" name="フローチャート: 判断 581">
          <a:extLst>
            <a:ext uri="{FF2B5EF4-FFF2-40B4-BE49-F238E27FC236}">
              <a16:creationId xmlns:a16="http://schemas.microsoft.com/office/drawing/2014/main" id="{6D268BFE-F542-4126-9173-FA415B760BF7}"/>
            </a:ext>
          </a:extLst>
        </xdr:cNvPr>
        <xdr:cNvSpPr/>
      </xdr:nvSpPr>
      <xdr:spPr>
        <a:xfrm>
          <a:off x="17162780" y="656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3" name="フローチャート: 判断 582">
          <a:extLst>
            <a:ext uri="{FF2B5EF4-FFF2-40B4-BE49-F238E27FC236}">
              <a16:creationId xmlns:a16="http://schemas.microsoft.com/office/drawing/2014/main" id="{7C055D66-AB9A-4C0A-BA78-AC61C174B1AD}"/>
            </a:ext>
          </a:extLst>
        </xdr:cNvPr>
        <xdr:cNvSpPr/>
      </xdr:nvSpPr>
      <xdr:spPr>
        <a:xfrm>
          <a:off x="16388080" y="6602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5A0C795-E456-433F-816C-23D88BDB09B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C185968-C495-474D-AE67-43DF8E87501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28A0F9B-D1B8-408E-BB25-0BE7885AB08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AC8790B-DDE9-4B2D-B494-95BED24F309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C0AEB1E-7487-437D-9EED-055AD6DEFE9B}"/>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119080</xdr:rowOff>
    </xdr:from>
    <xdr:to>
      <xdr:col>116</xdr:col>
      <xdr:colOff>114300</xdr:colOff>
      <xdr:row>38</xdr:row>
      <xdr:rowOff>49230</xdr:rowOff>
    </xdr:to>
    <xdr:sp macro="" textlink="">
      <xdr:nvSpPr>
        <xdr:cNvPr id="589" name="楕円 588">
          <a:extLst>
            <a:ext uri="{FF2B5EF4-FFF2-40B4-BE49-F238E27FC236}">
              <a16:creationId xmlns:a16="http://schemas.microsoft.com/office/drawing/2014/main" id="{17A65A6D-0B06-44CE-AF3F-9BD155EBD3A7}"/>
            </a:ext>
          </a:extLst>
        </xdr:cNvPr>
        <xdr:cNvSpPr/>
      </xdr:nvSpPr>
      <xdr:spPr>
        <a:xfrm>
          <a:off x="19458940" y="6321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141957</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2BC1544E-BAC9-4075-90FC-D7D57B35147F}"/>
            </a:ext>
          </a:extLst>
        </xdr:cNvPr>
        <xdr:cNvSpPr txBox="1"/>
      </xdr:nvSpPr>
      <xdr:spPr>
        <a:xfrm>
          <a:off x="19547840" y="617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147431</xdr:rowOff>
    </xdr:from>
    <xdr:to>
      <xdr:col>112</xdr:col>
      <xdr:colOff>38100</xdr:colOff>
      <xdr:row>38</xdr:row>
      <xdr:rowOff>77581</xdr:rowOff>
    </xdr:to>
    <xdr:sp macro="" textlink="">
      <xdr:nvSpPr>
        <xdr:cNvPr id="591" name="楕円 590">
          <a:extLst>
            <a:ext uri="{FF2B5EF4-FFF2-40B4-BE49-F238E27FC236}">
              <a16:creationId xmlns:a16="http://schemas.microsoft.com/office/drawing/2014/main" id="{F07FBC86-4F7F-4D4E-A1DE-7DA4382C748D}"/>
            </a:ext>
          </a:extLst>
        </xdr:cNvPr>
        <xdr:cNvSpPr/>
      </xdr:nvSpPr>
      <xdr:spPr>
        <a:xfrm>
          <a:off x="18735040" y="63501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169880</xdr:rowOff>
    </xdr:from>
    <xdr:to>
      <xdr:col>116</xdr:col>
      <xdr:colOff>63500</xdr:colOff>
      <xdr:row>38</xdr:row>
      <xdr:rowOff>26781</xdr:rowOff>
    </xdr:to>
    <xdr:cxnSp macro="">
      <xdr:nvCxnSpPr>
        <xdr:cNvPr id="592" name="直線コネクタ 591">
          <a:extLst>
            <a:ext uri="{FF2B5EF4-FFF2-40B4-BE49-F238E27FC236}">
              <a16:creationId xmlns:a16="http://schemas.microsoft.com/office/drawing/2014/main" id="{624F66FF-A16B-4265-8287-75C5FD74DA53}"/>
            </a:ext>
          </a:extLst>
        </xdr:cNvPr>
        <xdr:cNvCxnSpPr/>
      </xdr:nvCxnSpPr>
      <xdr:spPr>
        <a:xfrm flipV="1">
          <a:off x="18778220" y="6372560"/>
          <a:ext cx="731520" cy="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153960</xdr:rowOff>
    </xdr:from>
    <xdr:to>
      <xdr:col>107</xdr:col>
      <xdr:colOff>101600</xdr:colOff>
      <xdr:row>38</xdr:row>
      <xdr:rowOff>84110</xdr:rowOff>
    </xdr:to>
    <xdr:sp macro="" textlink="">
      <xdr:nvSpPr>
        <xdr:cNvPr id="593" name="楕円 592">
          <a:extLst>
            <a:ext uri="{FF2B5EF4-FFF2-40B4-BE49-F238E27FC236}">
              <a16:creationId xmlns:a16="http://schemas.microsoft.com/office/drawing/2014/main" id="{513B7E43-57DC-4178-AED2-894FA4281DA1}"/>
            </a:ext>
          </a:extLst>
        </xdr:cNvPr>
        <xdr:cNvSpPr/>
      </xdr:nvSpPr>
      <xdr:spPr>
        <a:xfrm>
          <a:off x="17937480" y="635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26781</xdr:rowOff>
    </xdr:from>
    <xdr:to>
      <xdr:col>111</xdr:col>
      <xdr:colOff>177800</xdr:colOff>
      <xdr:row>38</xdr:row>
      <xdr:rowOff>33310</xdr:rowOff>
    </xdr:to>
    <xdr:cxnSp macro="">
      <xdr:nvCxnSpPr>
        <xdr:cNvPr id="594" name="直線コネクタ 593">
          <a:extLst>
            <a:ext uri="{FF2B5EF4-FFF2-40B4-BE49-F238E27FC236}">
              <a16:creationId xmlns:a16="http://schemas.microsoft.com/office/drawing/2014/main" id="{5E4F4625-BE2E-490E-8CC4-6AB8DBC6E9E1}"/>
            </a:ext>
          </a:extLst>
        </xdr:cNvPr>
        <xdr:cNvCxnSpPr/>
      </xdr:nvCxnSpPr>
      <xdr:spPr>
        <a:xfrm flipV="1">
          <a:off x="17988280" y="6397101"/>
          <a:ext cx="78994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159762</xdr:rowOff>
    </xdr:from>
    <xdr:to>
      <xdr:col>102</xdr:col>
      <xdr:colOff>165100</xdr:colOff>
      <xdr:row>38</xdr:row>
      <xdr:rowOff>89912</xdr:rowOff>
    </xdr:to>
    <xdr:sp macro="" textlink="">
      <xdr:nvSpPr>
        <xdr:cNvPr id="595" name="楕円 594">
          <a:extLst>
            <a:ext uri="{FF2B5EF4-FFF2-40B4-BE49-F238E27FC236}">
              <a16:creationId xmlns:a16="http://schemas.microsoft.com/office/drawing/2014/main" id="{FCEDCFCE-FC1A-4D13-98E4-3F707431A42B}"/>
            </a:ext>
          </a:extLst>
        </xdr:cNvPr>
        <xdr:cNvSpPr/>
      </xdr:nvSpPr>
      <xdr:spPr>
        <a:xfrm>
          <a:off x="17162780" y="6362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33310</xdr:rowOff>
    </xdr:from>
    <xdr:to>
      <xdr:col>107</xdr:col>
      <xdr:colOff>50800</xdr:colOff>
      <xdr:row>38</xdr:row>
      <xdr:rowOff>39112</xdr:rowOff>
    </xdr:to>
    <xdr:cxnSp macro="">
      <xdr:nvCxnSpPr>
        <xdr:cNvPr id="596" name="直線コネクタ 595">
          <a:extLst>
            <a:ext uri="{FF2B5EF4-FFF2-40B4-BE49-F238E27FC236}">
              <a16:creationId xmlns:a16="http://schemas.microsoft.com/office/drawing/2014/main" id="{BF831807-9DA7-49ED-94D6-2AF7D58EC6B1}"/>
            </a:ext>
          </a:extLst>
        </xdr:cNvPr>
        <xdr:cNvCxnSpPr/>
      </xdr:nvCxnSpPr>
      <xdr:spPr>
        <a:xfrm flipV="1">
          <a:off x="17213580" y="6403630"/>
          <a:ext cx="7747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963</xdr:rowOff>
    </xdr:from>
    <xdr:to>
      <xdr:col>98</xdr:col>
      <xdr:colOff>38100</xdr:colOff>
      <xdr:row>38</xdr:row>
      <xdr:rowOff>102563</xdr:rowOff>
    </xdr:to>
    <xdr:sp macro="" textlink="">
      <xdr:nvSpPr>
        <xdr:cNvPr id="597" name="楕円 596">
          <a:extLst>
            <a:ext uri="{FF2B5EF4-FFF2-40B4-BE49-F238E27FC236}">
              <a16:creationId xmlns:a16="http://schemas.microsoft.com/office/drawing/2014/main" id="{6E37FA6B-CEE4-4F62-B22E-EDB10B2B34D3}"/>
            </a:ext>
          </a:extLst>
        </xdr:cNvPr>
        <xdr:cNvSpPr/>
      </xdr:nvSpPr>
      <xdr:spPr>
        <a:xfrm>
          <a:off x="16388080" y="63712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39112</xdr:rowOff>
    </xdr:from>
    <xdr:to>
      <xdr:col>102</xdr:col>
      <xdr:colOff>114300</xdr:colOff>
      <xdr:row>38</xdr:row>
      <xdr:rowOff>51763</xdr:rowOff>
    </xdr:to>
    <xdr:cxnSp macro="">
      <xdr:nvCxnSpPr>
        <xdr:cNvPr id="598" name="直線コネクタ 597">
          <a:extLst>
            <a:ext uri="{FF2B5EF4-FFF2-40B4-BE49-F238E27FC236}">
              <a16:creationId xmlns:a16="http://schemas.microsoft.com/office/drawing/2014/main" id="{9E57E350-9A0C-425C-B4E0-9E945DA065D0}"/>
            </a:ext>
          </a:extLst>
        </xdr:cNvPr>
        <xdr:cNvCxnSpPr/>
      </xdr:nvCxnSpPr>
      <xdr:spPr>
        <a:xfrm flipV="1">
          <a:off x="16431260" y="6409432"/>
          <a:ext cx="78232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56A21832-843D-4209-9F09-40E9F1E7382C}"/>
            </a:ext>
          </a:extLst>
        </xdr:cNvPr>
        <xdr:cNvSpPr txBox="1"/>
      </xdr:nvSpPr>
      <xdr:spPr>
        <a:xfrm>
          <a:off x="18528811" y="66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4645B0E2-ADE7-47F6-9C04-707E28311072}"/>
            </a:ext>
          </a:extLst>
        </xdr:cNvPr>
        <xdr:cNvSpPr txBox="1"/>
      </xdr:nvSpPr>
      <xdr:spPr>
        <a:xfrm>
          <a:off x="17766811" y="664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3664CD1B-9271-469C-9BFF-3191E983FE9F}"/>
            </a:ext>
          </a:extLst>
        </xdr:cNvPr>
        <xdr:cNvSpPr txBox="1"/>
      </xdr:nvSpPr>
      <xdr:spPr>
        <a:xfrm>
          <a:off x="16969251" y="66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A1AA26-CC0F-48F4-9A08-03BD1EA06A6D}"/>
            </a:ext>
          </a:extLst>
        </xdr:cNvPr>
        <xdr:cNvSpPr txBox="1"/>
      </xdr:nvSpPr>
      <xdr:spPr>
        <a:xfrm>
          <a:off x="16194551" y="66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94108</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5424DEAD-45E9-420D-8B5A-CB9C91B81439}"/>
            </a:ext>
          </a:extLst>
        </xdr:cNvPr>
        <xdr:cNvSpPr txBox="1"/>
      </xdr:nvSpPr>
      <xdr:spPr>
        <a:xfrm>
          <a:off x="18496495" y="612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100637</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4AB0BDA6-DB94-4EF0-9036-C082FBEC9485}"/>
            </a:ext>
          </a:extLst>
        </xdr:cNvPr>
        <xdr:cNvSpPr txBox="1"/>
      </xdr:nvSpPr>
      <xdr:spPr>
        <a:xfrm>
          <a:off x="17734495" y="61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106439</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B04F4DB2-D017-4345-AB73-BECB9EC3A3A3}"/>
            </a:ext>
          </a:extLst>
        </xdr:cNvPr>
        <xdr:cNvSpPr txBox="1"/>
      </xdr:nvSpPr>
      <xdr:spPr>
        <a:xfrm>
          <a:off x="16936935" y="61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119090</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9AC3E941-2BA5-47AE-BEE8-00B317D270A8}"/>
            </a:ext>
          </a:extLst>
        </xdr:cNvPr>
        <xdr:cNvSpPr txBox="1"/>
      </xdr:nvSpPr>
      <xdr:spPr>
        <a:xfrm>
          <a:off x="16162235" y="615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A682E140-54A8-4360-B5BC-11CA5AC5CE1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7146A96F-A6B5-4F7C-A2EE-53D254BCD1D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6071BDAB-727A-4C80-B458-EC0D8CB8234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3A22E487-D270-449B-9DC1-EDFBCC9E983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D9DC92F6-07F2-45F1-998C-439166E2C0B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4E47CB4E-0331-43D4-8F34-BF4D548817C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CC04FC19-7DC0-43DA-9243-09E3E541B46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44CC0DE0-B531-4730-B55C-DADAC3D64C8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99BAB483-B49A-48DE-A111-F26FF497C36A}"/>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E6788822-FA45-42C4-B1C2-A26F75F5A65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892CB041-FBE8-44E8-B61B-BC53DE98951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86C5C1D8-BD4E-4359-B68C-96337EF4E2D2}"/>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F476ABC1-4226-4B18-BB8C-6FA16ED6BE8A}"/>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78F1E945-B324-45D9-B79C-40CE4A083CAE}"/>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A49B3427-6492-432D-A9F9-584BE9F0371E}"/>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97D31F53-09D2-423B-B89C-5ABADC802E01}"/>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2ABB57C7-4420-4BBC-841E-998945ADA57E}"/>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C18874E8-2293-4910-A191-A6803D47FFAF}"/>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B99A50B0-C55F-4766-ABFA-35B26DD18543}"/>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171FC7ED-D82F-48D7-8AD0-06BB03560935}"/>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A4D4E87C-CFE8-4B8E-8840-111AC60BB958}"/>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F38F6F6F-FA4A-48D3-95DF-C44930D89B93}"/>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5B1735BA-E0EC-4CDA-81BC-1D2EBFC98026}"/>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30CAEC69-B286-462F-B94E-6AD029A5402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52E62A38-FEE3-4848-B838-93E57B7DE2B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F310441B-616D-4737-9C40-728E19A3D75C}"/>
            </a:ext>
          </a:extLst>
        </xdr:cNvPr>
        <xdr:cNvCxnSpPr/>
      </xdr:nvCxnSpPr>
      <xdr:spPr>
        <a:xfrm flipV="1">
          <a:off x="14375764" y="9376954"/>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FC70AF58-F8FE-49C4-BEA7-FBD9A6E19057}"/>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2E408472-7B16-4991-94F0-AB6CFD4D2B00}"/>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C7381FDB-0782-44D4-8AE9-8152FEC801D0}"/>
            </a:ext>
          </a:extLst>
        </xdr:cNvPr>
        <xdr:cNvSpPr txBox="1"/>
      </xdr:nvSpPr>
      <xdr:spPr>
        <a:xfrm>
          <a:off x="14414500" y="91559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97E1ED12-AD63-4F68-B305-1FB34DF6163C}"/>
            </a:ext>
          </a:extLst>
        </xdr:cNvPr>
        <xdr:cNvCxnSpPr/>
      </xdr:nvCxnSpPr>
      <xdr:spPr>
        <a:xfrm>
          <a:off x="14287500" y="9376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E700591C-29E6-4F52-916C-27380B0F80AF}"/>
            </a:ext>
          </a:extLst>
        </xdr:cNvPr>
        <xdr:cNvSpPr txBox="1"/>
      </xdr:nvSpPr>
      <xdr:spPr>
        <a:xfrm>
          <a:off x="14414500" y="10053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6707498A-F91E-4947-AB88-C46801E2E160}"/>
            </a:ext>
          </a:extLst>
        </xdr:cNvPr>
        <xdr:cNvSpPr/>
      </xdr:nvSpPr>
      <xdr:spPr>
        <a:xfrm>
          <a:off x="14325600" y="1007128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65133</xdr:rowOff>
    </xdr:from>
    <xdr:to>
      <xdr:col>81</xdr:col>
      <xdr:colOff>101600</xdr:colOff>
      <xdr:row>59</xdr:row>
      <xdr:rowOff>166733</xdr:rowOff>
    </xdr:to>
    <xdr:sp macro="" textlink="">
      <xdr:nvSpPr>
        <xdr:cNvPr id="639" name="フローチャート: 判断 638">
          <a:extLst>
            <a:ext uri="{FF2B5EF4-FFF2-40B4-BE49-F238E27FC236}">
              <a16:creationId xmlns:a16="http://schemas.microsoft.com/office/drawing/2014/main" id="{55132F46-FCC6-4FCC-B6A4-A96C18459863}"/>
            </a:ext>
          </a:extLst>
        </xdr:cNvPr>
        <xdr:cNvSpPr/>
      </xdr:nvSpPr>
      <xdr:spPr>
        <a:xfrm>
          <a:off x="13578840" y="99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640" name="フローチャート: 判断 639">
          <a:extLst>
            <a:ext uri="{FF2B5EF4-FFF2-40B4-BE49-F238E27FC236}">
              <a16:creationId xmlns:a16="http://schemas.microsoft.com/office/drawing/2014/main" id="{9D5C5344-B279-41D7-8EC6-538B073F5F60}"/>
            </a:ext>
          </a:extLst>
        </xdr:cNvPr>
        <xdr:cNvSpPr/>
      </xdr:nvSpPr>
      <xdr:spPr>
        <a:xfrm>
          <a:off x="12804140" y="99836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41" name="フローチャート: 判断 640">
          <a:extLst>
            <a:ext uri="{FF2B5EF4-FFF2-40B4-BE49-F238E27FC236}">
              <a16:creationId xmlns:a16="http://schemas.microsoft.com/office/drawing/2014/main" id="{816DD9B7-76AF-45D8-996C-5986DE5982FA}"/>
            </a:ext>
          </a:extLst>
        </xdr:cNvPr>
        <xdr:cNvSpPr/>
      </xdr:nvSpPr>
      <xdr:spPr>
        <a:xfrm>
          <a:off x="12029440" y="99689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2" name="フローチャート: 判断 641">
          <a:extLst>
            <a:ext uri="{FF2B5EF4-FFF2-40B4-BE49-F238E27FC236}">
              <a16:creationId xmlns:a16="http://schemas.microsoft.com/office/drawing/2014/main" id="{DB5E393D-E36F-4043-9E15-B798B3902E3C}"/>
            </a:ext>
          </a:extLst>
        </xdr:cNvPr>
        <xdr:cNvSpPr/>
      </xdr:nvSpPr>
      <xdr:spPr>
        <a:xfrm>
          <a:off x="1123188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A4BC40A-C887-43A0-AD3A-5BEB0244BEC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402DE6F6-FD67-4428-A8C7-8D15EA7FEEA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3BB441A2-DB5F-41BE-9A99-7265843E7CE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BBC8BFE-C9F1-42F9-8202-86F6BACCB081}"/>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396098F-70C8-46F0-86F6-BC3B3D751D55}"/>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648" name="楕円 647">
          <a:extLst>
            <a:ext uri="{FF2B5EF4-FFF2-40B4-BE49-F238E27FC236}">
              <a16:creationId xmlns:a16="http://schemas.microsoft.com/office/drawing/2014/main" id="{1F9EBA1E-47B5-47E9-AD69-A92ECB8B1A9D}"/>
            </a:ext>
          </a:extLst>
        </xdr:cNvPr>
        <xdr:cNvSpPr/>
      </xdr:nvSpPr>
      <xdr:spPr>
        <a:xfrm>
          <a:off x="14325600" y="991017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42290</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8EF1842-61F9-4438-B203-56FA62D45A88}"/>
            </a:ext>
          </a:extLst>
        </xdr:cNvPr>
        <xdr:cNvSpPr txBox="1"/>
      </xdr:nvSpPr>
      <xdr:spPr>
        <a:xfrm>
          <a:off x="14414500" y="976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650" name="楕円 649">
          <a:extLst>
            <a:ext uri="{FF2B5EF4-FFF2-40B4-BE49-F238E27FC236}">
              <a16:creationId xmlns:a16="http://schemas.microsoft.com/office/drawing/2014/main" id="{EC4CE741-2F52-41FB-833E-94DC9E6B2CE0}"/>
            </a:ext>
          </a:extLst>
        </xdr:cNvPr>
        <xdr:cNvSpPr/>
      </xdr:nvSpPr>
      <xdr:spPr>
        <a:xfrm>
          <a:off x="13578840" y="988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70213</xdr:rowOff>
    </xdr:to>
    <xdr:cxnSp macro="">
      <xdr:nvCxnSpPr>
        <xdr:cNvPr id="651" name="直線コネクタ 650">
          <a:extLst>
            <a:ext uri="{FF2B5EF4-FFF2-40B4-BE49-F238E27FC236}">
              <a16:creationId xmlns:a16="http://schemas.microsoft.com/office/drawing/2014/main" id="{144A7223-4231-4281-9FAD-2500379CEBDD}"/>
            </a:ext>
          </a:extLst>
        </xdr:cNvPr>
        <xdr:cNvCxnSpPr/>
      </xdr:nvCxnSpPr>
      <xdr:spPr>
        <a:xfrm>
          <a:off x="13629640" y="9931582"/>
          <a:ext cx="74676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652" name="楕円 651">
          <a:extLst>
            <a:ext uri="{FF2B5EF4-FFF2-40B4-BE49-F238E27FC236}">
              <a16:creationId xmlns:a16="http://schemas.microsoft.com/office/drawing/2014/main" id="{0FC341F1-654A-477C-BBAA-D40CF60BFE0B}"/>
            </a:ext>
          </a:extLst>
        </xdr:cNvPr>
        <xdr:cNvSpPr/>
      </xdr:nvSpPr>
      <xdr:spPr>
        <a:xfrm>
          <a:off x="12804140" y="9855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40822</xdr:rowOff>
    </xdr:to>
    <xdr:cxnSp macro="">
      <xdr:nvCxnSpPr>
        <xdr:cNvPr id="653" name="直線コネクタ 652">
          <a:extLst>
            <a:ext uri="{FF2B5EF4-FFF2-40B4-BE49-F238E27FC236}">
              <a16:creationId xmlns:a16="http://schemas.microsoft.com/office/drawing/2014/main" id="{53F1B15E-A94C-4057-894E-9288932A1FB4}"/>
            </a:ext>
          </a:extLst>
        </xdr:cNvPr>
        <xdr:cNvCxnSpPr/>
      </xdr:nvCxnSpPr>
      <xdr:spPr>
        <a:xfrm>
          <a:off x="12854940" y="9902190"/>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54" name="楕円 653">
          <a:extLst>
            <a:ext uri="{FF2B5EF4-FFF2-40B4-BE49-F238E27FC236}">
              <a16:creationId xmlns:a16="http://schemas.microsoft.com/office/drawing/2014/main" id="{5E00CD7B-52A7-4510-8C1D-8B438D6936C3}"/>
            </a:ext>
          </a:extLst>
        </xdr:cNvPr>
        <xdr:cNvSpPr/>
      </xdr:nvSpPr>
      <xdr:spPr>
        <a:xfrm>
          <a:off x="12029440" y="98241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151856</xdr:rowOff>
    </xdr:from>
    <xdr:to>
      <xdr:col>76</xdr:col>
      <xdr:colOff>114300</xdr:colOff>
      <xdr:row>59</xdr:row>
      <xdr:rowOff>11430</xdr:rowOff>
    </xdr:to>
    <xdr:cxnSp macro="">
      <xdr:nvCxnSpPr>
        <xdr:cNvPr id="655" name="直線コネクタ 654">
          <a:extLst>
            <a:ext uri="{FF2B5EF4-FFF2-40B4-BE49-F238E27FC236}">
              <a16:creationId xmlns:a16="http://schemas.microsoft.com/office/drawing/2014/main" id="{166073D8-BA42-447B-95D4-8127EDB9ABA4}"/>
            </a:ext>
          </a:extLst>
        </xdr:cNvPr>
        <xdr:cNvCxnSpPr/>
      </xdr:nvCxnSpPr>
      <xdr:spPr>
        <a:xfrm>
          <a:off x="12072620" y="9874976"/>
          <a:ext cx="78232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71665</xdr:rowOff>
    </xdr:from>
    <xdr:to>
      <xdr:col>67</xdr:col>
      <xdr:colOff>101600</xdr:colOff>
      <xdr:row>59</xdr:row>
      <xdr:rowOff>1815</xdr:rowOff>
    </xdr:to>
    <xdr:sp macro="" textlink="">
      <xdr:nvSpPr>
        <xdr:cNvPr id="656" name="楕円 655">
          <a:extLst>
            <a:ext uri="{FF2B5EF4-FFF2-40B4-BE49-F238E27FC236}">
              <a16:creationId xmlns:a16="http://schemas.microsoft.com/office/drawing/2014/main" id="{3A248927-5FFF-4C18-94BD-3F15EB83F311}"/>
            </a:ext>
          </a:extLst>
        </xdr:cNvPr>
        <xdr:cNvSpPr/>
      </xdr:nvSpPr>
      <xdr:spPr>
        <a:xfrm>
          <a:off x="11231880" y="979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122465</xdr:rowOff>
    </xdr:from>
    <xdr:to>
      <xdr:col>71</xdr:col>
      <xdr:colOff>177800</xdr:colOff>
      <xdr:row>58</xdr:row>
      <xdr:rowOff>151856</xdr:rowOff>
    </xdr:to>
    <xdr:cxnSp macro="">
      <xdr:nvCxnSpPr>
        <xdr:cNvPr id="657" name="直線コネクタ 656">
          <a:extLst>
            <a:ext uri="{FF2B5EF4-FFF2-40B4-BE49-F238E27FC236}">
              <a16:creationId xmlns:a16="http://schemas.microsoft.com/office/drawing/2014/main" id="{04DA67F9-F2BF-4E99-87AD-25C5B37FB1F2}"/>
            </a:ext>
          </a:extLst>
        </xdr:cNvPr>
        <xdr:cNvCxnSpPr/>
      </xdr:nvCxnSpPr>
      <xdr:spPr>
        <a:xfrm>
          <a:off x="11282680" y="9845585"/>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157860</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B20A73B0-1181-4C6C-BCDB-BD2D5A9A5AC7}"/>
            </a:ext>
          </a:extLst>
        </xdr:cNvPr>
        <xdr:cNvSpPr txBox="1"/>
      </xdr:nvSpPr>
      <xdr:spPr>
        <a:xfrm>
          <a:off x="13437244" y="100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14168</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966E7D45-C312-4F21-B6FE-F478F8E4E992}"/>
            </a:ext>
          </a:extLst>
        </xdr:cNvPr>
        <xdr:cNvSpPr txBox="1"/>
      </xdr:nvSpPr>
      <xdr:spPr>
        <a:xfrm>
          <a:off x="12675244" y="10072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1BE22A-C6FE-42AC-A6A5-3681638F81C8}"/>
            </a:ext>
          </a:extLst>
        </xdr:cNvPr>
        <xdr:cNvSpPr txBox="1"/>
      </xdr:nvSpPr>
      <xdr:spPr>
        <a:xfrm>
          <a:off x="11900544" y="100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3FB38A72-2BFB-48A7-BE58-3E468B10EBB8}"/>
            </a:ext>
          </a:extLst>
        </xdr:cNvPr>
        <xdr:cNvSpPr txBox="1"/>
      </xdr:nvSpPr>
      <xdr:spPr>
        <a:xfrm>
          <a:off x="1110298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9FA41A2B-9ECF-4C7C-8769-3856E35577F2}"/>
            </a:ext>
          </a:extLst>
        </xdr:cNvPr>
        <xdr:cNvSpPr txBox="1"/>
      </xdr:nvSpPr>
      <xdr:spPr>
        <a:xfrm>
          <a:off x="13437244" y="96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756852AA-E89E-4154-BA54-8A543C88B4B4}"/>
            </a:ext>
          </a:extLst>
        </xdr:cNvPr>
        <xdr:cNvSpPr txBox="1"/>
      </xdr:nvSpPr>
      <xdr:spPr>
        <a:xfrm>
          <a:off x="12675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C79122F8-6C92-4114-A534-499D400A7B41}"/>
            </a:ext>
          </a:extLst>
        </xdr:cNvPr>
        <xdr:cNvSpPr txBox="1"/>
      </xdr:nvSpPr>
      <xdr:spPr>
        <a:xfrm>
          <a:off x="11900544" y="960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18342</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54EE0E26-013C-4837-B3BF-E3ADA540BA74}"/>
            </a:ext>
          </a:extLst>
        </xdr:cNvPr>
        <xdr:cNvSpPr txBox="1"/>
      </xdr:nvSpPr>
      <xdr:spPr>
        <a:xfrm>
          <a:off x="11102984" y="957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73B8A2C9-2594-4C24-AF07-2132B91A7A6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2B69054F-E749-40AE-A100-D5D680CF47D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54B68A59-7846-4D59-8ED1-34DD15537ED5}"/>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16037439-20D8-450D-ADC8-0AD0EE848B7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64BC99FE-EB9D-408C-8503-AEB241E12AD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22051197-456C-492C-8C1D-D780C15FE5B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367D945A-9954-41A7-A990-038C5426CF9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DC94E9D9-98E3-4C8B-A284-5F0EC386D7D8}"/>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605C861B-63C6-4A4A-AC18-E7BBF7EEA446}"/>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1699464C-21F5-41DE-892D-951CAFE7F11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E86712C4-4487-4ABA-B366-5EEF3D8CC2F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2D9A04CD-5B0E-4DD3-B92B-A21CFB6CA554}"/>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3B555737-63DA-4313-854F-07BF8FE8A1EB}"/>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317974E1-533F-4B8D-8388-8427D1C8733B}"/>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1BC07FE9-2D9F-46A8-A256-5CBC38CA1197}"/>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959E79DA-A995-49EF-AD93-249939D18112}"/>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30E0F9C7-B37B-438B-BED8-576568F37B46}"/>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808BA260-70FA-4F47-B617-586AF9CBB097}"/>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54CD2D93-35E7-4B25-87C1-EC9E9E5D3D97}"/>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8CB04EC6-A626-4E88-907F-1642DF1758BF}"/>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A91ABF16-515E-428A-AC01-D561A648CC02}"/>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83357973-D1DB-4D6D-AAF2-C37A202A3C73}"/>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D20F7CAF-4F06-4042-9D9D-6D9AA28F74A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3B6295DD-AD7D-42ED-B2C6-DC162E0BD49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B7DB8155-E20B-402D-A309-F664354102D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AE8BFAC8-C9D6-432C-87C9-DE10647794B3}"/>
            </a:ext>
          </a:extLst>
        </xdr:cNvPr>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CFE31E71-4094-4A55-90D3-F742FA16A6CF}"/>
            </a:ext>
          </a:extLst>
        </xdr:cNvPr>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D6A47EC1-96AB-4CDC-B776-9B77576D0094}"/>
            </a:ext>
          </a:extLst>
        </xdr:cNvPr>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CA48E086-E5B6-425F-B9D5-EE16152F8C24}"/>
            </a:ext>
          </a:extLst>
        </xdr:cNvPr>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6BAA0504-BD5E-43E2-8587-CFA46DEAD5F9}"/>
            </a:ext>
          </a:extLst>
        </xdr:cNvPr>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E5F0B0F8-232D-4CFD-9B67-4B075E23A550}"/>
            </a:ext>
          </a:extLst>
        </xdr:cNvPr>
        <xdr:cNvSpPr txBox="1"/>
      </xdr:nvSpPr>
      <xdr:spPr>
        <a:xfrm>
          <a:off x="1954784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A3D8C246-A5D3-4E85-BF46-F073F0ACED0B}"/>
            </a:ext>
          </a:extLst>
        </xdr:cNvPr>
        <xdr:cNvSpPr/>
      </xdr:nvSpPr>
      <xdr:spPr>
        <a:xfrm>
          <a:off x="1945894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17235</xdr:rowOff>
    </xdr:from>
    <xdr:to>
      <xdr:col>112</xdr:col>
      <xdr:colOff>38100</xdr:colOff>
      <xdr:row>61</xdr:row>
      <xdr:rowOff>118835</xdr:rowOff>
    </xdr:to>
    <xdr:sp macro="" textlink="">
      <xdr:nvSpPr>
        <xdr:cNvPr id="698" name="フローチャート: 判断 697">
          <a:extLst>
            <a:ext uri="{FF2B5EF4-FFF2-40B4-BE49-F238E27FC236}">
              <a16:creationId xmlns:a16="http://schemas.microsoft.com/office/drawing/2014/main" id="{12ACD5E9-159E-4788-AEE2-60BC28767D58}"/>
            </a:ext>
          </a:extLst>
        </xdr:cNvPr>
        <xdr:cNvSpPr/>
      </xdr:nvSpPr>
      <xdr:spPr>
        <a:xfrm>
          <a:off x="18735040" y="1024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28122</xdr:rowOff>
    </xdr:from>
    <xdr:to>
      <xdr:col>107</xdr:col>
      <xdr:colOff>101600</xdr:colOff>
      <xdr:row>61</xdr:row>
      <xdr:rowOff>129722</xdr:rowOff>
    </xdr:to>
    <xdr:sp macro="" textlink="">
      <xdr:nvSpPr>
        <xdr:cNvPr id="699" name="フローチャート: 判断 698">
          <a:extLst>
            <a:ext uri="{FF2B5EF4-FFF2-40B4-BE49-F238E27FC236}">
              <a16:creationId xmlns:a16="http://schemas.microsoft.com/office/drawing/2014/main" id="{51C82672-7793-4041-8C44-CA68C7677133}"/>
            </a:ext>
          </a:extLst>
        </xdr:cNvPr>
        <xdr:cNvSpPr/>
      </xdr:nvSpPr>
      <xdr:spPr>
        <a:xfrm>
          <a:off x="1793748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17235</xdr:rowOff>
    </xdr:from>
    <xdr:to>
      <xdr:col>102</xdr:col>
      <xdr:colOff>165100</xdr:colOff>
      <xdr:row>61</xdr:row>
      <xdr:rowOff>118835</xdr:rowOff>
    </xdr:to>
    <xdr:sp macro="" textlink="">
      <xdr:nvSpPr>
        <xdr:cNvPr id="700" name="フローチャート: 判断 699">
          <a:extLst>
            <a:ext uri="{FF2B5EF4-FFF2-40B4-BE49-F238E27FC236}">
              <a16:creationId xmlns:a16="http://schemas.microsoft.com/office/drawing/2014/main" id="{5A622CC0-EA40-4FC2-8AC9-6A56150E22AD}"/>
            </a:ext>
          </a:extLst>
        </xdr:cNvPr>
        <xdr:cNvSpPr/>
      </xdr:nvSpPr>
      <xdr:spPr>
        <a:xfrm>
          <a:off x="17162780" y="10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17235</xdr:rowOff>
    </xdr:from>
    <xdr:to>
      <xdr:col>98</xdr:col>
      <xdr:colOff>38100</xdr:colOff>
      <xdr:row>61</xdr:row>
      <xdr:rowOff>118835</xdr:rowOff>
    </xdr:to>
    <xdr:sp macro="" textlink="">
      <xdr:nvSpPr>
        <xdr:cNvPr id="701" name="フローチャート: 判断 700">
          <a:extLst>
            <a:ext uri="{FF2B5EF4-FFF2-40B4-BE49-F238E27FC236}">
              <a16:creationId xmlns:a16="http://schemas.microsoft.com/office/drawing/2014/main" id="{91040410-0585-472C-A742-073198059C9D}"/>
            </a:ext>
          </a:extLst>
        </xdr:cNvPr>
        <xdr:cNvSpPr/>
      </xdr:nvSpPr>
      <xdr:spPr>
        <a:xfrm>
          <a:off x="16388080" y="1024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F27312C-1EAB-4EAF-B5BF-F1C7D27DD17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7FBF5C6-8B15-4717-871B-FF98E2D69AE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AE84D185-1FE0-40EC-96FA-226996A4DA9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B57E2B11-D768-4628-9217-F3671B9A3DD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DDCF7DD-3FF7-4915-8000-E58D768AEEF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707" name="楕円 706">
          <a:extLst>
            <a:ext uri="{FF2B5EF4-FFF2-40B4-BE49-F238E27FC236}">
              <a16:creationId xmlns:a16="http://schemas.microsoft.com/office/drawing/2014/main" id="{AF167FB1-1F45-4667-8D28-5F2EFC5EC66F}"/>
            </a:ext>
          </a:extLst>
        </xdr:cNvPr>
        <xdr:cNvSpPr/>
      </xdr:nvSpPr>
      <xdr:spPr>
        <a:xfrm>
          <a:off x="19458940" y="10555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139899</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ECC6998A-D06D-4E41-B083-B4CECC11DFE8}"/>
            </a:ext>
          </a:extLst>
        </xdr:cNvPr>
        <xdr:cNvSpPr txBox="1"/>
      </xdr:nvSpPr>
      <xdr:spPr>
        <a:xfrm>
          <a:off x="19547840" y="105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907</xdr:rowOff>
    </xdr:from>
    <xdr:to>
      <xdr:col>112</xdr:col>
      <xdr:colOff>38100</xdr:colOff>
      <xdr:row>63</xdr:row>
      <xdr:rowOff>102507</xdr:rowOff>
    </xdr:to>
    <xdr:sp macro="" textlink="">
      <xdr:nvSpPr>
        <xdr:cNvPr id="709" name="楕円 708">
          <a:extLst>
            <a:ext uri="{FF2B5EF4-FFF2-40B4-BE49-F238E27FC236}">
              <a16:creationId xmlns:a16="http://schemas.microsoft.com/office/drawing/2014/main" id="{B89278D5-E8E0-4153-B814-5AFA5D35C5E4}"/>
            </a:ext>
          </a:extLst>
        </xdr:cNvPr>
        <xdr:cNvSpPr/>
      </xdr:nvSpPr>
      <xdr:spPr>
        <a:xfrm>
          <a:off x="18735040" y="105622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40822</xdr:rowOff>
    </xdr:from>
    <xdr:to>
      <xdr:col>116</xdr:col>
      <xdr:colOff>63500</xdr:colOff>
      <xdr:row>63</xdr:row>
      <xdr:rowOff>51707</xdr:rowOff>
    </xdr:to>
    <xdr:cxnSp macro="">
      <xdr:nvCxnSpPr>
        <xdr:cNvPr id="710" name="直線コネクタ 709">
          <a:extLst>
            <a:ext uri="{FF2B5EF4-FFF2-40B4-BE49-F238E27FC236}">
              <a16:creationId xmlns:a16="http://schemas.microsoft.com/office/drawing/2014/main" id="{F7D260A1-34BB-4134-B5ED-A8A81FFC7A4B}"/>
            </a:ext>
          </a:extLst>
        </xdr:cNvPr>
        <xdr:cNvCxnSpPr/>
      </xdr:nvCxnSpPr>
      <xdr:spPr>
        <a:xfrm flipV="1">
          <a:off x="18778220" y="10602142"/>
          <a:ext cx="7315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907</xdr:rowOff>
    </xdr:from>
    <xdr:to>
      <xdr:col>107</xdr:col>
      <xdr:colOff>101600</xdr:colOff>
      <xdr:row>63</xdr:row>
      <xdr:rowOff>102507</xdr:rowOff>
    </xdr:to>
    <xdr:sp macro="" textlink="">
      <xdr:nvSpPr>
        <xdr:cNvPr id="711" name="楕円 710">
          <a:extLst>
            <a:ext uri="{FF2B5EF4-FFF2-40B4-BE49-F238E27FC236}">
              <a16:creationId xmlns:a16="http://schemas.microsoft.com/office/drawing/2014/main" id="{E41FB7A6-9246-47DF-90ED-C184DABA1121}"/>
            </a:ext>
          </a:extLst>
        </xdr:cNvPr>
        <xdr:cNvSpPr/>
      </xdr:nvSpPr>
      <xdr:spPr>
        <a:xfrm>
          <a:off x="17937480" y="105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51707</xdr:rowOff>
    </xdr:from>
    <xdr:to>
      <xdr:col>111</xdr:col>
      <xdr:colOff>177800</xdr:colOff>
      <xdr:row>63</xdr:row>
      <xdr:rowOff>51707</xdr:rowOff>
    </xdr:to>
    <xdr:cxnSp macro="">
      <xdr:nvCxnSpPr>
        <xdr:cNvPr id="712" name="直線コネクタ 711">
          <a:extLst>
            <a:ext uri="{FF2B5EF4-FFF2-40B4-BE49-F238E27FC236}">
              <a16:creationId xmlns:a16="http://schemas.microsoft.com/office/drawing/2014/main" id="{8E7647C2-9FD8-4D53-B522-C09FE814E14D}"/>
            </a:ext>
          </a:extLst>
        </xdr:cNvPr>
        <xdr:cNvCxnSpPr/>
      </xdr:nvCxnSpPr>
      <xdr:spPr>
        <a:xfrm>
          <a:off x="17988280" y="1061302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907</xdr:rowOff>
    </xdr:from>
    <xdr:to>
      <xdr:col>102</xdr:col>
      <xdr:colOff>165100</xdr:colOff>
      <xdr:row>63</xdr:row>
      <xdr:rowOff>102507</xdr:rowOff>
    </xdr:to>
    <xdr:sp macro="" textlink="">
      <xdr:nvSpPr>
        <xdr:cNvPr id="713" name="楕円 712">
          <a:extLst>
            <a:ext uri="{FF2B5EF4-FFF2-40B4-BE49-F238E27FC236}">
              <a16:creationId xmlns:a16="http://schemas.microsoft.com/office/drawing/2014/main" id="{A6B91BAB-AE8D-40A4-8A4E-267BB05225CA}"/>
            </a:ext>
          </a:extLst>
        </xdr:cNvPr>
        <xdr:cNvSpPr/>
      </xdr:nvSpPr>
      <xdr:spPr>
        <a:xfrm>
          <a:off x="17162780" y="105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51707</xdr:rowOff>
    </xdr:from>
    <xdr:to>
      <xdr:col>107</xdr:col>
      <xdr:colOff>50800</xdr:colOff>
      <xdr:row>63</xdr:row>
      <xdr:rowOff>51707</xdr:rowOff>
    </xdr:to>
    <xdr:cxnSp macro="">
      <xdr:nvCxnSpPr>
        <xdr:cNvPr id="714" name="直線コネクタ 713">
          <a:extLst>
            <a:ext uri="{FF2B5EF4-FFF2-40B4-BE49-F238E27FC236}">
              <a16:creationId xmlns:a16="http://schemas.microsoft.com/office/drawing/2014/main" id="{8B3480DA-2412-43BD-90F4-E5CE647C99A2}"/>
            </a:ext>
          </a:extLst>
        </xdr:cNvPr>
        <xdr:cNvCxnSpPr/>
      </xdr:nvCxnSpPr>
      <xdr:spPr>
        <a:xfrm>
          <a:off x="17213580" y="1061302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907</xdr:rowOff>
    </xdr:from>
    <xdr:to>
      <xdr:col>98</xdr:col>
      <xdr:colOff>38100</xdr:colOff>
      <xdr:row>63</xdr:row>
      <xdr:rowOff>102507</xdr:rowOff>
    </xdr:to>
    <xdr:sp macro="" textlink="">
      <xdr:nvSpPr>
        <xdr:cNvPr id="715" name="楕円 714">
          <a:extLst>
            <a:ext uri="{FF2B5EF4-FFF2-40B4-BE49-F238E27FC236}">
              <a16:creationId xmlns:a16="http://schemas.microsoft.com/office/drawing/2014/main" id="{37F83834-B343-4311-99A6-FEBA5C6BB969}"/>
            </a:ext>
          </a:extLst>
        </xdr:cNvPr>
        <xdr:cNvSpPr/>
      </xdr:nvSpPr>
      <xdr:spPr>
        <a:xfrm>
          <a:off x="16388080" y="105622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51707</xdr:rowOff>
    </xdr:from>
    <xdr:to>
      <xdr:col>102</xdr:col>
      <xdr:colOff>114300</xdr:colOff>
      <xdr:row>63</xdr:row>
      <xdr:rowOff>51707</xdr:rowOff>
    </xdr:to>
    <xdr:cxnSp macro="">
      <xdr:nvCxnSpPr>
        <xdr:cNvPr id="716" name="直線コネクタ 715">
          <a:extLst>
            <a:ext uri="{FF2B5EF4-FFF2-40B4-BE49-F238E27FC236}">
              <a16:creationId xmlns:a16="http://schemas.microsoft.com/office/drawing/2014/main" id="{1F04891B-D588-4F7D-90C5-CC8CB21F4BF2}"/>
            </a:ext>
          </a:extLst>
        </xdr:cNvPr>
        <xdr:cNvCxnSpPr/>
      </xdr:nvCxnSpPr>
      <xdr:spPr>
        <a:xfrm>
          <a:off x="16431260" y="1061302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135362</xdr:rowOff>
    </xdr:from>
    <xdr:ext cx="469744" cy="259045"/>
    <xdr:sp macro="" textlink="">
      <xdr:nvSpPr>
        <xdr:cNvPr id="717" name="n_1aveValue【保健センター・保健所】&#10;一人当たり面積">
          <a:extLst>
            <a:ext uri="{FF2B5EF4-FFF2-40B4-BE49-F238E27FC236}">
              <a16:creationId xmlns:a16="http://schemas.microsoft.com/office/drawing/2014/main" id="{36F35FBD-0A9E-4168-B9BC-6E9CB46B41B8}"/>
            </a:ext>
          </a:extLst>
        </xdr:cNvPr>
        <xdr:cNvSpPr txBox="1"/>
      </xdr:nvSpPr>
      <xdr:spPr>
        <a:xfrm>
          <a:off x="18561127" y="1002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146249</xdr:rowOff>
    </xdr:from>
    <xdr:ext cx="469744" cy="259045"/>
    <xdr:sp macro="" textlink="">
      <xdr:nvSpPr>
        <xdr:cNvPr id="718" name="n_2aveValue【保健センター・保健所】&#10;一人当たり面積">
          <a:extLst>
            <a:ext uri="{FF2B5EF4-FFF2-40B4-BE49-F238E27FC236}">
              <a16:creationId xmlns:a16="http://schemas.microsoft.com/office/drawing/2014/main" id="{B539019D-A378-4619-A375-71FDA381CD64}"/>
            </a:ext>
          </a:extLst>
        </xdr:cNvPr>
        <xdr:cNvSpPr txBox="1"/>
      </xdr:nvSpPr>
      <xdr:spPr>
        <a:xfrm>
          <a:off x="17776267" y="100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135362</xdr:rowOff>
    </xdr:from>
    <xdr:ext cx="469744" cy="259045"/>
    <xdr:sp macro="" textlink="">
      <xdr:nvSpPr>
        <xdr:cNvPr id="719" name="n_3aveValue【保健センター・保健所】&#10;一人当たり面積">
          <a:extLst>
            <a:ext uri="{FF2B5EF4-FFF2-40B4-BE49-F238E27FC236}">
              <a16:creationId xmlns:a16="http://schemas.microsoft.com/office/drawing/2014/main" id="{8E043000-4479-4FEF-A953-59982636BE26}"/>
            </a:ext>
          </a:extLst>
        </xdr:cNvPr>
        <xdr:cNvSpPr txBox="1"/>
      </xdr:nvSpPr>
      <xdr:spPr>
        <a:xfrm>
          <a:off x="17001567" y="1002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135362</xdr:rowOff>
    </xdr:from>
    <xdr:ext cx="469744" cy="259045"/>
    <xdr:sp macro="" textlink="">
      <xdr:nvSpPr>
        <xdr:cNvPr id="720" name="n_4aveValue【保健センター・保健所】&#10;一人当たり面積">
          <a:extLst>
            <a:ext uri="{FF2B5EF4-FFF2-40B4-BE49-F238E27FC236}">
              <a16:creationId xmlns:a16="http://schemas.microsoft.com/office/drawing/2014/main" id="{67AA2E8D-1526-4349-B2AB-331A265301F9}"/>
            </a:ext>
          </a:extLst>
        </xdr:cNvPr>
        <xdr:cNvSpPr txBox="1"/>
      </xdr:nvSpPr>
      <xdr:spPr>
        <a:xfrm>
          <a:off x="16226867" y="1002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93634</xdr:rowOff>
    </xdr:from>
    <xdr:ext cx="469744" cy="259045"/>
    <xdr:sp macro="" textlink="">
      <xdr:nvSpPr>
        <xdr:cNvPr id="721" name="n_1mainValue【保健センター・保健所】&#10;一人当たり面積">
          <a:extLst>
            <a:ext uri="{FF2B5EF4-FFF2-40B4-BE49-F238E27FC236}">
              <a16:creationId xmlns:a16="http://schemas.microsoft.com/office/drawing/2014/main" id="{E822E478-0CDE-4572-A941-8A4EFF9B7DEF}"/>
            </a:ext>
          </a:extLst>
        </xdr:cNvPr>
        <xdr:cNvSpPr txBox="1"/>
      </xdr:nvSpPr>
      <xdr:spPr>
        <a:xfrm>
          <a:off x="18561127" y="106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93634</xdr:rowOff>
    </xdr:from>
    <xdr:ext cx="469744" cy="259045"/>
    <xdr:sp macro="" textlink="">
      <xdr:nvSpPr>
        <xdr:cNvPr id="722" name="n_2mainValue【保健センター・保健所】&#10;一人当たり面積">
          <a:extLst>
            <a:ext uri="{FF2B5EF4-FFF2-40B4-BE49-F238E27FC236}">
              <a16:creationId xmlns:a16="http://schemas.microsoft.com/office/drawing/2014/main" id="{DEB933A2-B39E-47F0-BA43-7BF5C4AA9EFD}"/>
            </a:ext>
          </a:extLst>
        </xdr:cNvPr>
        <xdr:cNvSpPr txBox="1"/>
      </xdr:nvSpPr>
      <xdr:spPr>
        <a:xfrm>
          <a:off x="17776267" y="106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93634</xdr:rowOff>
    </xdr:from>
    <xdr:ext cx="469744" cy="259045"/>
    <xdr:sp macro="" textlink="">
      <xdr:nvSpPr>
        <xdr:cNvPr id="723" name="n_3mainValue【保健センター・保健所】&#10;一人当たり面積">
          <a:extLst>
            <a:ext uri="{FF2B5EF4-FFF2-40B4-BE49-F238E27FC236}">
              <a16:creationId xmlns:a16="http://schemas.microsoft.com/office/drawing/2014/main" id="{36F7C487-85D8-41F7-802F-CD65D1CBF69E}"/>
            </a:ext>
          </a:extLst>
        </xdr:cNvPr>
        <xdr:cNvSpPr txBox="1"/>
      </xdr:nvSpPr>
      <xdr:spPr>
        <a:xfrm>
          <a:off x="17001567" y="106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93634</xdr:rowOff>
    </xdr:from>
    <xdr:ext cx="469744" cy="259045"/>
    <xdr:sp macro="" textlink="">
      <xdr:nvSpPr>
        <xdr:cNvPr id="724" name="n_4mainValue【保健センター・保健所】&#10;一人当たり面積">
          <a:extLst>
            <a:ext uri="{FF2B5EF4-FFF2-40B4-BE49-F238E27FC236}">
              <a16:creationId xmlns:a16="http://schemas.microsoft.com/office/drawing/2014/main" id="{2395E31B-203E-40C9-94D5-0908EDF19278}"/>
            </a:ext>
          </a:extLst>
        </xdr:cNvPr>
        <xdr:cNvSpPr txBox="1"/>
      </xdr:nvSpPr>
      <xdr:spPr>
        <a:xfrm>
          <a:off x="16226867" y="106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702F8891-CA49-407E-B051-63B3789DDC2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BA171B98-E77D-460E-A1A3-016D959FDDF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59A3AB1E-A263-4697-8590-183F18C5394B}"/>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60766191-90BD-4DDA-A65E-68ED7035136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511167FD-C9AF-4AFF-A459-646E68AF9E7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8AD77258-990B-417D-9D0C-6D5B74AB17C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838ACD67-6D77-4E1B-BDD0-AEAC9016EDB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A261DE9F-F30F-42B5-8297-245B86192E7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CBEC8FBE-3213-4271-85EF-3FCDF9BF985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CC8F5AE2-D3C2-42BE-A736-5C678B82E44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738D62A5-FDFC-4D32-ADB4-CA26E9530042}"/>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4BA86ADD-E0E0-4B2C-A261-D075C965DBD7}"/>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21296F44-6571-4E70-B855-BCF896C8478E}"/>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EFD0973F-697D-44C9-BAF4-ED57E60F5F5E}"/>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A349B978-81F3-43CB-B044-4341D01FC9FE}"/>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1D43E526-1085-49B7-B851-D9F16F4AFE93}"/>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717B8E76-02F4-4551-960E-E1BB7F5AF9BD}"/>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E459A421-F015-45BE-82C8-B606140FE65D}"/>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CFA086F8-DB1D-4CD9-B155-C8BA8BF09667}"/>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69CA0D39-03D7-4126-BE08-933019462881}"/>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5FFE7230-DB17-42A5-A61A-815017A5777C}"/>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9FB4B824-EE73-4073-A66B-9DC3D6D35C72}"/>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DC6EC35F-8CD0-4C34-A364-9E332B1E94C3}"/>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49EBEFBD-4CA8-4F51-9770-247C91ECD50F}"/>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54D9722B-9703-45F1-BE18-6DBCC8E4CB8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9EA4C03C-EBEC-420B-9C85-4BDFE5061248}"/>
            </a:ext>
          </a:extLst>
        </xdr:cNvPr>
        <xdr:cNvCxnSpPr/>
      </xdr:nvCxnSpPr>
      <xdr:spPr>
        <a:xfrm flipV="1">
          <a:off x="14375764" y="13120551"/>
          <a:ext cx="0" cy="143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83BD3C83-BFD1-4D77-9BE5-39F177861D86}"/>
            </a:ext>
          </a:extLst>
        </xdr:cNvPr>
        <xdr:cNvSpPr txBox="1"/>
      </xdr:nvSpPr>
      <xdr:spPr>
        <a:xfrm>
          <a:off x="14414500" y="1455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E2F87A2C-C312-4DDB-A2B7-3EA93D705B4D}"/>
            </a:ext>
          </a:extLst>
        </xdr:cNvPr>
        <xdr:cNvCxnSpPr/>
      </xdr:nvCxnSpPr>
      <xdr:spPr>
        <a:xfrm>
          <a:off x="14287500" y="1455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6C726C44-C794-47E0-A10C-B60DC022BFBE}"/>
            </a:ext>
          </a:extLst>
        </xdr:cNvPr>
        <xdr:cNvSpPr txBox="1"/>
      </xdr:nvSpPr>
      <xdr:spPr>
        <a:xfrm>
          <a:off x="14414500" y="12903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0828EB2B-095F-42F5-A76E-D65F669FCC6F}"/>
            </a:ext>
          </a:extLst>
        </xdr:cNvPr>
        <xdr:cNvCxnSpPr/>
      </xdr:nvCxnSpPr>
      <xdr:spPr>
        <a:xfrm>
          <a:off x="1428750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6DB8C8C8-CCE7-4235-BEF2-05830B26A4DC}"/>
            </a:ext>
          </a:extLst>
        </xdr:cNvPr>
        <xdr:cNvSpPr txBox="1"/>
      </xdr:nvSpPr>
      <xdr:spPr>
        <a:xfrm>
          <a:off x="14414500" y="13867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7482A8C8-292C-4663-A40C-AEB69B942669}"/>
            </a:ext>
          </a:extLst>
        </xdr:cNvPr>
        <xdr:cNvSpPr/>
      </xdr:nvSpPr>
      <xdr:spPr>
        <a:xfrm>
          <a:off x="14325600" y="138889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id="{BED9B032-1269-4054-B5E6-C86462A21D61}"/>
            </a:ext>
          </a:extLst>
        </xdr:cNvPr>
        <xdr:cNvSpPr/>
      </xdr:nvSpPr>
      <xdr:spPr>
        <a:xfrm>
          <a:off x="13578840" y="13888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id="{D6E6FDA7-05E9-4C4A-93C4-72E278D266B5}"/>
            </a:ext>
          </a:extLst>
        </xdr:cNvPr>
        <xdr:cNvSpPr/>
      </xdr:nvSpPr>
      <xdr:spPr>
        <a:xfrm>
          <a:off x="12804140" y="13856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id="{A50639FE-249C-44F0-A935-AE98F552951C}"/>
            </a:ext>
          </a:extLst>
        </xdr:cNvPr>
        <xdr:cNvSpPr/>
      </xdr:nvSpPr>
      <xdr:spPr>
        <a:xfrm>
          <a:off x="12029440" y="138497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id="{D5304E86-3C28-4C3F-95CC-BD85CAD068DA}"/>
            </a:ext>
          </a:extLst>
        </xdr:cNvPr>
        <xdr:cNvSpPr/>
      </xdr:nvSpPr>
      <xdr:spPr>
        <a:xfrm>
          <a:off x="1123188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D6228CD0-DB6B-445E-9478-6CA7B34C16AB}"/>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BA20A3F-81FD-44C4-A804-54EDFEC208A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69835460-B1B6-413E-B7AE-22265F1CECF4}"/>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F371B6C8-69E9-4FCC-91A3-1D012C8CBBD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A41F18A-1A4C-4280-9624-E4658A038E23}"/>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19957</xdr:rowOff>
    </xdr:from>
    <xdr:to>
      <xdr:col>85</xdr:col>
      <xdr:colOff>177800</xdr:colOff>
      <xdr:row>81</xdr:row>
      <xdr:rowOff>121557</xdr:rowOff>
    </xdr:to>
    <xdr:sp macro="" textlink="">
      <xdr:nvSpPr>
        <xdr:cNvPr id="766" name="楕円 765">
          <a:extLst>
            <a:ext uri="{FF2B5EF4-FFF2-40B4-BE49-F238E27FC236}">
              <a16:creationId xmlns:a16="http://schemas.microsoft.com/office/drawing/2014/main" id="{72ECC945-3B93-4C54-92AF-A6B3108F1588}"/>
            </a:ext>
          </a:extLst>
        </xdr:cNvPr>
        <xdr:cNvSpPr/>
      </xdr:nvSpPr>
      <xdr:spPr>
        <a:xfrm>
          <a:off x="14325600" y="1359879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42834</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C506F919-3212-4497-9EF1-19ED3ABE54BC}"/>
            </a:ext>
          </a:extLst>
        </xdr:cNvPr>
        <xdr:cNvSpPr txBox="1"/>
      </xdr:nvSpPr>
      <xdr:spPr>
        <a:xfrm>
          <a:off x="14414500"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xdr:rowOff>
    </xdr:from>
    <xdr:to>
      <xdr:col>81</xdr:col>
      <xdr:colOff>101600</xdr:colOff>
      <xdr:row>81</xdr:row>
      <xdr:rowOff>110127</xdr:rowOff>
    </xdr:to>
    <xdr:sp macro="" textlink="">
      <xdr:nvSpPr>
        <xdr:cNvPr id="768" name="楕円 767">
          <a:extLst>
            <a:ext uri="{FF2B5EF4-FFF2-40B4-BE49-F238E27FC236}">
              <a16:creationId xmlns:a16="http://schemas.microsoft.com/office/drawing/2014/main" id="{A68F90AD-507B-42E5-A2B5-82DA1C214C71}"/>
            </a:ext>
          </a:extLst>
        </xdr:cNvPr>
        <xdr:cNvSpPr/>
      </xdr:nvSpPr>
      <xdr:spPr>
        <a:xfrm>
          <a:off x="13578840" y="1358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59327</xdr:rowOff>
    </xdr:from>
    <xdr:to>
      <xdr:col>85</xdr:col>
      <xdr:colOff>127000</xdr:colOff>
      <xdr:row>81</xdr:row>
      <xdr:rowOff>70757</xdr:rowOff>
    </xdr:to>
    <xdr:cxnSp macro="">
      <xdr:nvCxnSpPr>
        <xdr:cNvPr id="769" name="直線コネクタ 768">
          <a:extLst>
            <a:ext uri="{FF2B5EF4-FFF2-40B4-BE49-F238E27FC236}">
              <a16:creationId xmlns:a16="http://schemas.microsoft.com/office/drawing/2014/main" id="{63FC8C1E-D1AD-4FB7-A122-305D65D7C161}"/>
            </a:ext>
          </a:extLst>
        </xdr:cNvPr>
        <xdr:cNvCxnSpPr/>
      </xdr:nvCxnSpPr>
      <xdr:spPr>
        <a:xfrm>
          <a:off x="13629640" y="13638167"/>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770" name="楕円 769">
          <a:extLst>
            <a:ext uri="{FF2B5EF4-FFF2-40B4-BE49-F238E27FC236}">
              <a16:creationId xmlns:a16="http://schemas.microsoft.com/office/drawing/2014/main" id="{B2B2CD51-36A1-4E39-92BF-050B86814764}"/>
            </a:ext>
          </a:extLst>
        </xdr:cNvPr>
        <xdr:cNvSpPr/>
      </xdr:nvSpPr>
      <xdr:spPr>
        <a:xfrm>
          <a:off x="12804140" y="1358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59327</xdr:rowOff>
    </xdr:to>
    <xdr:cxnSp macro="">
      <xdr:nvCxnSpPr>
        <xdr:cNvPr id="771" name="直線コネクタ 770">
          <a:extLst>
            <a:ext uri="{FF2B5EF4-FFF2-40B4-BE49-F238E27FC236}">
              <a16:creationId xmlns:a16="http://schemas.microsoft.com/office/drawing/2014/main" id="{E1130740-CA15-4F03-AB97-454D0D9AF0E6}"/>
            </a:ext>
          </a:extLst>
        </xdr:cNvPr>
        <xdr:cNvCxnSpPr/>
      </xdr:nvCxnSpPr>
      <xdr:spPr>
        <a:xfrm>
          <a:off x="12854940" y="13628370"/>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132624</xdr:rowOff>
    </xdr:from>
    <xdr:to>
      <xdr:col>72</xdr:col>
      <xdr:colOff>38100</xdr:colOff>
      <xdr:row>81</xdr:row>
      <xdr:rowOff>62774</xdr:rowOff>
    </xdr:to>
    <xdr:sp macro="" textlink="">
      <xdr:nvSpPr>
        <xdr:cNvPr id="772" name="楕円 771">
          <a:extLst>
            <a:ext uri="{FF2B5EF4-FFF2-40B4-BE49-F238E27FC236}">
              <a16:creationId xmlns:a16="http://schemas.microsoft.com/office/drawing/2014/main" id="{125ED5F4-6008-49DB-8D2C-D88548491023}"/>
            </a:ext>
          </a:extLst>
        </xdr:cNvPr>
        <xdr:cNvSpPr/>
      </xdr:nvSpPr>
      <xdr:spPr>
        <a:xfrm>
          <a:off x="12029440" y="135438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11974</xdr:rowOff>
    </xdr:from>
    <xdr:to>
      <xdr:col>76</xdr:col>
      <xdr:colOff>114300</xdr:colOff>
      <xdr:row>81</xdr:row>
      <xdr:rowOff>49530</xdr:rowOff>
    </xdr:to>
    <xdr:cxnSp macro="">
      <xdr:nvCxnSpPr>
        <xdr:cNvPr id="773" name="直線コネクタ 772">
          <a:extLst>
            <a:ext uri="{FF2B5EF4-FFF2-40B4-BE49-F238E27FC236}">
              <a16:creationId xmlns:a16="http://schemas.microsoft.com/office/drawing/2014/main" id="{0085E532-7B35-4DF0-A939-41853EBFE27C}"/>
            </a:ext>
          </a:extLst>
        </xdr:cNvPr>
        <xdr:cNvCxnSpPr/>
      </xdr:nvCxnSpPr>
      <xdr:spPr>
        <a:xfrm>
          <a:off x="12072620" y="13590814"/>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127726</xdr:rowOff>
    </xdr:from>
    <xdr:to>
      <xdr:col>67</xdr:col>
      <xdr:colOff>101600</xdr:colOff>
      <xdr:row>81</xdr:row>
      <xdr:rowOff>57876</xdr:rowOff>
    </xdr:to>
    <xdr:sp macro="" textlink="">
      <xdr:nvSpPr>
        <xdr:cNvPr id="774" name="楕円 773">
          <a:extLst>
            <a:ext uri="{FF2B5EF4-FFF2-40B4-BE49-F238E27FC236}">
              <a16:creationId xmlns:a16="http://schemas.microsoft.com/office/drawing/2014/main" id="{28B1C5BF-8E1E-4987-901A-A2CA339CFE7A}"/>
            </a:ext>
          </a:extLst>
        </xdr:cNvPr>
        <xdr:cNvSpPr/>
      </xdr:nvSpPr>
      <xdr:spPr>
        <a:xfrm>
          <a:off x="11231880" y="135389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7076</xdr:rowOff>
    </xdr:from>
    <xdr:to>
      <xdr:col>71</xdr:col>
      <xdr:colOff>177800</xdr:colOff>
      <xdr:row>81</xdr:row>
      <xdr:rowOff>11974</xdr:rowOff>
    </xdr:to>
    <xdr:cxnSp macro="">
      <xdr:nvCxnSpPr>
        <xdr:cNvPr id="775" name="直線コネクタ 774">
          <a:extLst>
            <a:ext uri="{FF2B5EF4-FFF2-40B4-BE49-F238E27FC236}">
              <a16:creationId xmlns:a16="http://schemas.microsoft.com/office/drawing/2014/main" id="{7548AC7A-47AD-43E1-8ADC-D732C594D5EC}"/>
            </a:ext>
          </a:extLst>
        </xdr:cNvPr>
        <xdr:cNvCxnSpPr/>
      </xdr:nvCxnSpPr>
      <xdr:spPr>
        <a:xfrm>
          <a:off x="11282680" y="13585916"/>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6" name="n_1aveValue【消防施設】&#10;有形固定資産減価償却率">
          <a:extLst>
            <a:ext uri="{FF2B5EF4-FFF2-40B4-BE49-F238E27FC236}">
              <a16:creationId xmlns:a16="http://schemas.microsoft.com/office/drawing/2014/main" id="{6B40D087-8501-4DE9-8454-EC8479B2269C}"/>
            </a:ext>
          </a:extLst>
        </xdr:cNvPr>
        <xdr:cNvSpPr txBox="1"/>
      </xdr:nvSpPr>
      <xdr:spPr>
        <a:xfrm>
          <a:off x="13437244" y="13977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7" name="n_2aveValue【消防施設】&#10;有形固定資産減価償却率">
          <a:extLst>
            <a:ext uri="{FF2B5EF4-FFF2-40B4-BE49-F238E27FC236}">
              <a16:creationId xmlns:a16="http://schemas.microsoft.com/office/drawing/2014/main" id="{F4AF107D-BE81-4777-AA6A-6D0795A004E7}"/>
            </a:ext>
          </a:extLst>
        </xdr:cNvPr>
        <xdr:cNvSpPr txBox="1"/>
      </xdr:nvSpPr>
      <xdr:spPr>
        <a:xfrm>
          <a:off x="12675244" y="1394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8" name="n_3aveValue【消防施設】&#10;有形固定資産減価償却率">
          <a:extLst>
            <a:ext uri="{FF2B5EF4-FFF2-40B4-BE49-F238E27FC236}">
              <a16:creationId xmlns:a16="http://schemas.microsoft.com/office/drawing/2014/main" id="{0408578E-DE4C-4ABF-AA37-61DDF7BD06FE}"/>
            </a:ext>
          </a:extLst>
        </xdr:cNvPr>
        <xdr:cNvSpPr txBox="1"/>
      </xdr:nvSpPr>
      <xdr:spPr>
        <a:xfrm>
          <a:off x="1190054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9" name="n_4aveValue【消防施設】&#10;有形固定資産減価償却率">
          <a:extLst>
            <a:ext uri="{FF2B5EF4-FFF2-40B4-BE49-F238E27FC236}">
              <a16:creationId xmlns:a16="http://schemas.microsoft.com/office/drawing/2014/main" id="{C1DC6C82-3917-49AA-A14D-A14DB3EA1F4D}"/>
            </a:ext>
          </a:extLst>
        </xdr:cNvPr>
        <xdr:cNvSpPr txBox="1"/>
      </xdr:nvSpPr>
      <xdr:spPr>
        <a:xfrm>
          <a:off x="11102984" y="1392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126654</xdr:rowOff>
    </xdr:from>
    <xdr:ext cx="405111" cy="259045"/>
    <xdr:sp macro="" textlink="">
      <xdr:nvSpPr>
        <xdr:cNvPr id="780" name="n_1mainValue【消防施設】&#10;有形固定資産減価償却率">
          <a:extLst>
            <a:ext uri="{FF2B5EF4-FFF2-40B4-BE49-F238E27FC236}">
              <a16:creationId xmlns:a16="http://schemas.microsoft.com/office/drawing/2014/main" id="{3A4A4B95-EA63-47F2-8572-331D8C63391E}"/>
            </a:ext>
          </a:extLst>
        </xdr:cNvPr>
        <xdr:cNvSpPr txBox="1"/>
      </xdr:nvSpPr>
      <xdr:spPr>
        <a:xfrm>
          <a:off x="13437244" y="1337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781" name="n_2mainValue【消防施設】&#10;有形固定資産減価償却率">
          <a:extLst>
            <a:ext uri="{FF2B5EF4-FFF2-40B4-BE49-F238E27FC236}">
              <a16:creationId xmlns:a16="http://schemas.microsoft.com/office/drawing/2014/main" id="{D882EAB2-D897-49E7-8CC2-60C2E86DB74E}"/>
            </a:ext>
          </a:extLst>
        </xdr:cNvPr>
        <xdr:cNvSpPr txBox="1"/>
      </xdr:nvSpPr>
      <xdr:spPr>
        <a:xfrm>
          <a:off x="1267524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79301</xdr:rowOff>
    </xdr:from>
    <xdr:ext cx="405111" cy="259045"/>
    <xdr:sp macro="" textlink="">
      <xdr:nvSpPr>
        <xdr:cNvPr id="782" name="n_3mainValue【消防施設】&#10;有形固定資産減価償却率">
          <a:extLst>
            <a:ext uri="{FF2B5EF4-FFF2-40B4-BE49-F238E27FC236}">
              <a16:creationId xmlns:a16="http://schemas.microsoft.com/office/drawing/2014/main" id="{73375641-A55B-4297-A971-42BE578F3141}"/>
            </a:ext>
          </a:extLst>
        </xdr:cNvPr>
        <xdr:cNvSpPr txBox="1"/>
      </xdr:nvSpPr>
      <xdr:spPr>
        <a:xfrm>
          <a:off x="11900544" y="1332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74403</xdr:rowOff>
    </xdr:from>
    <xdr:ext cx="405111" cy="259045"/>
    <xdr:sp macro="" textlink="">
      <xdr:nvSpPr>
        <xdr:cNvPr id="783" name="n_4mainValue【消防施設】&#10;有形固定資産減価償却率">
          <a:extLst>
            <a:ext uri="{FF2B5EF4-FFF2-40B4-BE49-F238E27FC236}">
              <a16:creationId xmlns:a16="http://schemas.microsoft.com/office/drawing/2014/main" id="{291091B4-34DF-44BA-9182-BD49D9152155}"/>
            </a:ext>
          </a:extLst>
        </xdr:cNvPr>
        <xdr:cNvSpPr txBox="1"/>
      </xdr:nvSpPr>
      <xdr:spPr>
        <a:xfrm>
          <a:off x="11102984" y="133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F9664F0F-9FB7-4F82-A2B7-518D670AE01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C88C9350-8E89-4A5D-AACD-7EE04AC48E3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C50F8054-1098-45AC-89C9-E0B1F68720D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48D6B672-A8F9-454E-B5BA-8E7281CCA07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F458D559-7FDF-460E-89F6-DD366A1B281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4385AC7E-6A5C-4576-A283-9B066DFA39B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686319AC-553F-4A32-A305-639CFB9A5DA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F3D43E0D-DA0D-4759-A2B4-EEB2EA2FF1F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9AC35ACE-BE7B-4F83-9458-52344586109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7EA8C0D6-5B21-4B83-8133-386E42B33AFA}"/>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46148B79-8580-4A7B-8A12-D7A8BA6C70B6}"/>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F93E29DA-813B-4E0F-8A85-2D20B24D4B21}"/>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D157B063-087B-49CD-9836-CC8E1D4BA5A7}"/>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8C7F2F91-BAD5-411C-8EE2-1B51859B2DE5}"/>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C26C8309-159C-41EB-8856-AF458BCE6691}"/>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F1FA2AD7-598D-4704-BBB1-7FB06C3456AA}"/>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10478B2D-4AFF-4F00-8110-503789535C68}"/>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E54B6628-10BF-4F6F-8C36-8D9DE04D7BB1}"/>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D834E8AC-C46E-474D-B8B1-7611584F684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A4B698DA-FAB5-433F-8398-86A281557EC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D4645217-8E32-4EC8-AB66-9705DCB04EC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DD4FAE43-CD48-462B-B8C8-0494E390DEF5}"/>
            </a:ext>
          </a:extLst>
        </xdr:cNvPr>
        <xdr:cNvCxnSpPr/>
      </xdr:nvCxnSpPr>
      <xdr:spPr>
        <a:xfrm flipV="1">
          <a:off x="19509104" y="13293090"/>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3FE7DAD5-2C02-462E-9FC1-94859387D48B}"/>
            </a:ext>
          </a:extLst>
        </xdr:cNvPr>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FBB74B0B-1F61-4E0D-9937-05632E860E4B}"/>
            </a:ext>
          </a:extLst>
        </xdr:cNvPr>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7ADFC47C-72DF-4CA7-95E8-F61896CD9C1B}"/>
            </a:ext>
          </a:extLst>
        </xdr:cNvPr>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1B7CABC5-5158-4914-9D8B-E0E74C119706}"/>
            </a:ext>
          </a:extLst>
        </xdr:cNvPr>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0" name="【消防施設】&#10;一人当たり面積平均値テキスト">
          <a:extLst>
            <a:ext uri="{FF2B5EF4-FFF2-40B4-BE49-F238E27FC236}">
              <a16:creationId xmlns:a16="http://schemas.microsoft.com/office/drawing/2014/main" id="{BDB34524-6967-4230-9A27-7CBA1998D5BE}"/>
            </a:ext>
          </a:extLst>
        </xdr:cNvPr>
        <xdr:cNvSpPr txBox="1"/>
      </xdr:nvSpPr>
      <xdr:spPr>
        <a:xfrm>
          <a:off x="19547840" y="1397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BB010D7F-D472-496E-9EFC-9AB04F144959}"/>
            </a:ext>
          </a:extLst>
        </xdr:cNvPr>
        <xdr:cNvSpPr/>
      </xdr:nvSpPr>
      <xdr:spPr>
        <a:xfrm>
          <a:off x="1945894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2" name="フローチャート: 判断 811">
          <a:extLst>
            <a:ext uri="{FF2B5EF4-FFF2-40B4-BE49-F238E27FC236}">
              <a16:creationId xmlns:a16="http://schemas.microsoft.com/office/drawing/2014/main" id="{FA498F45-17F8-4520-80E0-0FB10AC127FF}"/>
            </a:ext>
          </a:extLst>
        </xdr:cNvPr>
        <xdr:cNvSpPr/>
      </xdr:nvSpPr>
      <xdr:spPr>
        <a:xfrm>
          <a:off x="18735040" y="13940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813" name="フローチャート: 判断 812">
          <a:extLst>
            <a:ext uri="{FF2B5EF4-FFF2-40B4-BE49-F238E27FC236}">
              <a16:creationId xmlns:a16="http://schemas.microsoft.com/office/drawing/2014/main" id="{70A55C65-A2D5-4E33-96C8-D0BED8254783}"/>
            </a:ext>
          </a:extLst>
        </xdr:cNvPr>
        <xdr:cNvSpPr/>
      </xdr:nvSpPr>
      <xdr:spPr>
        <a:xfrm>
          <a:off x="17937480" y="1394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814" name="フローチャート: 判断 813">
          <a:extLst>
            <a:ext uri="{FF2B5EF4-FFF2-40B4-BE49-F238E27FC236}">
              <a16:creationId xmlns:a16="http://schemas.microsoft.com/office/drawing/2014/main" id="{B105EF3C-5360-4775-ACB9-C2022BC90E87}"/>
            </a:ext>
          </a:extLst>
        </xdr:cNvPr>
        <xdr:cNvSpPr/>
      </xdr:nvSpPr>
      <xdr:spPr>
        <a:xfrm>
          <a:off x="1716278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815" name="フローチャート: 判断 814">
          <a:extLst>
            <a:ext uri="{FF2B5EF4-FFF2-40B4-BE49-F238E27FC236}">
              <a16:creationId xmlns:a16="http://schemas.microsoft.com/office/drawing/2014/main" id="{3F146D79-66F1-44F0-8D1C-7C87AA36E2D5}"/>
            </a:ext>
          </a:extLst>
        </xdr:cNvPr>
        <xdr:cNvSpPr/>
      </xdr:nvSpPr>
      <xdr:spPr>
        <a:xfrm>
          <a:off x="16388080" y="139539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DAA02262-F1FA-4953-A778-FB06ECF94B0E}"/>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F275F272-7AFC-4930-B3F6-2C91CF58CC3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632DC7D9-72BD-4F7C-B8B3-34AB3400A6A5}"/>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FD76D3B-818E-40EF-95B7-9AF3D24359EB}"/>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344D48FF-1756-4DF2-9121-DEBD1ED88D9B}"/>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170180</xdr:rowOff>
    </xdr:from>
    <xdr:to>
      <xdr:col>116</xdr:col>
      <xdr:colOff>114300</xdr:colOff>
      <xdr:row>79</xdr:row>
      <xdr:rowOff>100330</xdr:rowOff>
    </xdr:to>
    <xdr:sp macro="" textlink="">
      <xdr:nvSpPr>
        <xdr:cNvPr id="821" name="楕円 820">
          <a:extLst>
            <a:ext uri="{FF2B5EF4-FFF2-40B4-BE49-F238E27FC236}">
              <a16:creationId xmlns:a16="http://schemas.microsoft.com/office/drawing/2014/main" id="{D24756EF-2C51-4088-BD2B-8C21399A1623}"/>
            </a:ext>
          </a:extLst>
        </xdr:cNvPr>
        <xdr:cNvSpPr/>
      </xdr:nvSpPr>
      <xdr:spPr>
        <a:xfrm>
          <a:off x="19458940" y="13246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123207</xdr:rowOff>
    </xdr:from>
    <xdr:ext cx="469744" cy="259045"/>
    <xdr:sp macro="" textlink="">
      <xdr:nvSpPr>
        <xdr:cNvPr id="822" name="【消防施設】&#10;一人当たり面積該当値テキスト">
          <a:extLst>
            <a:ext uri="{FF2B5EF4-FFF2-40B4-BE49-F238E27FC236}">
              <a16:creationId xmlns:a16="http://schemas.microsoft.com/office/drawing/2014/main" id="{968B2CE7-AF44-41EA-A83C-FDEDAA345724}"/>
            </a:ext>
          </a:extLst>
        </xdr:cNvPr>
        <xdr:cNvSpPr txBox="1"/>
      </xdr:nvSpPr>
      <xdr:spPr>
        <a:xfrm>
          <a:off x="1954784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7874</xdr:rowOff>
    </xdr:from>
    <xdr:to>
      <xdr:col>112</xdr:col>
      <xdr:colOff>38100</xdr:colOff>
      <xdr:row>79</xdr:row>
      <xdr:rowOff>109474</xdr:rowOff>
    </xdr:to>
    <xdr:sp macro="" textlink="">
      <xdr:nvSpPr>
        <xdr:cNvPr id="823" name="楕円 822">
          <a:extLst>
            <a:ext uri="{FF2B5EF4-FFF2-40B4-BE49-F238E27FC236}">
              <a16:creationId xmlns:a16="http://schemas.microsoft.com/office/drawing/2014/main" id="{CCF0AE3A-0014-4335-B7D9-14BD8A24BBE1}"/>
            </a:ext>
          </a:extLst>
        </xdr:cNvPr>
        <xdr:cNvSpPr/>
      </xdr:nvSpPr>
      <xdr:spPr>
        <a:xfrm>
          <a:off x="18735040" y="132514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49530</xdr:rowOff>
    </xdr:from>
    <xdr:to>
      <xdr:col>116</xdr:col>
      <xdr:colOff>63500</xdr:colOff>
      <xdr:row>79</xdr:row>
      <xdr:rowOff>58674</xdr:rowOff>
    </xdr:to>
    <xdr:cxnSp macro="">
      <xdr:nvCxnSpPr>
        <xdr:cNvPr id="824" name="直線コネクタ 823">
          <a:extLst>
            <a:ext uri="{FF2B5EF4-FFF2-40B4-BE49-F238E27FC236}">
              <a16:creationId xmlns:a16="http://schemas.microsoft.com/office/drawing/2014/main" id="{BE5B063D-86C2-4DDA-BB43-8A8C4EB3DB48}"/>
            </a:ext>
          </a:extLst>
        </xdr:cNvPr>
        <xdr:cNvCxnSpPr/>
      </xdr:nvCxnSpPr>
      <xdr:spPr>
        <a:xfrm flipV="1">
          <a:off x="18778220" y="13293090"/>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30735</xdr:rowOff>
    </xdr:from>
    <xdr:to>
      <xdr:col>107</xdr:col>
      <xdr:colOff>101600</xdr:colOff>
      <xdr:row>79</xdr:row>
      <xdr:rowOff>132335</xdr:rowOff>
    </xdr:to>
    <xdr:sp macro="" textlink="">
      <xdr:nvSpPr>
        <xdr:cNvPr id="825" name="楕円 824">
          <a:extLst>
            <a:ext uri="{FF2B5EF4-FFF2-40B4-BE49-F238E27FC236}">
              <a16:creationId xmlns:a16="http://schemas.microsoft.com/office/drawing/2014/main" id="{B0D394ED-C68D-470A-9805-5EA7F8C01FC4}"/>
            </a:ext>
          </a:extLst>
        </xdr:cNvPr>
        <xdr:cNvSpPr/>
      </xdr:nvSpPr>
      <xdr:spPr>
        <a:xfrm>
          <a:off x="17937480" y="132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58674</xdr:rowOff>
    </xdr:from>
    <xdr:to>
      <xdr:col>111</xdr:col>
      <xdr:colOff>177800</xdr:colOff>
      <xdr:row>79</xdr:row>
      <xdr:rowOff>81535</xdr:rowOff>
    </xdr:to>
    <xdr:cxnSp macro="">
      <xdr:nvCxnSpPr>
        <xdr:cNvPr id="826" name="直線コネクタ 825">
          <a:extLst>
            <a:ext uri="{FF2B5EF4-FFF2-40B4-BE49-F238E27FC236}">
              <a16:creationId xmlns:a16="http://schemas.microsoft.com/office/drawing/2014/main" id="{A8CFEFFF-DF1A-4170-8C40-E649B7EFF867}"/>
            </a:ext>
          </a:extLst>
        </xdr:cNvPr>
        <xdr:cNvCxnSpPr/>
      </xdr:nvCxnSpPr>
      <xdr:spPr>
        <a:xfrm flipV="1">
          <a:off x="17988280" y="13302234"/>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92456</xdr:rowOff>
    </xdr:from>
    <xdr:to>
      <xdr:col>102</xdr:col>
      <xdr:colOff>165100</xdr:colOff>
      <xdr:row>83</xdr:row>
      <xdr:rowOff>22606</xdr:rowOff>
    </xdr:to>
    <xdr:sp macro="" textlink="">
      <xdr:nvSpPr>
        <xdr:cNvPr id="827" name="楕円 826">
          <a:extLst>
            <a:ext uri="{FF2B5EF4-FFF2-40B4-BE49-F238E27FC236}">
              <a16:creationId xmlns:a16="http://schemas.microsoft.com/office/drawing/2014/main" id="{2D6E2756-DCE7-4104-8368-66491302EBE4}"/>
            </a:ext>
          </a:extLst>
        </xdr:cNvPr>
        <xdr:cNvSpPr/>
      </xdr:nvSpPr>
      <xdr:spPr>
        <a:xfrm>
          <a:off x="17162780" y="13838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81535</xdr:rowOff>
    </xdr:from>
    <xdr:to>
      <xdr:col>107</xdr:col>
      <xdr:colOff>50800</xdr:colOff>
      <xdr:row>82</xdr:row>
      <xdr:rowOff>143256</xdr:rowOff>
    </xdr:to>
    <xdr:cxnSp macro="">
      <xdr:nvCxnSpPr>
        <xdr:cNvPr id="828" name="直線コネクタ 827">
          <a:extLst>
            <a:ext uri="{FF2B5EF4-FFF2-40B4-BE49-F238E27FC236}">
              <a16:creationId xmlns:a16="http://schemas.microsoft.com/office/drawing/2014/main" id="{6AFF8341-3266-4868-92BD-481ABDDB5F1A}"/>
            </a:ext>
          </a:extLst>
        </xdr:cNvPr>
        <xdr:cNvCxnSpPr/>
      </xdr:nvCxnSpPr>
      <xdr:spPr>
        <a:xfrm flipV="1">
          <a:off x="17213580" y="13325095"/>
          <a:ext cx="774700" cy="56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92456</xdr:rowOff>
    </xdr:from>
    <xdr:to>
      <xdr:col>98</xdr:col>
      <xdr:colOff>38100</xdr:colOff>
      <xdr:row>83</xdr:row>
      <xdr:rowOff>22606</xdr:rowOff>
    </xdr:to>
    <xdr:sp macro="" textlink="">
      <xdr:nvSpPr>
        <xdr:cNvPr id="829" name="楕円 828">
          <a:extLst>
            <a:ext uri="{FF2B5EF4-FFF2-40B4-BE49-F238E27FC236}">
              <a16:creationId xmlns:a16="http://schemas.microsoft.com/office/drawing/2014/main" id="{E6D588C1-35E1-45F7-9F11-2B9B147750FA}"/>
            </a:ext>
          </a:extLst>
        </xdr:cNvPr>
        <xdr:cNvSpPr/>
      </xdr:nvSpPr>
      <xdr:spPr>
        <a:xfrm>
          <a:off x="16388080" y="13838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143256</xdr:rowOff>
    </xdr:from>
    <xdr:to>
      <xdr:col>102</xdr:col>
      <xdr:colOff>114300</xdr:colOff>
      <xdr:row>82</xdr:row>
      <xdr:rowOff>143256</xdr:rowOff>
    </xdr:to>
    <xdr:cxnSp macro="">
      <xdr:nvCxnSpPr>
        <xdr:cNvPr id="830" name="直線コネクタ 829">
          <a:extLst>
            <a:ext uri="{FF2B5EF4-FFF2-40B4-BE49-F238E27FC236}">
              <a16:creationId xmlns:a16="http://schemas.microsoft.com/office/drawing/2014/main" id="{1BA1B9D5-5C12-41F6-82AC-39CD32C1AFE9}"/>
            </a:ext>
          </a:extLst>
        </xdr:cNvPr>
        <xdr:cNvCxnSpPr/>
      </xdr:nvCxnSpPr>
      <xdr:spPr>
        <a:xfrm>
          <a:off x="16431260" y="1388973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1" name="n_1aveValue【消防施設】&#10;一人当たり面積">
          <a:extLst>
            <a:ext uri="{FF2B5EF4-FFF2-40B4-BE49-F238E27FC236}">
              <a16:creationId xmlns:a16="http://schemas.microsoft.com/office/drawing/2014/main" id="{340C5A57-CF84-40C8-8541-C507E197E53A}"/>
            </a:ext>
          </a:extLst>
        </xdr:cNvPr>
        <xdr:cNvSpPr txBox="1"/>
      </xdr:nvSpPr>
      <xdr:spPr>
        <a:xfrm>
          <a:off x="18561127" y="1403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118890</xdr:rowOff>
    </xdr:from>
    <xdr:ext cx="469744" cy="259045"/>
    <xdr:sp macro="" textlink="">
      <xdr:nvSpPr>
        <xdr:cNvPr id="832" name="n_2aveValue【消防施設】&#10;一人当たり面積">
          <a:extLst>
            <a:ext uri="{FF2B5EF4-FFF2-40B4-BE49-F238E27FC236}">
              <a16:creationId xmlns:a16="http://schemas.microsoft.com/office/drawing/2014/main" id="{88F28042-8DDE-4FF6-9653-9D284D46C6A1}"/>
            </a:ext>
          </a:extLst>
        </xdr:cNvPr>
        <xdr:cNvSpPr txBox="1"/>
      </xdr:nvSpPr>
      <xdr:spPr>
        <a:xfrm>
          <a:off x="17776267" y="1403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141749</xdr:rowOff>
    </xdr:from>
    <xdr:ext cx="469744" cy="259045"/>
    <xdr:sp macro="" textlink="">
      <xdr:nvSpPr>
        <xdr:cNvPr id="833" name="n_3aveValue【消防施設】&#10;一人当たり面積">
          <a:extLst>
            <a:ext uri="{FF2B5EF4-FFF2-40B4-BE49-F238E27FC236}">
              <a16:creationId xmlns:a16="http://schemas.microsoft.com/office/drawing/2014/main" id="{9AF4D41A-74F9-4B69-AF1D-A658086E8800}"/>
            </a:ext>
          </a:extLst>
        </xdr:cNvPr>
        <xdr:cNvSpPr txBox="1"/>
      </xdr:nvSpPr>
      <xdr:spPr>
        <a:xfrm>
          <a:off x="1700156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132605</xdr:rowOff>
    </xdr:from>
    <xdr:ext cx="469744" cy="259045"/>
    <xdr:sp macro="" textlink="">
      <xdr:nvSpPr>
        <xdr:cNvPr id="834" name="n_4aveValue【消防施設】&#10;一人当たり面積">
          <a:extLst>
            <a:ext uri="{FF2B5EF4-FFF2-40B4-BE49-F238E27FC236}">
              <a16:creationId xmlns:a16="http://schemas.microsoft.com/office/drawing/2014/main" id="{469DB12D-E34E-42F9-9FC3-EBA2866AB4B8}"/>
            </a:ext>
          </a:extLst>
        </xdr:cNvPr>
        <xdr:cNvSpPr txBox="1"/>
      </xdr:nvSpPr>
      <xdr:spPr>
        <a:xfrm>
          <a:off x="16226867" y="1404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126001</xdr:rowOff>
    </xdr:from>
    <xdr:ext cx="469744" cy="259045"/>
    <xdr:sp macro="" textlink="">
      <xdr:nvSpPr>
        <xdr:cNvPr id="835" name="n_1mainValue【消防施設】&#10;一人当たり面積">
          <a:extLst>
            <a:ext uri="{FF2B5EF4-FFF2-40B4-BE49-F238E27FC236}">
              <a16:creationId xmlns:a16="http://schemas.microsoft.com/office/drawing/2014/main" id="{5D24C385-79E5-4674-BB2E-EA588840979B}"/>
            </a:ext>
          </a:extLst>
        </xdr:cNvPr>
        <xdr:cNvSpPr txBox="1"/>
      </xdr:nvSpPr>
      <xdr:spPr>
        <a:xfrm>
          <a:off x="18561127" y="1303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148862</xdr:rowOff>
    </xdr:from>
    <xdr:ext cx="469744" cy="259045"/>
    <xdr:sp macro="" textlink="">
      <xdr:nvSpPr>
        <xdr:cNvPr id="836" name="n_2mainValue【消防施設】&#10;一人当たり面積">
          <a:extLst>
            <a:ext uri="{FF2B5EF4-FFF2-40B4-BE49-F238E27FC236}">
              <a16:creationId xmlns:a16="http://schemas.microsoft.com/office/drawing/2014/main" id="{CC10C16C-2811-47EC-BDA9-2AE1D5AD1031}"/>
            </a:ext>
          </a:extLst>
        </xdr:cNvPr>
        <xdr:cNvSpPr txBox="1"/>
      </xdr:nvSpPr>
      <xdr:spPr>
        <a:xfrm>
          <a:off x="17776267" y="1305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39133</xdr:rowOff>
    </xdr:from>
    <xdr:ext cx="469744" cy="259045"/>
    <xdr:sp macro="" textlink="">
      <xdr:nvSpPr>
        <xdr:cNvPr id="837" name="n_3mainValue【消防施設】&#10;一人当たり面積">
          <a:extLst>
            <a:ext uri="{FF2B5EF4-FFF2-40B4-BE49-F238E27FC236}">
              <a16:creationId xmlns:a16="http://schemas.microsoft.com/office/drawing/2014/main" id="{28D55355-6DEF-422E-8D7D-7796D5F5F3F1}"/>
            </a:ext>
          </a:extLst>
        </xdr:cNvPr>
        <xdr:cNvSpPr txBox="1"/>
      </xdr:nvSpPr>
      <xdr:spPr>
        <a:xfrm>
          <a:off x="17001567" y="136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39133</xdr:rowOff>
    </xdr:from>
    <xdr:ext cx="469744" cy="259045"/>
    <xdr:sp macro="" textlink="">
      <xdr:nvSpPr>
        <xdr:cNvPr id="838" name="n_4mainValue【消防施設】&#10;一人当たり面積">
          <a:extLst>
            <a:ext uri="{FF2B5EF4-FFF2-40B4-BE49-F238E27FC236}">
              <a16:creationId xmlns:a16="http://schemas.microsoft.com/office/drawing/2014/main" id="{2E845641-34FE-43FC-8AB8-0EA818F75B1A}"/>
            </a:ext>
          </a:extLst>
        </xdr:cNvPr>
        <xdr:cNvSpPr txBox="1"/>
      </xdr:nvSpPr>
      <xdr:spPr>
        <a:xfrm>
          <a:off x="16226867" y="136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1B346FB7-77C7-48C5-9D3D-DC49EE115CC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C01D8BEB-6A24-4784-9219-9D72CB7C012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4085B6B2-6EFF-4305-B464-083B7A5F4BC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B2CF7FD-1779-46ED-ABED-18286D23ED9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BA1847A7-6E9A-4B92-8194-DBFE42950AC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58CEDC74-2F59-4EDE-9B7E-DF059590302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ED114999-5A66-4CEA-9BE7-FA8B858AEB7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38B5F9C4-843D-4D16-8ADF-81A838AD058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33DA90A4-ADD5-4AE5-9BBF-A02C7A8AA2A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A4A74051-FC71-4929-85FA-8A575ABD19B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74354807-7B1D-47CE-8CA5-FF2BD930D5C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C77A6490-9DDB-4333-9F66-A6DE121BEBB6}"/>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407F6693-8554-4497-B120-66EA84E207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B46ABE54-9DDD-48C1-93E4-F133BCFD01E1}"/>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CD6CB75-4C22-4026-9236-626664B5299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1CF77F3B-9DEC-498C-AB11-424FC8D013CB}"/>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2DCD467C-315E-4EA6-8F10-F964623013D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B1B0650F-2B6B-4B77-B4C5-CBD6E13C569B}"/>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A3FCC1FD-5886-4EE6-A723-2B1A6021E6A7}"/>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3FB5ECCF-67BE-4C5D-A948-67445734497E}"/>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A3F0A27-44B2-4481-92AF-9F1B5BA6A862}"/>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8EEFDC60-9B10-4ABF-AE81-822C89A4FC4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2CFB3EB8-F76E-4D2E-B437-BC02BC6AB385}"/>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C06C45E0-C210-4788-BF5D-8E161EA5F82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570BAB4B-6F27-4E2C-B71D-6C20EB75F1E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C4E89AE9-B73B-4D3B-BC83-81FE72146544}"/>
            </a:ext>
          </a:extLst>
        </xdr:cNvPr>
        <xdr:cNvCxnSpPr/>
      </xdr:nvCxnSpPr>
      <xdr:spPr>
        <a:xfrm flipV="1">
          <a:off x="14375764" y="16817339"/>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7B0A247E-279A-4F81-BA89-9E32A7486965}"/>
            </a:ext>
          </a:extLst>
        </xdr:cNvPr>
        <xdr:cNvSpPr txBox="1"/>
      </xdr:nvSpPr>
      <xdr:spPr>
        <a:xfrm>
          <a:off x="14414500" y="1831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061DEB9C-F8F0-4516-8FAB-EF8BA231EA8A}"/>
            </a:ext>
          </a:extLst>
        </xdr:cNvPr>
        <xdr:cNvCxnSpPr/>
      </xdr:nvCxnSpPr>
      <xdr:spPr>
        <a:xfrm>
          <a:off x="14287500" y="18306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DD7D0DF6-5318-492D-9B77-F7A18449ACB3}"/>
            </a:ext>
          </a:extLst>
        </xdr:cNvPr>
        <xdr:cNvSpPr txBox="1"/>
      </xdr:nvSpPr>
      <xdr:spPr>
        <a:xfrm>
          <a:off x="14414500" y="16596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C5D1BCAF-DD37-4365-BC64-8C1C926BECF3}"/>
            </a:ext>
          </a:extLst>
        </xdr:cNvPr>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5110FED1-2E02-40DE-ACC3-059463ABBB9B}"/>
            </a:ext>
          </a:extLst>
        </xdr:cNvPr>
        <xdr:cNvSpPr txBox="1"/>
      </xdr:nvSpPr>
      <xdr:spPr>
        <a:xfrm>
          <a:off x="14414500" y="17320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D5A4FF4B-0DAD-4618-A6D6-CDDF2D859C94}"/>
            </a:ext>
          </a:extLst>
        </xdr:cNvPr>
        <xdr:cNvSpPr/>
      </xdr:nvSpPr>
      <xdr:spPr>
        <a:xfrm>
          <a:off x="14325600" y="174648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871" name="フローチャート: 判断 870">
          <a:extLst>
            <a:ext uri="{FF2B5EF4-FFF2-40B4-BE49-F238E27FC236}">
              <a16:creationId xmlns:a16="http://schemas.microsoft.com/office/drawing/2014/main" id="{9426123B-3F06-4EB5-8C3D-43C9C64A2382}"/>
            </a:ext>
          </a:extLst>
        </xdr:cNvPr>
        <xdr:cNvSpPr/>
      </xdr:nvSpPr>
      <xdr:spPr>
        <a:xfrm>
          <a:off x="13578840" y="17411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72" name="フローチャート: 判断 871">
          <a:extLst>
            <a:ext uri="{FF2B5EF4-FFF2-40B4-BE49-F238E27FC236}">
              <a16:creationId xmlns:a16="http://schemas.microsoft.com/office/drawing/2014/main" id="{95C92D4B-DADA-45AF-A2B0-5D2EC1BA3C5A}"/>
            </a:ext>
          </a:extLst>
        </xdr:cNvPr>
        <xdr:cNvSpPr/>
      </xdr:nvSpPr>
      <xdr:spPr>
        <a:xfrm>
          <a:off x="12804140" y="17390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73" name="フローチャート: 判断 872">
          <a:extLst>
            <a:ext uri="{FF2B5EF4-FFF2-40B4-BE49-F238E27FC236}">
              <a16:creationId xmlns:a16="http://schemas.microsoft.com/office/drawing/2014/main" id="{66177031-1839-4FFF-A722-5C3A322AA933}"/>
            </a:ext>
          </a:extLst>
        </xdr:cNvPr>
        <xdr:cNvSpPr/>
      </xdr:nvSpPr>
      <xdr:spPr>
        <a:xfrm>
          <a:off x="12029440" y="17411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74" name="フローチャート: 判断 873">
          <a:extLst>
            <a:ext uri="{FF2B5EF4-FFF2-40B4-BE49-F238E27FC236}">
              <a16:creationId xmlns:a16="http://schemas.microsoft.com/office/drawing/2014/main" id="{70C391C0-CA45-4C81-8B25-5FAEE70225C1}"/>
            </a:ext>
          </a:extLst>
        </xdr:cNvPr>
        <xdr:cNvSpPr/>
      </xdr:nvSpPr>
      <xdr:spPr>
        <a:xfrm>
          <a:off x="11231880" y="174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406630F8-9424-4C97-8D86-651CF81DD197}"/>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55A8DC2-2401-441C-91C0-839D044F987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29CE93ED-A8E3-42D7-8B17-BDE11B937A4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DC03E17E-7B7A-4D8F-A137-355B18A6814B}"/>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CBA00BCD-8940-4BB4-8C97-F12285564CC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67855</xdr:rowOff>
    </xdr:from>
    <xdr:to>
      <xdr:col>85</xdr:col>
      <xdr:colOff>177800</xdr:colOff>
      <xdr:row>105</xdr:row>
      <xdr:rowOff>169455</xdr:rowOff>
    </xdr:to>
    <xdr:sp macro="" textlink="">
      <xdr:nvSpPr>
        <xdr:cNvPr id="880" name="楕円 879">
          <a:extLst>
            <a:ext uri="{FF2B5EF4-FFF2-40B4-BE49-F238E27FC236}">
              <a16:creationId xmlns:a16="http://schemas.microsoft.com/office/drawing/2014/main" id="{F3BCF3FC-28AA-4CBE-BD02-FCF3BD4D40A5}"/>
            </a:ext>
          </a:extLst>
        </xdr:cNvPr>
        <xdr:cNvSpPr/>
      </xdr:nvSpPr>
      <xdr:spPr>
        <a:xfrm>
          <a:off x="14325600" y="176700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46282</xdr:rowOff>
    </xdr:from>
    <xdr:ext cx="405111" cy="259045"/>
    <xdr:sp macro="" textlink="">
      <xdr:nvSpPr>
        <xdr:cNvPr id="881" name="【庁舎】&#10;有形固定資産減価償却率該当値テキスト">
          <a:extLst>
            <a:ext uri="{FF2B5EF4-FFF2-40B4-BE49-F238E27FC236}">
              <a16:creationId xmlns:a16="http://schemas.microsoft.com/office/drawing/2014/main" id="{5C3E4285-A626-40F7-9B26-19ADA02E603C}"/>
            </a:ext>
          </a:extLst>
        </xdr:cNvPr>
        <xdr:cNvSpPr txBox="1"/>
      </xdr:nvSpPr>
      <xdr:spPr>
        <a:xfrm>
          <a:off x="14414500" y="1764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41729</xdr:rowOff>
    </xdr:from>
    <xdr:to>
      <xdr:col>81</xdr:col>
      <xdr:colOff>101600</xdr:colOff>
      <xdr:row>105</xdr:row>
      <xdr:rowOff>143329</xdr:rowOff>
    </xdr:to>
    <xdr:sp macro="" textlink="">
      <xdr:nvSpPr>
        <xdr:cNvPr id="882" name="楕円 881">
          <a:extLst>
            <a:ext uri="{FF2B5EF4-FFF2-40B4-BE49-F238E27FC236}">
              <a16:creationId xmlns:a16="http://schemas.microsoft.com/office/drawing/2014/main" id="{C52425F6-32E7-4CFD-9860-C146337A93B4}"/>
            </a:ext>
          </a:extLst>
        </xdr:cNvPr>
        <xdr:cNvSpPr/>
      </xdr:nvSpPr>
      <xdr:spPr>
        <a:xfrm>
          <a:off x="1357884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92529</xdr:rowOff>
    </xdr:from>
    <xdr:to>
      <xdr:col>85</xdr:col>
      <xdr:colOff>127000</xdr:colOff>
      <xdr:row>105</xdr:row>
      <xdr:rowOff>118655</xdr:rowOff>
    </xdr:to>
    <xdr:cxnSp macro="">
      <xdr:nvCxnSpPr>
        <xdr:cNvPr id="883" name="直線コネクタ 882">
          <a:extLst>
            <a:ext uri="{FF2B5EF4-FFF2-40B4-BE49-F238E27FC236}">
              <a16:creationId xmlns:a16="http://schemas.microsoft.com/office/drawing/2014/main" id="{9F8EA142-AC13-4CAF-9139-5CA40901F91F}"/>
            </a:ext>
          </a:extLst>
        </xdr:cNvPr>
        <xdr:cNvCxnSpPr/>
      </xdr:nvCxnSpPr>
      <xdr:spPr>
        <a:xfrm>
          <a:off x="13629640" y="17694729"/>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84" name="楕円 883">
          <a:extLst>
            <a:ext uri="{FF2B5EF4-FFF2-40B4-BE49-F238E27FC236}">
              <a16:creationId xmlns:a16="http://schemas.microsoft.com/office/drawing/2014/main" id="{359E575D-28BA-46E3-821B-664D9EACE870}"/>
            </a:ext>
          </a:extLst>
        </xdr:cNvPr>
        <xdr:cNvSpPr/>
      </xdr:nvSpPr>
      <xdr:spPr>
        <a:xfrm>
          <a:off x="1280414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105</xdr:row>
      <xdr:rowOff>92529</xdr:rowOff>
    </xdr:to>
    <xdr:cxnSp macro="">
      <xdr:nvCxnSpPr>
        <xdr:cNvPr id="885" name="直線コネクタ 884">
          <a:extLst>
            <a:ext uri="{FF2B5EF4-FFF2-40B4-BE49-F238E27FC236}">
              <a16:creationId xmlns:a16="http://schemas.microsoft.com/office/drawing/2014/main" id="{ADB91117-1062-4027-B7D3-93116231EAB8}"/>
            </a:ext>
          </a:extLst>
        </xdr:cNvPr>
        <xdr:cNvCxnSpPr/>
      </xdr:nvCxnSpPr>
      <xdr:spPr>
        <a:xfrm>
          <a:off x="12854940" y="17658806"/>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142966</xdr:rowOff>
    </xdr:from>
    <xdr:to>
      <xdr:col>72</xdr:col>
      <xdr:colOff>38100</xdr:colOff>
      <xdr:row>105</xdr:row>
      <xdr:rowOff>73116</xdr:rowOff>
    </xdr:to>
    <xdr:sp macro="" textlink="">
      <xdr:nvSpPr>
        <xdr:cNvPr id="886" name="楕円 885">
          <a:extLst>
            <a:ext uri="{FF2B5EF4-FFF2-40B4-BE49-F238E27FC236}">
              <a16:creationId xmlns:a16="http://schemas.microsoft.com/office/drawing/2014/main" id="{3A6B7512-5E46-4C5B-B722-1EA7E0DAE0AD}"/>
            </a:ext>
          </a:extLst>
        </xdr:cNvPr>
        <xdr:cNvSpPr/>
      </xdr:nvSpPr>
      <xdr:spPr>
        <a:xfrm>
          <a:off x="12029440" y="175775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22316</xdr:rowOff>
    </xdr:from>
    <xdr:to>
      <xdr:col>76</xdr:col>
      <xdr:colOff>114300</xdr:colOff>
      <xdr:row>105</xdr:row>
      <xdr:rowOff>56606</xdr:rowOff>
    </xdr:to>
    <xdr:cxnSp macro="">
      <xdr:nvCxnSpPr>
        <xdr:cNvPr id="887" name="直線コネクタ 886">
          <a:extLst>
            <a:ext uri="{FF2B5EF4-FFF2-40B4-BE49-F238E27FC236}">
              <a16:creationId xmlns:a16="http://schemas.microsoft.com/office/drawing/2014/main" id="{9185EEDE-C33C-4720-AACD-2CD554A08D8E}"/>
            </a:ext>
          </a:extLst>
        </xdr:cNvPr>
        <xdr:cNvCxnSpPr/>
      </xdr:nvCxnSpPr>
      <xdr:spPr>
        <a:xfrm>
          <a:off x="12072620" y="1762451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107043</xdr:rowOff>
    </xdr:from>
    <xdr:to>
      <xdr:col>67</xdr:col>
      <xdr:colOff>101600</xdr:colOff>
      <xdr:row>105</xdr:row>
      <xdr:rowOff>37193</xdr:rowOff>
    </xdr:to>
    <xdr:sp macro="" textlink="">
      <xdr:nvSpPr>
        <xdr:cNvPr id="888" name="楕円 887">
          <a:extLst>
            <a:ext uri="{FF2B5EF4-FFF2-40B4-BE49-F238E27FC236}">
              <a16:creationId xmlns:a16="http://schemas.microsoft.com/office/drawing/2014/main" id="{E6B1AB99-11D9-408F-B45F-D953F206FE15}"/>
            </a:ext>
          </a:extLst>
        </xdr:cNvPr>
        <xdr:cNvSpPr/>
      </xdr:nvSpPr>
      <xdr:spPr>
        <a:xfrm>
          <a:off x="11231880" y="17541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157843</xdr:rowOff>
    </xdr:from>
    <xdr:to>
      <xdr:col>71</xdr:col>
      <xdr:colOff>177800</xdr:colOff>
      <xdr:row>105</xdr:row>
      <xdr:rowOff>22316</xdr:rowOff>
    </xdr:to>
    <xdr:cxnSp macro="">
      <xdr:nvCxnSpPr>
        <xdr:cNvPr id="889" name="直線コネクタ 888">
          <a:extLst>
            <a:ext uri="{FF2B5EF4-FFF2-40B4-BE49-F238E27FC236}">
              <a16:creationId xmlns:a16="http://schemas.microsoft.com/office/drawing/2014/main" id="{DAE12417-84DC-4503-9A72-0E022A898322}"/>
            </a:ext>
          </a:extLst>
        </xdr:cNvPr>
        <xdr:cNvCxnSpPr/>
      </xdr:nvCxnSpPr>
      <xdr:spPr>
        <a:xfrm>
          <a:off x="11282680" y="17592403"/>
          <a:ext cx="78994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91276</xdr:rowOff>
    </xdr:from>
    <xdr:ext cx="405111" cy="259045"/>
    <xdr:sp macro="" textlink="">
      <xdr:nvSpPr>
        <xdr:cNvPr id="890" name="n_1aveValue【庁舎】&#10;有形固定資産減価償却率">
          <a:extLst>
            <a:ext uri="{FF2B5EF4-FFF2-40B4-BE49-F238E27FC236}">
              <a16:creationId xmlns:a16="http://schemas.microsoft.com/office/drawing/2014/main" id="{F48564A8-0ED0-41F9-B200-85170FCB957C}"/>
            </a:ext>
          </a:extLst>
        </xdr:cNvPr>
        <xdr:cNvSpPr txBox="1"/>
      </xdr:nvSpPr>
      <xdr:spPr>
        <a:xfrm>
          <a:off x="134372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891" name="n_2aveValue【庁舎】&#10;有形固定資産減価償却率">
          <a:extLst>
            <a:ext uri="{FF2B5EF4-FFF2-40B4-BE49-F238E27FC236}">
              <a16:creationId xmlns:a16="http://schemas.microsoft.com/office/drawing/2014/main" id="{389DE985-EA1D-4AE4-8367-3277505C3197}"/>
            </a:ext>
          </a:extLst>
        </xdr:cNvPr>
        <xdr:cNvSpPr txBox="1"/>
      </xdr:nvSpPr>
      <xdr:spPr>
        <a:xfrm>
          <a:off x="12675244" y="1716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892" name="n_3aveValue【庁舎】&#10;有形固定資産減価償却率">
          <a:extLst>
            <a:ext uri="{FF2B5EF4-FFF2-40B4-BE49-F238E27FC236}">
              <a16:creationId xmlns:a16="http://schemas.microsoft.com/office/drawing/2014/main" id="{174FB82B-EA65-43C6-8C75-03AC77506C34}"/>
            </a:ext>
          </a:extLst>
        </xdr:cNvPr>
        <xdr:cNvSpPr txBox="1"/>
      </xdr:nvSpPr>
      <xdr:spPr>
        <a:xfrm>
          <a:off x="119005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893" name="n_4aveValue【庁舎】&#10;有形固定資産減価償却率">
          <a:extLst>
            <a:ext uri="{FF2B5EF4-FFF2-40B4-BE49-F238E27FC236}">
              <a16:creationId xmlns:a16="http://schemas.microsoft.com/office/drawing/2014/main" id="{1F63F26A-7C45-45D0-8A77-42AF7BF42131}"/>
            </a:ext>
          </a:extLst>
        </xdr:cNvPr>
        <xdr:cNvSpPr txBox="1"/>
      </xdr:nvSpPr>
      <xdr:spPr>
        <a:xfrm>
          <a:off x="1110298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134456</xdr:rowOff>
    </xdr:from>
    <xdr:ext cx="405111" cy="259045"/>
    <xdr:sp macro="" textlink="">
      <xdr:nvSpPr>
        <xdr:cNvPr id="894" name="n_1mainValue【庁舎】&#10;有形固定資産減価償却率">
          <a:extLst>
            <a:ext uri="{FF2B5EF4-FFF2-40B4-BE49-F238E27FC236}">
              <a16:creationId xmlns:a16="http://schemas.microsoft.com/office/drawing/2014/main" id="{D77B0624-FADF-4D4C-A15F-98CEF93C390E}"/>
            </a:ext>
          </a:extLst>
        </xdr:cNvPr>
        <xdr:cNvSpPr txBox="1"/>
      </xdr:nvSpPr>
      <xdr:spPr>
        <a:xfrm>
          <a:off x="134372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95" name="n_2mainValue【庁舎】&#10;有形固定資産減価償却率">
          <a:extLst>
            <a:ext uri="{FF2B5EF4-FFF2-40B4-BE49-F238E27FC236}">
              <a16:creationId xmlns:a16="http://schemas.microsoft.com/office/drawing/2014/main" id="{1D787A1F-279E-4CA2-BC61-E1DE3299E636}"/>
            </a:ext>
          </a:extLst>
        </xdr:cNvPr>
        <xdr:cNvSpPr txBox="1"/>
      </xdr:nvSpPr>
      <xdr:spPr>
        <a:xfrm>
          <a:off x="1267524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64243</xdr:rowOff>
    </xdr:from>
    <xdr:ext cx="405111" cy="259045"/>
    <xdr:sp macro="" textlink="">
      <xdr:nvSpPr>
        <xdr:cNvPr id="896" name="n_3mainValue【庁舎】&#10;有形固定資産減価償却率">
          <a:extLst>
            <a:ext uri="{FF2B5EF4-FFF2-40B4-BE49-F238E27FC236}">
              <a16:creationId xmlns:a16="http://schemas.microsoft.com/office/drawing/2014/main" id="{B8FB2ABA-988E-41A1-B9EE-ABA823C30113}"/>
            </a:ext>
          </a:extLst>
        </xdr:cNvPr>
        <xdr:cNvSpPr txBox="1"/>
      </xdr:nvSpPr>
      <xdr:spPr>
        <a:xfrm>
          <a:off x="11900544" y="1766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28320</xdr:rowOff>
    </xdr:from>
    <xdr:ext cx="405111" cy="259045"/>
    <xdr:sp macro="" textlink="">
      <xdr:nvSpPr>
        <xdr:cNvPr id="897" name="n_4mainValue【庁舎】&#10;有形固定資産減価償却率">
          <a:extLst>
            <a:ext uri="{FF2B5EF4-FFF2-40B4-BE49-F238E27FC236}">
              <a16:creationId xmlns:a16="http://schemas.microsoft.com/office/drawing/2014/main" id="{610D1E29-FA49-4CA5-971E-4ECB961F4F75}"/>
            </a:ext>
          </a:extLst>
        </xdr:cNvPr>
        <xdr:cNvSpPr txBox="1"/>
      </xdr:nvSpPr>
      <xdr:spPr>
        <a:xfrm>
          <a:off x="11102984" y="1763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497C0DF3-08FD-4DF5-B08A-85A9D03D387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71F27661-359E-41A2-BC29-EA2A370042D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B38DCF6D-632A-4F10-8E62-D96A45B1FF3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DAC90F11-3F90-40BD-8B45-37D75BBAFEE6}"/>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A631EFC6-672D-458C-906D-B2BD5CC950E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2B734F43-4BAE-488D-9AB1-3D42AF084FF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AFA1E970-FE3F-4C17-B470-23FA5F46DE4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95044D86-7A3D-4F61-8CD0-CC92038E912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A1B2E3C4-6ED2-4C58-94BC-E46609366AB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6CC472CB-49F7-4AF4-A3FC-0DEB482B68B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A88A62FB-D709-45A5-997C-6CA7473AB678}"/>
            </a:ext>
          </a:extLst>
        </xdr:cNvPr>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6CE0F289-8970-483D-ADB4-01E50AA420AB}"/>
            </a:ext>
          </a:extLst>
        </xdr:cNvPr>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622CDBA2-0F0E-44C4-8DA7-49E6877CD6F6}"/>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FB7AC7A7-C41C-4FA9-AD45-55BEAE89F4FA}"/>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878574CA-6A1A-45E8-8F30-A4D1F4935303}"/>
            </a:ext>
          </a:extLst>
        </xdr:cNvPr>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4D28AAB9-9595-46B1-83A0-E05428F1B9E8}"/>
            </a:ext>
          </a:extLst>
        </xdr:cNvPr>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7BF75997-C66E-4229-AD58-9F16FF5C0AC6}"/>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CB98C9AD-0390-4C11-BBA7-0BB87C450958}"/>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C816ABF7-AEEC-48C9-A422-AA335138665F}"/>
            </a:ext>
          </a:extLst>
        </xdr:cNvPr>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29BFBF34-B267-4F6F-A1A6-7710B05AEC42}"/>
            </a:ext>
          </a:extLst>
        </xdr:cNvPr>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E7A60380-0933-48BA-AC49-E3910D504498}"/>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DE6A6C28-0CD0-46DF-BBB1-5F73DC9A9DF1}"/>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3F97E3B5-C17F-4DC7-A9B7-4949E166724E}"/>
            </a:ext>
          </a:extLst>
        </xdr:cNvPr>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0AB8C6F0-A0ED-4DFD-B946-27E902DABAC1}"/>
            </a:ext>
          </a:extLst>
        </xdr:cNvPr>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4061E49-ED67-4D8F-94F2-EED7FB3B26D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387C23A0-093F-41EF-8AB2-8D37E058AF4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1237B8C6-967A-4675-AC9B-A05F3CD8D06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55852FF3-66F2-47C5-9526-235CE4CAA9C9}"/>
            </a:ext>
          </a:extLst>
        </xdr:cNvPr>
        <xdr:cNvCxnSpPr/>
      </xdr:nvCxnSpPr>
      <xdr:spPr>
        <a:xfrm flipV="1">
          <a:off x="19509104" y="16783050"/>
          <a:ext cx="0" cy="13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4A39B2C2-8611-4964-8376-F1B81A236F9D}"/>
            </a:ext>
          </a:extLst>
        </xdr:cNvPr>
        <xdr:cNvSpPr txBox="1"/>
      </xdr:nvSpPr>
      <xdr:spPr>
        <a:xfrm>
          <a:off x="19547840" y="1816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8CD218F5-8899-4F4A-B9C5-325B64EFDB3C}"/>
            </a:ext>
          </a:extLst>
        </xdr:cNvPr>
        <xdr:cNvCxnSpPr/>
      </xdr:nvCxnSpPr>
      <xdr:spPr>
        <a:xfrm>
          <a:off x="19443700" y="18161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13E8238B-1DE4-4AC1-9E7E-5834196DFC87}"/>
            </a:ext>
          </a:extLst>
        </xdr:cNvPr>
        <xdr:cNvSpPr txBox="1"/>
      </xdr:nvSpPr>
      <xdr:spPr>
        <a:xfrm>
          <a:off x="19547840" y="1656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63562959-61EA-459C-9149-CC2BFA3DA6C3}"/>
            </a:ext>
          </a:extLst>
        </xdr:cNvPr>
        <xdr:cNvCxnSpPr/>
      </xdr:nvCxnSpPr>
      <xdr:spPr>
        <a:xfrm>
          <a:off x="194437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a:extLst>
            <a:ext uri="{FF2B5EF4-FFF2-40B4-BE49-F238E27FC236}">
              <a16:creationId xmlns:a16="http://schemas.microsoft.com/office/drawing/2014/main" id="{4FDD7C10-0B27-41E6-B289-7DED922DEA00}"/>
            </a:ext>
          </a:extLst>
        </xdr:cNvPr>
        <xdr:cNvSpPr txBox="1"/>
      </xdr:nvSpPr>
      <xdr:spPr>
        <a:xfrm>
          <a:off x="19547840" y="17646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52141157-EC66-436F-B2DF-2F22B1449C1C}"/>
            </a:ext>
          </a:extLst>
        </xdr:cNvPr>
        <xdr:cNvSpPr/>
      </xdr:nvSpPr>
      <xdr:spPr>
        <a:xfrm>
          <a:off x="1945894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108268</xdr:rowOff>
    </xdr:from>
    <xdr:to>
      <xdr:col>112</xdr:col>
      <xdr:colOff>38100</xdr:colOff>
      <xdr:row>105</xdr:row>
      <xdr:rowOff>38418</xdr:rowOff>
    </xdr:to>
    <xdr:sp macro="" textlink="">
      <xdr:nvSpPr>
        <xdr:cNvPr id="932" name="フローチャート: 判断 931">
          <a:extLst>
            <a:ext uri="{FF2B5EF4-FFF2-40B4-BE49-F238E27FC236}">
              <a16:creationId xmlns:a16="http://schemas.microsoft.com/office/drawing/2014/main" id="{6E349CB3-1CAB-451E-8752-FC54EBF48CED}"/>
            </a:ext>
          </a:extLst>
        </xdr:cNvPr>
        <xdr:cNvSpPr/>
      </xdr:nvSpPr>
      <xdr:spPr>
        <a:xfrm>
          <a:off x="18735040" y="175428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91123</xdr:rowOff>
    </xdr:from>
    <xdr:to>
      <xdr:col>107</xdr:col>
      <xdr:colOff>101600</xdr:colOff>
      <xdr:row>105</xdr:row>
      <xdr:rowOff>21273</xdr:rowOff>
    </xdr:to>
    <xdr:sp macro="" textlink="">
      <xdr:nvSpPr>
        <xdr:cNvPr id="933" name="フローチャート: 判断 932">
          <a:extLst>
            <a:ext uri="{FF2B5EF4-FFF2-40B4-BE49-F238E27FC236}">
              <a16:creationId xmlns:a16="http://schemas.microsoft.com/office/drawing/2014/main" id="{895DFC69-F66A-4F4C-AFA3-4325E19765B9}"/>
            </a:ext>
          </a:extLst>
        </xdr:cNvPr>
        <xdr:cNvSpPr/>
      </xdr:nvSpPr>
      <xdr:spPr>
        <a:xfrm>
          <a:off x="17937480" y="17525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119698</xdr:rowOff>
    </xdr:from>
    <xdr:to>
      <xdr:col>102</xdr:col>
      <xdr:colOff>165100</xdr:colOff>
      <xdr:row>105</xdr:row>
      <xdr:rowOff>49848</xdr:rowOff>
    </xdr:to>
    <xdr:sp macro="" textlink="">
      <xdr:nvSpPr>
        <xdr:cNvPr id="934" name="フローチャート: 判断 933">
          <a:extLst>
            <a:ext uri="{FF2B5EF4-FFF2-40B4-BE49-F238E27FC236}">
              <a16:creationId xmlns:a16="http://schemas.microsoft.com/office/drawing/2014/main" id="{44E6FB51-3A74-4B79-9DC2-ABA9E8CC2165}"/>
            </a:ext>
          </a:extLst>
        </xdr:cNvPr>
        <xdr:cNvSpPr/>
      </xdr:nvSpPr>
      <xdr:spPr>
        <a:xfrm>
          <a:off x="17162780" y="17554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125413</xdr:rowOff>
    </xdr:from>
    <xdr:to>
      <xdr:col>98</xdr:col>
      <xdr:colOff>38100</xdr:colOff>
      <xdr:row>105</xdr:row>
      <xdr:rowOff>55563</xdr:rowOff>
    </xdr:to>
    <xdr:sp macro="" textlink="">
      <xdr:nvSpPr>
        <xdr:cNvPr id="935" name="フローチャート: 判断 934">
          <a:extLst>
            <a:ext uri="{FF2B5EF4-FFF2-40B4-BE49-F238E27FC236}">
              <a16:creationId xmlns:a16="http://schemas.microsoft.com/office/drawing/2014/main" id="{D9CF3096-E2B7-42DE-8A79-2F84BB9DE239}"/>
            </a:ext>
          </a:extLst>
        </xdr:cNvPr>
        <xdr:cNvSpPr/>
      </xdr:nvSpPr>
      <xdr:spPr>
        <a:xfrm>
          <a:off x="16388080" y="175599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D77779E7-6A4A-44C7-9780-6F1AB88A294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ADC3B0B9-3674-4B24-98CF-C838C0CEEF4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1D3B4C12-5B13-4F3F-8C1F-B7C6501D387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16194686-1F15-4B2C-9BC2-D407C5E851D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A03F8326-2879-4FF4-A724-C4295C5DB3C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148273</xdr:rowOff>
    </xdr:from>
    <xdr:to>
      <xdr:col>116</xdr:col>
      <xdr:colOff>114300</xdr:colOff>
      <xdr:row>105</xdr:row>
      <xdr:rowOff>78423</xdr:rowOff>
    </xdr:to>
    <xdr:sp macro="" textlink="">
      <xdr:nvSpPr>
        <xdr:cNvPr id="941" name="楕円 940">
          <a:extLst>
            <a:ext uri="{FF2B5EF4-FFF2-40B4-BE49-F238E27FC236}">
              <a16:creationId xmlns:a16="http://schemas.microsoft.com/office/drawing/2014/main" id="{7B13137F-12CA-410E-B0FB-0B128880020A}"/>
            </a:ext>
          </a:extLst>
        </xdr:cNvPr>
        <xdr:cNvSpPr/>
      </xdr:nvSpPr>
      <xdr:spPr>
        <a:xfrm>
          <a:off x="19458940" y="17582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171150</xdr:rowOff>
    </xdr:from>
    <xdr:ext cx="469744" cy="259045"/>
    <xdr:sp macro="" textlink="">
      <xdr:nvSpPr>
        <xdr:cNvPr id="942" name="【庁舎】&#10;一人当たり面積該当値テキスト">
          <a:extLst>
            <a:ext uri="{FF2B5EF4-FFF2-40B4-BE49-F238E27FC236}">
              <a16:creationId xmlns:a16="http://schemas.microsoft.com/office/drawing/2014/main" id="{2FBC132C-8E80-4FBD-8BDF-12299AE5A07A}"/>
            </a:ext>
          </a:extLst>
        </xdr:cNvPr>
        <xdr:cNvSpPr txBox="1"/>
      </xdr:nvSpPr>
      <xdr:spPr>
        <a:xfrm>
          <a:off x="19547840" y="1743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153988</xdr:rowOff>
    </xdr:from>
    <xdr:to>
      <xdr:col>112</xdr:col>
      <xdr:colOff>38100</xdr:colOff>
      <xdr:row>105</xdr:row>
      <xdr:rowOff>84138</xdr:rowOff>
    </xdr:to>
    <xdr:sp macro="" textlink="">
      <xdr:nvSpPr>
        <xdr:cNvPr id="943" name="楕円 942">
          <a:extLst>
            <a:ext uri="{FF2B5EF4-FFF2-40B4-BE49-F238E27FC236}">
              <a16:creationId xmlns:a16="http://schemas.microsoft.com/office/drawing/2014/main" id="{01F90F00-E03E-4BEE-9A3C-CB592A0E5E34}"/>
            </a:ext>
          </a:extLst>
        </xdr:cNvPr>
        <xdr:cNvSpPr/>
      </xdr:nvSpPr>
      <xdr:spPr>
        <a:xfrm>
          <a:off x="18735040" y="17588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27623</xdr:rowOff>
    </xdr:from>
    <xdr:to>
      <xdr:col>116</xdr:col>
      <xdr:colOff>63500</xdr:colOff>
      <xdr:row>105</xdr:row>
      <xdr:rowOff>33338</xdr:rowOff>
    </xdr:to>
    <xdr:cxnSp macro="">
      <xdr:nvCxnSpPr>
        <xdr:cNvPr id="944" name="直線コネクタ 943">
          <a:extLst>
            <a:ext uri="{FF2B5EF4-FFF2-40B4-BE49-F238E27FC236}">
              <a16:creationId xmlns:a16="http://schemas.microsoft.com/office/drawing/2014/main" id="{8885BA28-8CEB-4FE1-9FCC-3998B98CF1C1}"/>
            </a:ext>
          </a:extLst>
        </xdr:cNvPr>
        <xdr:cNvCxnSpPr/>
      </xdr:nvCxnSpPr>
      <xdr:spPr>
        <a:xfrm flipV="1">
          <a:off x="18778220" y="17629823"/>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159702</xdr:rowOff>
    </xdr:from>
    <xdr:to>
      <xdr:col>107</xdr:col>
      <xdr:colOff>101600</xdr:colOff>
      <xdr:row>105</xdr:row>
      <xdr:rowOff>89852</xdr:rowOff>
    </xdr:to>
    <xdr:sp macro="" textlink="">
      <xdr:nvSpPr>
        <xdr:cNvPr id="945" name="楕円 944">
          <a:extLst>
            <a:ext uri="{FF2B5EF4-FFF2-40B4-BE49-F238E27FC236}">
              <a16:creationId xmlns:a16="http://schemas.microsoft.com/office/drawing/2014/main" id="{81FB56A0-FBEB-4250-98CD-4FABBEC179F1}"/>
            </a:ext>
          </a:extLst>
        </xdr:cNvPr>
        <xdr:cNvSpPr/>
      </xdr:nvSpPr>
      <xdr:spPr>
        <a:xfrm>
          <a:off x="17937480" y="17594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33338</xdr:rowOff>
    </xdr:from>
    <xdr:to>
      <xdr:col>111</xdr:col>
      <xdr:colOff>177800</xdr:colOff>
      <xdr:row>105</xdr:row>
      <xdr:rowOff>39052</xdr:rowOff>
    </xdr:to>
    <xdr:cxnSp macro="">
      <xdr:nvCxnSpPr>
        <xdr:cNvPr id="946" name="直線コネクタ 945">
          <a:extLst>
            <a:ext uri="{FF2B5EF4-FFF2-40B4-BE49-F238E27FC236}">
              <a16:creationId xmlns:a16="http://schemas.microsoft.com/office/drawing/2014/main" id="{ECA041F0-9473-45A6-8353-79022BCA3C19}"/>
            </a:ext>
          </a:extLst>
        </xdr:cNvPr>
        <xdr:cNvCxnSpPr/>
      </xdr:nvCxnSpPr>
      <xdr:spPr>
        <a:xfrm flipV="1">
          <a:off x="17988280" y="17635538"/>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165418</xdr:rowOff>
    </xdr:from>
    <xdr:to>
      <xdr:col>102</xdr:col>
      <xdr:colOff>165100</xdr:colOff>
      <xdr:row>105</xdr:row>
      <xdr:rowOff>95568</xdr:rowOff>
    </xdr:to>
    <xdr:sp macro="" textlink="">
      <xdr:nvSpPr>
        <xdr:cNvPr id="947" name="楕円 946">
          <a:extLst>
            <a:ext uri="{FF2B5EF4-FFF2-40B4-BE49-F238E27FC236}">
              <a16:creationId xmlns:a16="http://schemas.microsoft.com/office/drawing/2014/main" id="{2B251832-6B97-40CF-927A-75AE5213FF43}"/>
            </a:ext>
          </a:extLst>
        </xdr:cNvPr>
        <xdr:cNvSpPr/>
      </xdr:nvSpPr>
      <xdr:spPr>
        <a:xfrm>
          <a:off x="17162780" y="17599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39052</xdr:rowOff>
    </xdr:from>
    <xdr:to>
      <xdr:col>107</xdr:col>
      <xdr:colOff>50800</xdr:colOff>
      <xdr:row>105</xdr:row>
      <xdr:rowOff>44768</xdr:rowOff>
    </xdr:to>
    <xdr:cxnSp macro="">
      <xdr:nvCxnSpPr>
        <xdr:cNvPr id="948" name="直線コネクタ 947">
          <a:extLst>
            <a:ext uri="{FF2B5EF4-FFF2-40B4-BE49-F238E27FC236}">
              <a16:creationId xmlns:a16="http://schemas.microsoft.com/office/drawing/2014/main" id="{4A462422-2AD5-4E20-B22C-0CF288D68C70}"/>
            </a:ext>
          </a:extLst>
        </xdr:cNvPr>
        <xdr:cNvCxnSpPr/>
      </xdr:nvCxnSpPr>
      <xdr:spPr>
        <a:xfrm flipV="1">
          <a:off x="17213580" y="17641252"/>
          <a:ext cx="7747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2539</xdr:rowOff>
    </xdr:from>
    <xdr:to>
      <xdr:col>98</xdr:col>
      <xdr:colOff>38100</xdr:colOff>
      <xdr:row>105</xdr:row>
      <xdr:rowOff>104139</xdr:rowOff>
    </xdr:to>
    <xdr:sp macro="" textlink="">
      <xdr:nvSpPr>
        <xdr:cNvPr id="949" name="楕円 948">
          <a:extLst>
            <a:ext uri="{FF2B5EF4-FFF2-40B4-BE49-F238E27FC236}">
              <a16:creationId xmlns:a16="http://schemas.microsoft.com/office/drawing/2014/main" id="{CCC907F7-F35E-4DA2-BF4D-ACFDEDC39878}"/>
            </a:ext>
          </a:extLst>
        </xdr:cNvPr>
        <xdr:cNvSpPr/>
      </xdr:nvSpPr>
      <xdr:spPr>
        <a:xfrm>
          <a:off x="16388080" y="176047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44768</xdr:rowOff>
    </xdr:from>
    <xdr:to>
      <xdr:col>102</xdr:col>
      <xdr:colOff>114300</xdr:colOff>
      <xdr:row>105</xdr:row>
      <xdr:rowOff>53339</xdr:rowOff>
    </xdr:to>
    <xdr:cxnSp macro="">
      <xdr:nvCxnSpPr>
        <xdr:cNvPr id="950" name="直線コネクタ 949">
          <a:extLst>
            <a:ext uri="{FF2B5EF4-FFF2-40B4-BE49-F238E27FC236}">
              <a16:creationId xmlns:a16="http://schemas.microsoft.com/office/drawing/2014/main" id="{FCCE0779-615C-4366-A57E-A13DAAB9E104}"/>
            </a:ext>
          </a:extLst>
        </xdr:cNvPr>
        <xdr:cNvCxnSpPr/>
      </xdr:nvCxnSpPr>
      <xdr:spPr>
        <a:xfrm flipV="1">
          <a:off x="16431260" y="17646968"/>
          <a:ext cx="78232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54945</xdr:rowOff>
    </xdr:from>
    <xdr:ext cx="469744" cy="259045"/>
    <xdr:sp macro="" textlink="">
      <xdr:nvSpPr>
        <xdr:cNvPr id="951" name="n_1aveValue【庁舎】&#10;一人当たり面積">
          <a:extLst>
            <a:ext uri="{FF2B5EF4-FFF2-40B4-BE49-F238E27FC236}">
              <a16:creationId xmlns:a16="http://schemas.microsoft.com/office/drawing/2014/main" id="{14228DF7-2B92-4545-A767-C0755B072835}"/>
            </a:ext>
          </a:extLst>
        </xdr:cNvPr>
        <xdr:cNvSpPr txBox="1"/>
      </xdr:nvSpPr>
      <xdr:spPr>
        <a:xfrm>
          <a:off x="18561127" y="17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37800</xdr:rowOff>
    </xdr:from>
    <xdr:ext cx="469744" cy="259045"/>
    <xdr:sp macro="" textlink="">
      <xdr:nvSpPr>
        <xdr:cNvPr id="952" name="n_2aveValue【庁舎】&#10;一人当たり面積">
          <a:extLst>
            <a:ext uri="{FF2B5EF4-FFF2-40B4-BE49-F238E27FC236}">
              <a16:creationId xmlns:a16="http://schemas.microsoft.com/office/drawing/2014/main" id="{FE941C4C-2ADD-4C69-BF0E-DE46363EB7E4}"/>
            </a:ext>
          </a:extLst>
        </xdr:cNvPr>
        <xdr:cNvSpPr txBox="1"/>
      </xdr:nvSpPr>
      <xdr:spPr>
        <a:xfrm>
          <a:off x="17776267" y="1730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66375</xdr:rowOff>
    </xdr:from>
    <xdr:ext cx="469744" cy="259045"/>
    <xdr:sp macro="" textlink="">
      <xdr:nvSpPr>
        <xdr:cNvPr id="953" name="n_3aveValue【庁舎】&#10;一人当たり面積">
          <a:extLst>
            <a:ext uri="{FF2B5EF4-FFF2-40B4-BE49-F238E27FC236}">
              <a16:creationId xmlns:a16="http://schemas.microsoft.com/office/drawing/2014/main" id="{8DB9D167-BF1A-49F9-86A6-316B0FB197E5}"/>
            </a:ext>
          </a:extLst>
        </xdr:cNvPr>
        <xdr:cNvSpPr txBox="1"/>
      </xdr:nvSpPr>
      <xdr:spPr>
        <a:xfrm>
          <a:off x="17001567" y="1733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72090</xdr:rowOff>
    </xdr:from>
    <xdr:ext cx="469744" cy="259045"/>
    <xdr:sp macro="" textlink="">
      <xdr:nvSpPr>
        <xdr:cNvPr id="954" name="n_4aveValue【庁舎】&#10;一人当たり面積">
          <a:extLst>
            <a:ext uri="{FF2B5EF4-FFF2-40B4-BE49-F238E27FC236}">
              <a16:creationId xmlns:a16="http://schemas.microsoft.com/office/drawing/2014/main" id="{D72D4A26-3F08-43E6-B5B6-63B2E179E238}"/>
            </a:ext>
          </a:extLst>
        </xdr:cNvPr>
        <xdr:cNvSpPr txBox="1"/>
      </xdr:nvSpPr>
      <xdr:spPr>
        <a:xfrm>
          <a:off x="16226867" y="1733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75265</xdr:rowOff>
    </xdr:from>
    <xdr:ext cx="469744" cy="259045"/>
    <xdr:sp macro="" textlink="">
      <xdr:nvSpPr>
        <xdr:cNvPr id="955" name="n_1mainValue【庁舎】&#10;一人当たり面積">
          <a:extLst>
            <a:ext uri="{FF2B5EF4-FFF2-40B4-BE49-F238E27FC236}">
              <a16:creationId xmlns:a16="http://schemas.microsoft.com/office/drawing/2014/main" id="{34B7A906-480E-4BDE-B4C3-413D4E61DAD5}"/>
            </a:ext>
          </a:extLst>
        </xdr:cNvPr>
        <xdr:cNvSpPr txBox="1"/>
      </xdr:nvSpPr>
      <xdr:spPr>
        <a:xfrm>
          <a:off x="18561127" y="1767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80979</xdr:rowOff>
    </xdr:from>
    <xdr:ext cx="469744" cy="259045"/>
    <xdr:sp macro="" textlink="">
      <xdr:nvSpPr>
        <xdr:cNvPr id="956" name="n_2mainValue【庁舎】&#10;一人当たり面積">
          <a:extLst>
            <a:ext uri="{FF2B5EF4-FFF2-40B4-BE49-F238E27FC236}">
              <a16:creationId xmlns:a16="http://schemas.microsoft.com/office/drawing/2014/main" id="{80AD7797-8443-4133-A645-64C9B83B0A15}"/>
            </a:ext>
          </a:extLst>
        </xdr:cNvPr>
        <xdr:cNvSpPr txBox="1"/>
      </xdr:nvSpPr>
      <xdr:spPr>
        <a:xfrm>
          <a:off x="17776267" y="176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86695</xdr:rowOff>
    </xdr:from>
    <xdr:ext cx="469744" cy="259045"/>
    <xdr:sp macro="" textlink="">
      <xdr:nvSpPr>
        <xdr:cNvPr id="957" name="n_3mainValue【庁舎】&#10;一人当たり面積">
          <a:extLst>
            <a:ext uri="{FF2B5EF4-FFF2-40B4-BE49-F238E27FC236}">
              <a16:creationId xmlns:a16="http://schemas.microsoft.com/office/drawing/2014/main" id="{328B6667-6E8D-4F23-86B2-8790CDC793D3}"/>
            </a:ext>
          </a:extLst>
        </xdr:cNvPr>
        <xdr:cNvSpPr txBox="1"/>
      </xdr:nvSpPr>
      <xdr:spPr>
        <a:xfrm>
          <a:off x="17001567" y="1768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95266</xdr:rowOff>
    </xdr:from>
    <xdr:ext cx="469744" cy="259045"/>
    <xdr:sp macro="" textlink="">
      <xdr:nvSpPr>
        <xdr:cNvPr id="958" name="n_4mainValue【庁舎】&#10;一人当たり面積">
          <a:extLst>
            <a:ext uri="{FF2B5EF4-FFF2-40B4-BE49-F238E27FC236}">
              <a16:creationId xmlns:a16="http://schemas.microsoft.com/office/drawing/2014/main" id="{750A9A01-D878-4598-BD12-9D05FBCEAD07}"/>
            </a:ext>
          </a:extLst>
        </xdr:cNvPr>
        <xdr:cNvSpPr txBox="1"/>
      </xdr:nvSpPr>
      <xdr:spPr>
        <a:xfrm>
          <a:off x="1622686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2EBA7749-2238-45A8-B766-8DAC05D8579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3C228047-F46A-4094-A3BE-823D19749C4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5FFD3EDD-A5DA-4300-BA18-AA2A242DD73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消防施設</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一人当たり面積における令和元年度、</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、３年度</a:t>
          </a:r>
          <a:r>
            <a:rPr kumimoji="1" lang="ja-JP" altLang="ja-JP" sz="1100">
              <a:solidFill>
                <a:schemeClr val="tx1"/>
              </a:solidFill>
              <a:effectLst/>
              <a:latin typeface="+mn-lt"/>
              <a:ea typeface="+mn-ea"/>
              <a:cs typeface="+mn-cs"/>
            </a:rPr>
            <a:t>の数値は誤りであり、正しくは令和元年度が</a:t>
          </a:r>
          <a:r>
            <a:rPr kumimoji="1" lang="en-US" altLang="ja-JP" sz="1100">
              <a:solidFill>
                <a:schemeClr val="tx1"/>
              </a:solidFill>
              <a:effectLst/>
              <a:latin typeface="+mn-lt"/>
              <a:ea typeface="+mn-ea"/>
              <a:cs typeface="+mn-cs"/>
            </a:rPr>
            <a:t>0.127</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年度が</a:t>
          </a:r>
          <a:r>
            <a:rPr kumimoji="1" lang="en-US" altLang="ja-JP" sz="1100">
              <a:solidFill>
                <a:schemeClr val="tx1"/>
              </a:solidFill>
              <a:effectLst/>
              <a:latin typeface="+mn-lt"/>
              <a:ea typeface="+mn-ea"/>
              <a:cs typeface="+mn-cs"/>
            </a:rPr>
            <a:t>0.132</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令和</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年度が</a:t>
          </a:r>
          <a:r>
            <a:rPr kumimoji="1" lang="en-US" altLang="ja-JP" sz="1100">
              <a:solidFill>
                <a:schemeClr val="tx1"/>
              </a:solidFill>
              <a:effectLst/>
              <a:latin typeface="+mn-lt"/>
              <a:ea typeface="+mn-ea"/>
              <a:cs typeface="+mn-cs"/>
            </a:rPr>
            <a:t>0.136</a:t>
          </a:r>
          <a:r>
            <a:rPr kumimoji="1" lang="ja-JP" altLang="ja-JP" sz="1100">
              <a:solidFill>
                <a:schemeClr val="tx1"/>
              </a:solidFill>
              <a:effectLst/>
              <a:latin typeface="+mn-lt"/>
              <a:ea typeface="+mn-ea"/>
              <a:cs typeface="+mn-cs"/>
            </a:rPr>
            <a:t>である。</a:t>
          </a:r>
          <a:endParaRPr kumimoji="1" lang="en-US" altLang="ja-JP" sz="1200">
            <a:solidFill>
              <a:schemeClr val="tx1"/>
            </a:solidFill>
            <a:effectLst/>
            <a:latin typeface="+mn-lt"/>
            <a:ea typeface="+mn-ea"/>
            <a:cs typeface="+mn-cs"/>
          </a:endParaRPr>
        </a:p>
        <a:p>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類似団体と比較して特に有形固定資産減価償却率が高くなっている施設は、</a:t>
          </a:r>
          <a:r>
            <a:rPr kumimoji="1" lang="ja-JP" altLang="en-US" sz="1200">
              <a:solidFill>
                <a:schemeClr val="tx1"/>
              </a:solidFill>
              <a:effectLst/>
              <a:latin typeface="+mn-lt"/>
              <a:ea typeface="+mn-ea"/>
              <a:cs typeface="+mn-cs"/>
            </a:rPr>
            <a:t>庁舎、</a:t>
          </a:r>
          <a:r>
            <a:rPr kumimoji="1" lang="ja-JP" altLang="ja-JP" sz="1200">
              <a:solidFill>
                <a:schemeClr val="tx1"/>
              </a:solidFill>
              <a:effectLst/>
              <a:latin typeface="+mn-lt"/>
              <a:ea typeface="+mn-ea"/>
              <a:cs typeface="+mn-cs"/>
            </a:rPr>
            <a:t>一般廃棄物処理施設であり、特に低くなっている施設は図書館</a:t>
          </a:r>
          <a:r>
            <a:rPr kumimoji="1" lang="ja-JP" altLang="en-US" sz="1200">
              <a:solidFill>
                <a:schemeClr val="tx1"/>
              </a:solidFill>
              <a:effectLst/>
              <a:latin typeface="+mn-lt"/>
              <a:ea typeface="+mn-ea"/>
              <a:cs typeface="+mn-cs"/>
            </a:rPr>
            <a:t>、消防施設</a:t>
          </a:r>
          <a:r>
            <a:rPr kumimoji="1" lang="ja-JP" altLang="ja-JP" sz="1200">
              <a:solidFill>
                <a:schemeClr val="tx1"/>
              </a:solidFill>
              <a:effectLst/>
              <a:latin typeface="+mn-lt"/>
              <a:ea typeface="+mn-ea"/>
              <a:cs typeface="+mn-cs"/>
            </a:rPr>
            <a:t>、福祉施設である。</a:t>
          </a:r>
          <a:endParaRPr lang="ja-JP" altLang="ja-JP" sz="1200">
            <a:solidFill>
              <a:schemeClr val="tx1"/>
            </a:solidFill>
            <a:effectLst/>
          </a:endParaRPr>
        </a:p>
        <a:p>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一般廃棄物処理施設については、</a:t>
          </a:r>
          <a:r>
            <a:rPr kumimoji="1" lang="en-US" altLang="ja-JP" sz="1200">
              <a:solidFill>
                <a:schemeClr val="tx1"/>
              </a:solidFill>
              <a:effectLst/>
              <a:latin typeface="+mn-lt"/>
              <a:ea typeface="+mn-ea"/>
              <a:cs typeface="+mn-cs"/>
            </a:rPr>
            <a:t>1990</a:t>
          </a:r>
          <a:r>
            <a:rPr kumimoji="1" lang="ja-JP" altLang="ja-JP" sz="1200">
              <a:solidFill>
                <a:schemeClr val="tx1"/>
              </a:solidFill>
              <a:effectLst/>
              <a:latin typeface="+mn-lt"/>
              <a:ea typeface="+mn-ea"/>
              <a:cs typeface="+mn-cs"/>
            </a:rPr>
            <a:t>年代後半から</a:t>
          </a:r>
          <a:r>
            <a:rPr kumimoji="1" lang="en-US" altLang="ja-JP" sz="1200">
              <a:solidFill>
                <a:schemeClr val="tx1"/>
              </a:solidFill>
              <a:effectLst/>
              <a:latin typeface="+mn-lt"/>
              <a:ea typeface="+mn-ea"/>
              <a:cs typeface="+mn-cs"/>
            </a:rPr>
            <a:t>2000</a:t>
          </a:r>
          <a:r>
            <a:rPr kumimoji="1" lang="ja-JP" altLang="ja-JP" sz="1200">
              <a:solidFill>
                <a:schemeClr val="tx1"/>
              </a:solidFill>
              <a:effectLst/>
              <a:latin typeface="+mn-lt"/>
              <a:ea typeface="+mn-ea"/>
              <a:cs typeface="+mn-cs"/>
            </a:rPr>
            <a:t>年代前半にかけて建設された処理施設（耐用年数</a:t>
          </a:r>
          <a:r>
            <a:rPr kumimoji="1" lang="en-US" altLang="ja-JP" sz="1200">
              <a:solidFill>
                <a:schemeClr val="tx1"/>
              </a:solidFill>
              <a:effectLst/>
              <a:latin typeface="+mn-lt"/>
              <a:ea typeface="+mn-ea"/>
              <a:cs typeface="+mn-cs"/>
            </a:rPr>
            <a:t>35</a:t>
          </a:r>
          <a:r>
            <a:rPr kumimoji="1" lang="ja-JP" altLang="ja-JP" sz="1200">
              <a:solidFill>
                <a:schemeClr val="tx1"/>
              </a:solidFill>
              <a:effectLst/>
              <a:latin typeface="+mn-lt"/>
              <a:ea typeface="+mn-ea"/>
              <a:cs typeface="+mn-cs"/>
            </a:rPr>
            <a:t>年前後）の減価償却率が高くなっているため、施設が安全に機能するように各年度毎に老朽箇所の修繕を実施することで対応している。</a:t>
          </a:r>
          <a:endParaRPr kumimoji="1" lang="en-US" altLang="ja-JP" sz="1200">
            <a:solidFill>
              <a:schemeClr val="tx1"/>
            </a:solidFill>
            <a:effectLst/>
            <a:latin typeface="+mn-lt"/>
            <a:ea typeface="+mn-ea"/>
            <a:cs typeface="+mn-cs"/>
          </a:endParaRPr>
        </a:p>
        <a:p>
          <a:r>
            <a:rPr kumimoji="1" lang="ja-JP" altLang="en-US" sz="1200">
              <a:solidFill>
                <a:schemeClr val="tx1"/>
              </a:solidFill>
              <a:effectLst/>
              <a:latin typeface="+mn-lt"/>
              <a:ea typeface="+mn-ea"/>
              <a:cs typeface="+mn-cs"/>
            </a:rPr>
            <a:t>　庁舎についても、昭和</a:t>
          </a:r>
          <a:r>
            <a:rPr kumimoji="1" lang="en-US" altLang="ja-JP" sz="1200">
              <a:solidFill>
                <a:schemeClr val="tx1"/>
              </a:solidFill>
              <a:effectLst/>
              <a:latin typeface="+mn-lt"/>
              <a:ea typeface="+mn-ea"/>
              <a:cs typeface="+mn-cs"/>
            </a:rPr>
            <a:t>51</a:t>
          </a:r>
          <a:r>
            <a:rPr kumimoji="1" lang="ja-JP" altLang="en-US" sz="1200">
              <a:solidFill>
                <a:schemeClr val="tx1"/>
              </a:solidFill>
              <a:effectLst/>
              <a:latin typeface="+mn-lt"/>
              <a:ea typeface="+mn-ea"/>
              <a:cs typeface="+mn-cs"/>
            </a:rPr>
            <a:t>年に本庁舎が建設されて以降、施設の老朽化が進んでいることに加え、平成</a:t>
          </a:r>
          <a:r>
            <a:rPr kumimoji="1" lang="en-US" altLang="ja-JP" sz="1200">
              <a:solidFill>
                <a:schemeClr val="tx1"/>
              </a:solidFill>
              <a:effectLst/>
              <a:latin typeface="+mn-lt"/>
              <a:ea typeface="+mn-ea"/>
              <a:cs typeface="+mn-cs"/>
            </a:rPr>
            <a:t>18</a:t>
          </a:r>
          <a:r>
            <a:rPr kumimoji="1" lang="ja-JP" altLang="en-US" sz="1200">
              <a:solidFill>
                <a:schemeClr val="tx1"/>
              </a:solidFill>
              <a:effectLst/>
              <a:latin typeface="+mn-lt"/>
              <a:ea typeface="+mn-ea"/>
              <a:cs typeface="+mn-cs"/>
            </a:rPr>
            <a:t>年の合併により</a:t>
          </a:r>
          <a:r>
            <a:rPr kumimoji="1" lang="en-US" altLang="ja-JP" sz="1200">
              <a:solidFill>
                <a:schemeClr val="tx1"/>
              </a:solidFill>
              <a:effectLst/>
              <a:latin typeface="+mn-lt"/>
              <a:ea typeface="+mn-ea"/>
              <a:cs typeface="+mn-cs"/>
            </a:rPr>
            <a:t>3</a:t>
          </a:r>
          <a:r>
            <a:rPr kumimoji="1" lang="ja-JP" altLang="en-US" sz="1200">
              <a:solidFill>
                <a:schemeClr val="tx1"/>
              </a:solidFill>
              <a:effectLst/>
              <a:latin typeface="+mn-lt"/>
              <a:ea typeface="+mn-ea"/>
              <a:cs typeface="+mn-cs"/>
            </a:rPr>
            <a:t>つの支所が加わり、償却率は年々増加傾向にあるため、耐震化、修繕によって機能維持を図っている状況である。</a:t>
          </a:r>
          <a:endParaRPr lang="ja-JP" altLang="ja-JP" sz="1200">
            <a:solidFill>
              <a:schemeClr val="tx1"/>
            </a:solidFill>
            <a:effectLst/>
          </a:endParaRPr>
        </a:p>
        <a:p>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図書館については平成</a:t>
          </a:r>
          <a:r>
            <a:rPr kumimoji="1" lang="en-US" altLang="ja-JP" sz="1200">
              <a:solidFill>
                <a:schemeClr val="tx1"/>
              </a:solidFill>
              <a:effectLst/>
              <a:latin typeface="+mn-lt"/>
              <a:ea typeface="+mn-ea"/>
              <a:cs typeface="+mn-cs"/>
            </a:rPr>
            <a:t>25</a:t>
          </a:r>
          <a:r>
            <a:rPr kumimoji="1" lang="ja-JP" altLang="ja-JP" sz="1200">
              <a:solidFill>
                <a:schemeClr val="tx1"/>
              </a:solidFill>
              <a:effectLst/>
              <a:latin typeface="+mn-lt"/>
              <a:ea typeface="+mn-ea"/>
              <a:cs typeface="+mn-cs"/>
            </a:rPr>
            <a:t>年度</a:t>
          </a:r>
          <a:r>
            <a:rPr kumimoji="1" lang="ja-JP" altLang="en-US" sz="1200">
              <a:solidFill>
                <a:schemeClr val="tx1"/>
              </a:solidFill>
              <a:effectLst/>
              <a:latin typeface="+mn-lt"/>
              <a:ea typeface="+mn-ea"/>
              <a:cs typeface="+mn-cs"/>
            </a:rPr>
            <a:t>、消防施設については消防防災センターを平成</a:t>
          </a:r>
          <a:r>
            <a:rPr kumimoji="1" lang="en-US" altLang="ja-JP" sz="1200">
              <a:solidFill>
                <a:schemeClr val="tx1"/>
              </a:solidFill>
              <a:effectLst/>
              <a:latin typeface="+mn-lt"/>
              <a:ea typeface="+mn-ea"/>
              <a:cs typeface="+mn-cs"/>
            </a:rPr>
            <a:t>24</a:t>
          </a:r>
          <a:r>
            <a:rPr kumimoji="1" lang="ja-JP" altLang="en-US" sz="1200">
              <a:solidFill>
                <a:schemeClr val="tx1"/>
              </a:solidFill>
              <a:effectLst/>
              <a:latin typeface="+mn-lt"/>
              <a:ea typeface="+mn-ea"/>
              <a:cs typeface="+mn-cs"/>
            </a:rPr>
            <a:t>年度にそれぞれ</a:t>
          </a:r>
          <a:r>
            <a:rPr kumimoji="1" lang="ja-JP" altLang="ja-JP" sz="1200">
              <a:solidFill>
                <a:schemeClr val="tx1"/>
              </a:solidFill>
              <a:effectLst/>
              <a:latin typeface="+mn-lt"/>
              <a:ea typeface="+mn-ea"/>
              <a:cs typeface="+mn-cs"/>
            </a:rPr>
            <a:t>移転新設、福祉施設については平成</a:t>
          </a:r>
          <a:r>
            <a:rPr kumimoji="1" lang="en-US" altLang="ja-JP" sz="1200">
              <a:solidFill>
                <a:schemeClr val="tx1"/>
              </a:solidFill>
              <a:effectLst/>
              <a:latin typeface="+mn-lt"/>
              <a:ea typeface="+mn-ea"/>
              <a:cs typeface="+mn-cs"/>
            </a:rPr>
            <a:t>27</a:t>
          </a:r>
          <a:r>
            <a:rPr kumimoji="1" lang="ja-JP" altLang="ja-JP" sz="1200">
              <a:solidFill>
                <a:schemeClr val="tx1"/>
              </a:solidFill>
              <a:effectLst/>
              <a:latin typeface="+mn-lt"/>
              <a:ea typeface="+mn-ea"/>
              <a:cs typeface="+mn-cs"/>
            </a:rPr>
            <a:t>年度に複合施設の大規模改修を行ったため、減価償却率は低くなっている。</a:t>
          </a:r>
          <a:endParaRPr lang="ja-JP" altLang="ja-JP" sz="12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76,568
75,526
552.54
46,506,790
44,940,120
1,004,107
24,723,039
47,301,483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69269"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26926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個人市民税は、コロナ禍により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百万円の減収となり、法人市民税については、コロナ禍の影響が限定的であったことや徴収猶予の特例が影響し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百万円の増収となった。固定資産税も徴収猶予の特例が影響し</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百万円の増収となった。このほか、軽自動車税、たばこ税にも増収となり、市税総額では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百万円の増収となった。</a:t>
          </a:r>
        </a:p>
        <a:p>
          <a:r>
            <a:rPr kumimoji="1" lang="ja-JP" altLang="en-US" sz="1300">
              <a:latin typeface="ＭＳ Ｐゴシック" panose="020B0600070205080204" pitchFamily="50" charset="-128"/>
              <a:ea typeface="ＭＳ Ｐゴシック" panose="020B0600070205080204" pitchFamily="50" charset="-128"/>
            </a:rPr>
            <a:t>　近年の財政力指数はほぼ横ばいで推移しているが、飛躍的な景気拡大の見通し要因が少ない中、行政改革や財政構造健全化をさらに推し進め、財政基盤の強化に努める。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57855</xdr:rowOff>
    </xdr:from>
    <xdr:to>
      <xdr:col>19</xdr:col>
      <xdr:colOff>184150</xdr:colOff>
      <xdr:row>43</xdr:row>
      <xdr:rowOff>159455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71261</xdr:rowOff>
    </xdr:from>
    <xdr:to>
      <xdr:col>15</xdr:col>
      <xdr:colOff>133350</xdr:colOff>
      <xdr:row>44</xdr:row>
      <xdr:rowOff>1411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84667</xdr:rowOff>
    </xdr:from>
    <xdr:to>
      <xdr:col>11</xdr:col>
      <xdr:colOff>82550</xdr:colOff>
      <xdr:row>44</xdr:row>
      <xdr:rowOff>14817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spc="-100" baseline="0">
              <a:latin typeface="ＭＳ Ｐゴシック" panose="020B0600070205080204" pitchFamily="50" charset="-128"/>
              <a:ea typeface="ＭＳ Ｐゴシック" panose="020B0600070205080204" pitchFamily="50" charset="-128"/>
            </a:rPr>
            <a:t>　経常一般財源については、普通交付税の増（</a:t>
          </a:r>
          <a:r>
            <a:rPr kumimoji="1" lang="en-US" altLang="ja-JP" sz="1200" spc="-100" baseline="0">
              <a:latin typeface="ＭＳ Ｐゴシック" panose="020B0600070205080204" pitchFamily="50" charset="-128"/>
              <a:ea typeface="ＭＳ Ｐゴシック" panose="020B0600070205080204" pitchFamily="50" charset="-128"/>
            </a:rPr>
            <a:t>1,059</a:t>
          </a:r>
          <a:r>
            <a:rPr kumimoji="1" lang="ja-JP" altLang="en-US" sz="1200" spc="-100" baseline="0">
              <a:latin typeface="ＭＳ Ｐゴシック" panose="020B0600070205080204" pitchFamily="50" charset="-128"/>
              <a:ea typeface="ＭＳ Ｐゴシック" panose="020B0600070205080204" pitchFamily="50" charset="-128"/>
            </a:rPr>
            <a:t>百万円）、地方税の増（</a:t>
          </a:r>
          <a:r>
            <a:rPr kumimoji="1" lang="en-US" altLang="ja-JP" sz="1200" spc="-100" baseline="0">
              <a:latin typeface="ＭＳ Ｐゴシック" panose="020B0600070205080204" pitchFamily="50" charset="-128"/>
              <a:ea typeface="ＭＳ Ｐゴシック" panose="020B0600070205080204" pitchFamily="50" charset="-128"/>
            </a:rPr>
            <a:t>146</a:t>
          </a:r>
          <a:r>
            <a:rPr kumimoji="1" lang="ja-JP" altLang="en-US" sz="1200" spc="-100" baseline="0">
              <a:latin typeface="ＭＳ Ｐゴシック" panose="020B0600070205080204" pitchFamily="50" charset="-128"/>
              <a:ea typeface="ＭＳ Ｐゴシック" panose="020B0600070205080204" pitchFamily="50" charset="-128"/>
            </a:rPr>
            <a:t>百万円）等により、合計は</a:t>
          </a:r>
          <a:r>
            <a:rPr kumimoji="1" lang="en-US" altLang="ja-JP" sz="1200" spc="-100" baseline="0">
              <a:latin typeface="ＭＳ Ｐゴシック" panose="020B0600070205080204" pitchFamily="50" charset="-128"/>
              <a:ea typeface="ＭＳ Ｐゴシック" panose="020B0600070205080204" pitchFamily="50" charset="-128"/>
            </a:rPr>
            <a:t>1,625</a:t>
          </a:r>
          <a:r>
            <a:rPr kumimoji="1" lang="ja-JP" altLang="en-US" sz="1200" spc="-100" baseline="0">
              <a:latin typeface="ＭＳ Ｐゴシック" panose="020B0600070205080204" pitchFamily="50" charset="-128"/>
              <a:ea typeface="ＭＳ Ｐゴシック" panose="020B0600070205080204" pitchFamily="50" charset="-128"/>
            </a:rPr>
            <a:t>百万円増加した。加えて、減収補填債（特例分）や猶予特例債の皆減はあったが、臨時財政対策債の増により、分母の合計数値は</a:t>
          </a:r>
          <a:r>
            <a:rPr kumimoji="1" lang="en-US" altLang="ja-JP" sz="1200" spc="-100" baseline="0">
              <a:latin typeface="ＭＳ Ｐゴシック" panose="020B0600070205080204" pitchFamily="50" charset="-128"/>
              <a:ea typeface="ＭＳ Ｐゴシック" panose="020B0600070205080204" pitchFamily="50" charset="-128"/>
            </a:rPr>
            <a:t>1,555</a:t>
          </a:r>
          <a:r>
            <a:rPr kumimoji="1" lang="ja-JP" altLang="en-US" sz="1200" spc="-100" baseline="0">
              <a:latin typeface="ＭＳ Ｐゴシック" panose="020B0600070205080204" pitchFamily="50" charset="-128"/>
              <a:ea typeface="ＭＳ Ｐゴシック" panose="020B0600070205080204" pitchFamily="50" charset="-128"/>
            </a:rPr>
            <a:t>百万円と大きく増加した。</a:t>
          </a:r>
        </a:p>
        <a:p>
          <a:r>
            <a:rPr kumimoji="1" lang="ja-JP" altLang="en-US" sz="1200" spc="-100" baseline="0">
              <a:latin typeface="ＭＳ Ｐゴシック" panose="020B0600070205080204" pitchFamily="50" charset="-128"/>
              <a:ea typeface="ＭＳ Ｐゴシック" panose="020B0600070205080204" pitchFamily="50" charset="-128"/>
            </a:rPr>
            <a:t>　経常経費充当一般財源においては、猶予特例債償還金の増（</a:t>
          </a:r>
          <a:r>
            <a:rPr kumimoji="1" lang="en-US" altLang="ja-JP" sz="1200" spc="-100" baseline="0">
              <a:latin typeface="ＭＳ Ｐゴシック" panose="020B0600070205080204" pitchFamily="50" charset="-128"/>
              <a:ea typeface="ＭＳ Ｐゴシック" panose="020B0600070205080204" pitchFamily="50" charset="-128"/>
            </a:rPr>
            <a:t>249</a:t>
          </a:r>
          <a:r>
            <a:rPr kumimoji="1" lang="ja-JP" altLang="en-US" sz="1200" spc="-100" baseline="0">
              <a:latin typeface="ＭＳ Ｐゴシック" panose="020B0600070205080204" pitchFamily="50" charset="-128"/>
              <a:ea typeface="ＭＳ Ｐゴシック" panose="020B0600070205080204" pitchFamily="50" charset="-128"/>
            </a:rPr>
            <a:t>百万円）や公立大学への交付金の増（</a:t>
          </a:r>
          <a:r>
            <a:rPr kumimoji="1" lang="en-US" altLang="ja-JP" sz="1200" spc="-100" baseline="0">
              <a:latin typeface="ＭＳ Ｐゴシック" panose="020B0600070205080204" pitchFamily="50" charset="-128"/>
              <a:ea typeface="ＭＳ Ｐゴシック" panose="020B0600070205080204" pitchFamily="50" charset="-128"/>
            </a:rPr>
            <a:t>159</a:t>
          </a:r>
          <a:r>
            <a:rPr kumimoji="1" lang="ja-JP" altLang="en-US" sz="1200" spc="-100" baseline="0">
              <a:latin typeface="ＭＳ Ｐゴシック" panose="020B0600070205080204" pitchFamily="50" charset="-128"/>
              <a:ea typeface="ＭＳ Ｐゴシック" panose="020B0600070205080204" pitchFamily="50" charset="-128"/>
            </a:rPr>
            <a:t>百万円）等により、分子の合計数値は</a:t>
          </a:r>
          <a:r>
            <a:rPr kumimoji="1" lang="en-US" altLang="ja-JP" sz="1200" spc="-100" baseline="0">
              <a:latin typeface="ＭＳ Ｐゴシック" panose="020B0600070205080204" pitchFamily="50" charset="-128"/>
              <a:ea typeface="ＭＳ Ｐゴシック" panose="020B0600070205080204" pitchFamily="50" charset="-128"/>
            </a:rPr>
            <a:t>565</a:t>
          </a:r>
          <a:r>
            <a:rPr kumimoji="1" lang="ja-JP" altLang="en-US" sz="1200" spc="-100" baseline="0">
              <a:latin typeface="ＭＳ Ｐゴシック" panose="020B0600070205080204" pitchFamily="50" charset="-128"/>
              <a:ea typeface="ＭＳ Ｐゴシック" panose="020B0600070205080204" pitchFamily="50" charset="-128"/>
            </a:rPr>
            <a:t>百万円の増加となった。</a:t>
          </a:r>
        </a:p>
        <a:p>
          <a:r>
            <a:rPr kumimoji="1" lang="ja-JP" altLang="en-US" sz="1200" spc="-100" baseline="0">
              <a:latin typeface="ＭＳ Ｐゴシック" panose="020B0600070205080204" pitchFamily="50" charset="-128"/>
              <a:ea typeface="ＭＳ Ｐゴシック" panose="020B0600070205080204" pitchFamily="50" charset="-128"/>
            </a:rPr>
            <a:t>　上記のとおり、分子数値は増となったものの、それ以上に分母数値の増が大きく、経常収支比率は前年度から</a:t>
          </a:r>
          <a:r>
            <a:rPr kumimoji="1" lang="en-US" altLang="ja-JP" sz="1200" spc="-100" baseline="0">
              <a:latin typeface="ＭＳ Ｐゴシック" panose="020B0600070205080204" pitchFamily="50" charset="-128"/>
              <a:ea typeface="ＭＳ Ｐゴシック" panose="020B0600070205080204" pitchFamily="50" charset="-128"/>
            </a:rPr>
            <a:t>3.3</a:t>
          </a:r>
          <a:r>
            <a:rPr kumimoji="1" lang="ja-JP" altLang="en-US" sz="1200" spc="-100" baseline="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65</xdr:row>
      <xdr:rowOff>101177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4146"/>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73254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101177</xdr:rowOff>
    </xdr:from>
    <xdr:to>
      <xdr:col>24</xdr:col>
      <xdr:colOff>12700</xdr:colOff>
      <xdr:row>65</xdr:row>
      <xdr:rowOff>101177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4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63</xdr:row>
      <xdr:rowOff>170604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06523"/>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85107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64</xdr:row>
      <xdr:rowOff>103717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719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66</xdr:row>
      <xdr:rowOff>2117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7651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66</xdr:row>
      <xdr:rowOff>98637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31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169350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34731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47837</xdr:rowOff>
    </xdr:from>
    <xdr:to>
      <xdr:col>7</xdr:col>
      <xdr:colOff>31750</xdr:colOff>
      <xdr:row>66</xdr:row>
      <xdr:rowOff>149437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134214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人件費及び物件費の総額は前年度比</a:t>
          </a:r>
          <a:r>
            <a:rPr kumimoji="1" lang="en-US" altLang="ja-JP" sz="1300">
              <a:latin typeface="ＭＳ Ｐゴシック" panose="020B0600070205080204" pitchFamily="50" charset="-128"/>
              <a:ea typeface="ＭＳ Ｐゴシック" panose="020B0600070205080204" pitchFamily="50" charset="-128"/>
            </a:rPr>
            <a:t>648</a:t>
          </a:r>
          <a:r>
            <a:rPr kumimoji="1" lang="ja-JP" altLang="en-US" sz="1300">
              <a:latin typeface="ＭＳ Ｐゴシック" panose="020B0600070205080204" pitchFamily="50" charset="-128"/>
              <a:ea typeface="ＭＳ Ｐゴシック" panose="020B0600070205080204" pitchFamily="50" charset="-128"/>
            </a:rPr>
            <a:t>百万円の減となったことにより、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人件費については、退職手当の減（△</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百万円）を主な要因として、総額</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ja-JP" altLang="en-US" sz="1300">
              <a:latin typeface="ＭＳ Ｐゴシック" panose="020B0600070205080204" pitchFamily="50" charset="-128"/>
              <a:ea typeface="ＭＳ Ｐゴシック" panose="020B0600070205080204" pitchFamily="50" charset="-128"/>
            </a:rPr>
            <a:t>　物件費については、小中学校のタブレット導入に係る事業費の皆減（△</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百万円）や、コロナワクチン接種事業の皆増（</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百万円）などにより、総額</a:t>
          </a:r>
          <a:r>
            <a:rPr kumimoji="1" lang="en-US" altLang="ja-JP" sz="1300">
              <a:latin typeface="ＭＳ Ｐゴシック" panose="020B0600070205080204" pitchFamily="50" charset="-128"/>
              <a:ea typeface="ＭＳ Ｐゴシック" panose="020B0600070205080204" pitchFamily="50" charset="-128"/>
            </a:rPr>
            <a:t>448</a:t>
          </a:r>
          <a:r>
            <a:rPr kumimoji="1" lang="ja-JP" altLang="en-US" sz="1300">
              <a:latin typeface="ＭＳ Ｐゴシック" panose="020B0600070205080204" pitchFamily="50" charset="-128"/>
              <a:ea typeface="ＭＳ Ｐゴシック" panose="020B0600070205080204" pitchFamily="50" charset="-128"/>
            </a:rPr>
            <a:t>百万円の減となった。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106381</xdr:rowOff>
    </xdr:from>
    <xdr:to>
      <xdr:col>23</xdr:col>
      <xdr:colOff>133350</xdr:colOff>
      <xdr:row>84</xdr:row>
      <xdr:rowOff>151726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508181"/>
          <a:ext cx="838200" cy="4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22543</xdr:rowOff>
    </xdr:from>
    <xdr:to>
      <xdr:col>19</xdr:col>
      <xdr:colOff>133350</xdr:colOff>
      <xdr:row>84</xdr:row>
      <xdr:rowOff>151726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24343"/>
          <a:ext cx="889000" cy="1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139970</xdr:rowOff>
    </xdr:from>
    <xdr:to>
      <xdr:col>19</xdr:col>
      <xdr:colOff>184150</xdr:colOff>
      <xdr:row>84</xdr:row>
      <xdr:rowOff>70120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80297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4725</xdr:rowOff>
    </xdr:from>
    <xdr:to>
      <xdr:col>15</xdr:col>
      <xdr:colOff>82550</xdr:colOff>
      <xdr:row>84</xdr:row>
      <xdr:rowOff>22543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06525"/>
          <a:ext cx="889000" cy="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13567</xdr:rowOff>
    </xdr:from>
    <xdr:to>
      <xdr:col>15</xdr:col>
      <xdr:colOff>133350</xdr:colOff>
      <xdr:row>83</xdr:row>
      <xdr:rowOff>115167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125344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1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163474</xdr:rowOff>
    </xdr:from>
    <xdr:to>
      <xdr:col>11</xdr:col>
      <xdr:colOff>31750</xdr:colOff>
      <xdr:row>84</xdr:row>
      <xdr:rowOff>4725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93824"/>
          <a:ext cx="889000" cy="1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144044</xdr:rowOff>
    </xdr:from>
    <xdr:to>
      <xdr:col>11</xdr:col>
      <xdr:colOff>82550</xdr:colOff>
      <xdr:row>83</xdr:row>
      <xdr:rowOff>74194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84371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7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138157</xdr:rowOff>
    </xdr:from>
    <xdr:to>
      <xdr:col>7</xdr:col>
      <xdr:colOff>31750</xdr:colOff>
      <xdr:row>83</xdr:row>
      <xdr:rowOff>68307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78484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55581</xdr:rowOff>
    </xdr:from>
    <xdr:to>
      <xdr:col>23</xdr:col>
      <xdr:colOff>184150</xdr:colOff>
      <xdr:row>84</xdr:row>
      <xdr:rowOff>157181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5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27658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2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100926</xdr:rowOff>
    </xdr:from>
    <xdr:to>
      <xdr:col>19</xdr:col>
      <xdr:colOff>184150</xdr:colOff>
      <xdr:row>85</xdr:row>
      <xdr:rowOff>31076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15853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8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143193</xdr:rowOff>
    </xdr:from>
    <xdr:to>
      <xdr:col>15</xdr:col>
      <xdr:colOff>133350</xdr:colOff>
      <xdr:row>84</xdr:row>
      <xdr:rowOff>73343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58120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125375</xdr:rowOff>
    </xdr:from>
    <xdr:to>
      <xdr:col>11</xdr:col>
      <xdr:colOff>82550</xdr:colOff>
      <xdr:row>84</xdr:row>
      <xdr:rowOff>55525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40302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112674</xdr:rowOff>
    </xdr:from>
    <xdr:to>
      <xdr:col>7</xdr:col>
      <xdr:colOff>31750</xdr:colOff>
      <xdr:row>84</xdr:row>
      <xdr:rowOff>42824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27601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2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学歴別年齢構成が異なるため、全国平均を上回っている。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125589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18345</xdr:rowOff>
    </xdr:from>
    <xdr:to>
      <xdr:col>77</xdr:col>
      <xdr:colOff>95250</xdr:colOff>
      <xdr:row>84</xdr:row>
      <xdr:rowOff>119945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125589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452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165805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452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第６次行政改革大綱の目標とした一般職員数の減は達成したが、全国平均を上回っている。今後も職員の資質向上を図り、定員の適正化に努める。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154517</xdr:rowOff>
    </xdr:from>
    <xdr:to>
      <xdr:col>81</xdr:col>
      <xdr:colOff>44450</xdr:colOff>
      <xdr:row>63</xdr:row>
      <xdr:rowOff>164571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5586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134408</xdr:rowOff>
    </xdr:from>
    <xdr:to>
      <xdr:col>77</xdr:col>
      <xdr:colOff>44450</xdr:colOff>
      <xdr:row>63</xdr:row>
      <xdr:rowOff>154517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3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94844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122344</xdr:rowOff>
    </xdr:from>
    <xdr:to>
      <xdr:col>72</xdr:col>
      <xdr:colOff>203200</xdr:colOff>
      <xdr:row>63</xdr:row>
      <xdr:rowOff>134408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2369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102887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122344</xdr:rowOff>
    </xdr:from>
    <xdr:to>
      <xdr:col>68</xdr:col>
      <xdr:colOff>152400</xdr:colOff>
      <xdr:row>63</xdr:row>
      <xdr:rowOff>138430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9236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94844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106908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113771</xdr:rowOff>
    </xdr:from>
    <xdr:to>
      <xdr:col>81</xdr:col>
      <xdr:colOff>95250</xdr:colOff>
      <xdr:row>64</xdr:row>
      <xdr:rowOff>43921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85848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8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103717</xdr:rowOff>
    </xdr:from>
    <xdr:to>
      <xdr:col>77</xdr:col>
      <xdr:colOff>95250</xdr:colOff>
      <xdr:row>64</xdr:row>
      <xdr:rowOff>33867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18644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83608</xdr:rowOff>
    </xdr:from>
    <xdr:to>
      <xdr:col>73</xdr:col>
      <xdr:colOff>44450</xdr:colOff>
      <xdr:row>64</xdr:row>
      <xdr:rowOff>13758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169985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71544</xdr:rowOff>
    </xdr:from>
    <xdr:to>
      <xdr:col>68</xdr:col>
      <xdr:colOff>203200</xdr:colOff>
      <xdr:row>64</xdr:row>
      <xdr:rowOff>1694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157921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一般会計等の地方債元利償還金（繰上償還を除く）は、通常償還の進捗により減少傾向であったが、令和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年度に発行した猶予特例債償還の影響により、総額</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百万円の増加となった。また、一般会計からの公営企業債償還に係る繰入見込額は、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百万円の増加となっている。</a:t>
          </a:r>
        </a:p>
        <a:p>
          <a:r>
            <a:rPr kumimoji="1" lang="ja-JP" altLang="en-US" sz="1300">
              <a:latin typeface="ＭＳ Ｐゴシック" panose="020B0600070205080204" pitchFamily="50" charset="-128"/>
              <a:ea typeface="ＭＳ Ｐゴシック" panose="020B0600070205080204" pitchFamily="50" charset="-128"/>
            </a:rPr>
            <a:t>　結果として、実質公債費比率は、単年度では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ポイント悪化したが、指標に用いる三カ年平均では前年度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依然として類似団体、全国平均を上回っており、引き続き新規発行の抑制や繰上償還の実施などにより改善を図りたい。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35052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2166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112268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23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141224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3131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42</xdr:row>
      <xdr:rowOff>141224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342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任意繰上償還の実施により普通会計の市債残高が減少し、公営企業債の繰入見込額についても定期償還の進捗により減少しており、前年度比</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ポイント改善となった。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しかしながら、類似団体、全国平均を上回っている状況は続いており、さらなる改善に努めたい。</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79502</xdr:rowOff>
    </xdr:from>
    <xdr:to>
      <xdr:col>81</xdr:col>
      <xdr:colOff>44450</xdr:colOff>
      <xdr:row>16</xdr:row>
      <xdr:rowOff>165405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22702"/>
          <a:ext cx="8382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165405</xdr:rowOff>
    </xdr:from>
    <xdr:to>
      <xdr:col>77</xdr:col>
      <xdr:colOff>44450</xdr:colOff>
      <xdr:row>17</xdr:row>
      <xdr:rowOff>36424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908605"/>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98806</xdr:rowOff>
    </xdr:from>
    <xdr:to>
      <xdr:col>77</xdr:col>
      <xdr:colOff>95250</xdr:colOff>
      <xdr:row>16</xdr:row>
      <xdr:rowOff>28956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7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39133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3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36424</xdr:rowOff>
    </xdr:from>
    <xdr:to>
      <xdr:col>72</xdr:col>
      <xdr:colOff>203200</xdr:colOff>
      <xdr:row>17</xdr:row>
      <xdr:rowOff>160934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951074"/>
          <a:ext cx="889000" cy="1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160934</xdr:rowOff>
    </xdr:from>
    <xdr:to>
      <xdr:col>68</xdr:col>
      <xdr:colOff>152400</xdr:colOff>
      <xdr:row>18</xdr:row>
      <xdr:rowOff>86004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0755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120040</xdr:rowOff>
    </xdr:from>
    <xdr:to>
      <xdr:col>64</xdr:col>
      <xdr:colOff>152400</xdr:colOff>
      <xdr:row>16</xdr:row>
      <xdr:rowOff>50190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9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60367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6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28702</xdr:rowOff>
    </xdr:from>
    <xdr:to>
      <xdr:col>81</xdr:col>
      <xdr:colOff>95250</xdr:colOff>
      <xdr:row>16</xdr:row>
      <xdr:rowOff>130302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779</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4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114605</xdr:rowOff>
    </xdr:from>
    <xdr:to>
      <xdr:col>77</xdr:col>
      <xdr:colOff>95250</xdr:colOff>
      <xdr:row>17</xdr:row>
      <xdr:rowOff>44755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29532</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4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157074</xdr:rowOff>
    </xdr:from>
    <xdr:to>
      <xdr:col>73</xdr:col>
      <xdr:colOff>44450</xdr:colOff>
      <xdr:row>17</xdr:row>
      <xdr:rowOff>87224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9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72001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8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110134</xdr:rowOff>
    </xdr:from>
    <xdr:to>
      <xdr:col>68</xdr:col>
      <xdr:colOff>203200</xdr:colOff>
      <xdr:row>18</xdr:row>
      <xdr:rowOff>40284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0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25061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11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35204</xdr:rowOff>
    </xdr:from>
    <xdr:to>
      <xdr:col>64</xdr:col>
      <xdr:colOff>152400</xdr:colOff>
      <xdr:row>18</xdr:row>
      <xdr:rowOff>136804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1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121581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2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76,568
75,526
552.54
46,506,790
44,940,120
1,004,107
24,723,039
47,301,483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定年退職者数が減少したことにより定年退職手当が</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百万円減少し、人件費に係る経常経費充当一般財源は</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百万円減少し、経常収支比率のうちの人件費の比率は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ポイント改善となり</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人口一人当たりの決算額は、類似団体の平均を上回っており、今後も行財政改革の取組みにより、人件費関係経費の抑制に取り組む必要がある。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96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電算システム関連経費の増加等が影響し、物件費に係る経常経費充当一般財源は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百万円増加したが、経常収支比率のうちの物件費の比率は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各種管理施設の委託料の適正化や公共施設マネジメントの推進により、さらに経費節減に取り組んでいく。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123190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64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4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119380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0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142240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62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保育所委託費用などの増加により、扶助費に係る経常経費充当一般財源は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百万円増加したが、経常収支比率のうちの扶助費の比率は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人口一人当たりの決算額は、類似団体の平均を上回っており、今後も単独扶助事業の検証・見直しなどを進める。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159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57</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975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37193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09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繰出金に係る経常経費充当一般財源は、国民健康保険事業特別会計への繰出金が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百万円減少したことなどで総額</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百万円の減少、経常収支比率のうち繰出金の比率は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コロナ禍における受診控えによる一時的な減と考えられるため、事業内容の見直しや精査により、一層の経費削減を図る必要がある。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4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59</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130628</xdr:rowOff>
    </xdr:from>
    <xdr:to>
      <xdr:col>78</xdr:col>
      <xdr:colOff>120650</xdr:colOff>
      <xdr:row>59</xdr:row>
      <xdr:rowOff>60778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70955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4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155122</xdr:rowOff>
    </xdr:from>
    <xdr:to>
      <xdr:col>74</xdr:col>
      <xdr:colOff>31750</xdr:colOff>
      <xdr:row>60</xdr:row>
      <xdr:rowOff>85272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70049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148772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07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27215</xdr:rowOff>
    </xdr:from>
    <xdr:to>
      <xdr:col>69</xdr:col>
      <xdr:colOff>142875</xdr:colOff>
      <xdr:row>60</xdr:row>
      <xdr:rowOff>128815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97972</xdr:rowOff>
    </xdr:from>
    <xdr:to>
      <xdr:col>65</xdr:col>
      <xdr:colOff>53975</xdr:colOff>
      <xdr:row>59</xdr:row>
      <xdr:rowOff>28122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38299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1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福知山公立大学への運営交付金の増加や下水道事業への企業会計負担金の増加等が影響し、補助費等に係る経常経費充当一般財源は</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百万円増加し、経常収支比率のうちの補助費等の比率は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今後も、企業会計の経営健全化による負担金の軽減や各種団体への補助見直し等の取組みを進め、経費縮減を図る必要がある。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159004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99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117856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市債の繰上償還に積極的に取り組んでいるが、猶予特例債償還（</a:t>
          </a:r>
          <a:r>
            <a:rPr kumimoji="1" lang="en-US" altLang="ja-JP" sz="1200">
              <a:latin typeface="ＭＳ Ｐゴシック" panose="020B0600070205080204" pitchFamily="50" charset="-128"/>
              <a:ea typeface="ＭＳ Ｐゴシック" panose="020B0600070205080204" pitchFamily="50" charset="-128"/>
            </a:rPr>
            <a:t>249</a:t>
          </a:r>
          <a:r>
            <a:rPr kumimoji="1" lang="ja-JP" altLang="en-US" sz="1200">
              <a:latin typeface="ＭＳ Ｐゴシック" panose="020B0600070205080204" pitchFamily="50" charset="-128"/>
              <a:ea typeface="ＭＳ Ｐゴシック" panose="020B0600070205080204" pitchFamily="50" charset="-128"/>
            </a:rPr>
            <a:t>百万円）の影響が大きく、公債費に係る経常経費充当一般財源は</a:t>
          </a:r>
          <a:r>
            <a:rPr kumimoji="1" lang="en-US" altLang="ja-JP" sz="1200">
              <a:latin typeface="ＭＳ Ｐゴシック" panose="020B0600070205080204" pitchFamily="50" charset="-128"/>
              <a:ea typeface="ＭＳ Ｐゴシック" panose="020B0600070205080204" pitchFamily="50" charset="-128"/>
            </a:rPr>
            <a:t>260</a:t>
          </a:r>
          <a:r>
            <a:rPr kumimoji="1" lang="ja-JP" altLang="en-US" sz="1200">
              <a:latin typeface="ＭＳ Ｐゴシック" panose="020B0600070205080204" pitchFamily="50" charset="-128"/>
              <a:ea typeface="ＭＳ Ｐゴシック" panose="020B0600070205080204" pitchFamily="50" charset="-128"/>
            </a:rPr>
            <a:t>百万円増加したが、経常収支比率のうちの公債費の比率は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19.5</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近年では、地方債発行の抑制や交付税算入率の高い有利な起債の活用に努め、将来負担額は減少しているが、さらに投資的事業の厳選や公共施設マネジメントを推進するとともに、繰上償還の実施により公債費負担の軽減を図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113285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4772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78</xdr:row>
      <xdr:rowOff>159004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486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105681</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159004</xdr:rowOff>
    </xdr:from>
    <xdr:to>
      <xdr:col>15</xdr:col>
      <xdr:colOff>98425</xdr:colOff>
      <xdr:row>79</xdr:row>
      <xdr:rowOff>83565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5321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83565</xdr:rowOff>
    </xdr:from>
    <xdr:to>
      <xdr:col>11</xdr:col>
      <xdr:colOff>9525</xdr:colOff>
      <xdr:row>79</xdr:row>
      <xdr:rowOff>88137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628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114825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62485</xdr:rowOff>
    </xdr:from>
    <xdr:to>
      <xdr:col>20</xdr:col>
      <xdr:colOff>38100</xdr:colOff>
      <xdr:row>78</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148862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108204</xdr:rowOff>
    </xdr:from>
    <xdr:to>
      <xdr:col>15</xdr:col>
      <xdr:colOff>149225</xdr:colOff>
      <xdr:row>79</xdr:row>
      <xdr:rowOff>38354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23131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37337</xdr:rowOff>
    </xdr:from>
    <xdr:to>
      <xdr:col>6</xdr:col>
      <xdr:colOff>171450</xdr:colOff>
      <xdr:row>79</xdr:row>
      <xdr:rowOff>138937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123714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spc="-100" baseline="0">
              <a:latin typeface="ＭＳ Ｐゴシック" panose="020B0600070205080204" pitchFamily="50" charset="-128"/>
              <a:ea typeface="ＭＳ Ｐゴシック" panose="020B0600070205080204" pitchFamily="50" charset="-128"/>
            </a:rPr>
            <a:t>　前年度と比べ、人件費、繰出金は減少したものの、補助費等が増加し経常経費充当一般財源は増加しているが、それ以上に一般財源の増加が大きかったことにより、全体的な経常収支比率の改善につながっている。</a:t>
          </a:r>
        </a:p>
        <a:p>
          <a:r>
            <a:rPr kumimoji="1" lang="ja-JP" altLang="en-US" sz="1250" spc="-100" baseline="0">
              <a:latin typeface="ＭＳ Ｐゴシック" panose="020B0600070205080204" pitchFamily="50" charset="-128"/>
              <a:ea typeface="ＭＳ Ｐゴシック" panose="020B0600070205080204" pitchFamily="50" charset="-128"/>
            </a:rPr>
            <a:t>　経常収支比率は大きく改善したが、一時的なものと捉え、近い将来の税収減少や社会保障費の増大に対応すべく、引き続き自主財源の確保及び公共施設マネジメント等の更なる経常経費の縮減を進めていく。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01546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140715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57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10413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70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60706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120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54191</xdr:rowOff>
    </xdr:from>
    <xdr:to>
      <xdr:col>29</xdr:col>
      <xdr:colOff>127000</xdr:colOff>
      <xdr:row>13</xdr:row>
      <xdr:rowOff>65202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30666"/>
          <a:ext cx="647700" cy="1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65202</xdr:rowOff>
    </xdr:from>
    <xdr:to>
      <xdr:col>26</xdr:col>
      <xdr:colOff>50800</xdr:colOff>
      <xdr:row>13</xdr:row>
      <xdr:rowOff>97492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41677"/>
          <a:ext cx="698500" cy="32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2724</xdr:rowOff>
    </xdr:from>
    <xdr:to>
      <xdr:col>26</xdr:col>
      <xdr:colOff>101600</xdr:colOff>
      <xdr:row>15</xdr:row>
      <xdr:rowOff>104324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97492</xdr:rowOff>
    </xdr:from>
    <xdr:to>
      <xdr:col>22</xdr:col>
      <xdr:colOff>114300</xdr:colOff>
      <xdr:row>13</xdr:row>
      <xdr:rowOff>153651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73967"/>
          <a:ext cx="698500" cy="56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47892</xdr:rowOff>
    </xdr:from>
    <xdr:to>
      <xdr:col>22</xdr:col>
      <xdr:colOff>165100</xdr:colOff>
      <xdr:row>15</xdr:row>
      <xdr:rowOff>149492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134269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147536</xdr:rowOff>
    </xdr:from>
    <xdr:to>
      <xdr:col>18</xdr:col>
      <xdr:colOff>177800</xdr:colOff>
      <xdr:row>13</xdr:row>
      <xdr:rowOff>153651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24011"/>
          <a:ext cx="698500" cy="6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69533</xdr:rowOff>
    </xdr:from>
    <xdr:to>
      <xdr:col>19</xdr:col>
      <xdr:colOff>38100</xdr:colOff>
      <xdr:row>15</xdr:row>
      <xdr:rowOff>171133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155910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68656</xdr:rowOff>
    </xdr:from>
    <xdr:to>
      <xdr:col>15</xdr:col>
      <xdr:colOff>101600</xdr:colOff>
      <xdr:row>15</xdr:row>
      <xdr:rowOff>170256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88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155033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3391</xdr:rowOff>
    </xdr:from>
    <xdr:to>
      <xdr:col>29</xdr:col>
      <xdr:colOff>177800</xdr:colOff>
      <xdr:row>13</xdr:row>
      <xdr:rowOff>104991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7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19918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2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14402</xdr:rowOff>
    </xdr:from>
    <xdr:to>
      <xdr:col>26</xdr:col>
      <xdr:colOff>101600</xdr:colOff>
      <xdr:row>13</xdr:row>
      <xdr:rowOff>116002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9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126179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59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46692</xdr:rowOff>
    </xdr:from>
    <xdr:to>
      <xdr:col>22</xdr:col>
      <xdr:colOff>165100</xdr:colOff>
      <xdr:row>13</xdr:row>
      <xdr:rowOff>148292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23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158469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9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102851</xdr:rowOff>
    </xdr:from>
    <xdr:to>
      <xdr:col>19</xdr:col>
      <xdr:colOff>38100</xdr:colOff>
      <xdr:row>14</xdr:row>
      <xdr:rowOff>33001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7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43178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4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96736</xdr:rowOff>
    </xdr:from>
    <xdr:to>
      <xdr:col>15</xdr:col>
      <xdr:colOff>101600</xdr:colOff>
      <xdr:row>14</xdr:row>
      <xdr:rowOff>26886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7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37063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4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263017</xdr:rowOff>
    </xdr:from>
    <xdr:to>
      <xdr:col>29</xdr:col>
      <xdr:colOff>127000</xdr:colOff>
      <xdr:row>35</xdr:row>
      <xdr:rowOff>102426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30467"/>
          <a:ext cx="647700" cy="182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328168</xdr:rowOff>
    </xdr:from>
    <xdr:to>
      <xdr:col>26</xdr:col>
      <xdr:colOff>50800</xdr:colOff>
      <xdr:row>35</xdr:row>
      <xdr:rowOff>102426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595618"/>
          <a:ext cx="698500" cy="117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228257</xdr:rowOff>
    </xdr:from>
    <xdr:to>
      <xdr:col>26</xdr:col>
      <xdr:colOff>101600</xdr:colOff>
      <xdr:row>35</xdr:row>
      <xdr:rowOff>329857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314634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2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289840</xdr:rowOff>
    </xdr:from>
    <xdr:to>
      <xdr:col>22</xdr:col>
      <xdr:colOff>114300</xdr:colOff>
      <xdr:row>34</xdr:row>
      <xdr:rowOff>328168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57290"/>
          <a:ext cx="698500" cy="38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222085</xdr:rowOff>
    </xdr:from>
    <xdr:to>
      <xdr:col>22</xdr:col>
      <xdr:colOff>165100</xdr:colOff>
      <xdr:row>35</xdr:row>
      <xdr:rowOff>323685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1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283096</xdr:rowOff>
    </xdr:from>
    <xdr:to>
      <xdr:col>18</xdr:col>
      <xdr:colOff>177800</xdr:colOff>
      <xdr:row>34</xdr:row>
      <xdr:rowOff>289840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550546"/>
          <a:ext cx="6985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238696</xdr:rowOff>
    </xdr:from>
    <xdr:to>
      <xdr:col>19</xdr:col>
      <xdr:colOff>38100</xdr:colOff>
      <xdr:row>35</xdr:row>
      <xdr:rowOff>340296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325073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3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198692</xdr:rowOff>
    </xdr:from>
    <xdr:to>
      <xdr:col>15</xdr:col>
      <xdr:colOff>101600</xdr:colOff>
      <xdr:row>35</xdr:row>
      <xdr:rowOff>300292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090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285069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212217</xdr:rowOff>
    </xdr:from>
    <xdr:to>
      <xdr:col>29</xdr:col>
      <xdr:colOff>177800</xdr:colOff>
      <xdr:row>34</xdr:row>
      <xdr:rowOff>313817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79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57294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2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51626</xdr:rowOff>
    </xdr:from>
    <xdr:to>
      <xdr:col>26</xdr:col>
      <xdr:colOff>101600</xdr:colOff>
      <xdr:row>35</xdr:row>
      <xdr:rowOff>153226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6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163403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3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277368</xdr:rowOff>
    </xdr:from>
    <xdr:to>
      <xdr:col>22</xdr:col>
      <xdr:colOff>165100</xdr:colOff>
      <xdr:row>35</xdr:row>
      <xdr:rowOff>36068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4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46245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1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239040</xdr:rowOff>
    </xdr:from>
    <xdr:to>
      <xdr:col>19</xdr:col>
      <xdr:colOff>38100</xdr:colOff>
      <xdr:row>34</xdr:row>
      <xdr:rowOff>340640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06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7916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7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232296</xdr:rowOff>
    </xdr:from>
    <xdr:to>
      <xdr:col>15</xdr:col>
      <xdr:colOff>101600</xdr:colOff>
      <xdr:row>34</xdr:row>
      <xdr:rowOff>333896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99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6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76,568
75,526
552.54
46,506,790
44,940,120
1,004,107
24,723,039
47,301,483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13322</xdr:rowOff>
    </xdr:from>
    <xdr:to>
      <xdr:col>24</xdr:col>
      <xdr:colOff>63500</xdr:colOff>
      <xdr:row>33</xdr:row>
      <xdr:rowOff>51346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71172"/>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13322</xdr:rowOff>
    </xdr:from>
    <xdr:to>
      <xdr:col>19</xdr:col>
      <xdr:colOff>177800</xdr:colOff>
      <xdr:row>34</xdr:row>
      <xdr:rowOff>21399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71172"/>
          <a:ext cx="8890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158805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155264</xdr:rowOff>
    </xdr:from>
    <xdr:to>
      <xdr:col>15</xdr:col>
      <xdr:colOff>50800</xdr:colOff>
      <xdr:row>34</xdr:row>
      <xdr:rowOff>21399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13114"/>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141298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155264</xdr:rowOff>
    </xdr:from>
    <xdr:to>
      <xdr:col>10</xdr:col>
      <xdr:colOff>114300</xdr:colOff>
      <xdr:row>34</xdr:row>
      <xdr:rowOff>55042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13114"/>
          <a:ext cx="889000" cy="7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146346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146804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546</xdr:rowOff>
    </xdr:from>
    <xdr:to>
      <xdr:col>24</xdr:col>
      <xdr:colOff>114300</xdr:colOff>
      <xdr:row>33</xdr:row>
      <xdr:rowOff>102146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23423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0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133972</xdr:rowOff>
    </xdr:from>
    <xdr:to>
      <xdr:col>20</xdr:col>
      <xdr:colOff>38100</xdr:colOff>
      <xdr:row>33</xdr:row>
      <xdr:rowOff>64122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2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80649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9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142049</xdr:rowOff>
    </xdr:from>
    <xdr:to>
      <xdr:col>15</xdr:col>
      <xdr:colOff>101600</xdr:colOff>
      <xdr:row>34</xdr:row>
      <xdr:rowOff>72199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88726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104464</xdr:rowOff>
    </xdr:from>
    <xdr:to>
      <xdr:col>10</xdr:col>
      <xdr:colOff>165100</xdr:colOff>
      <xdr:row>34</xdr:row>
      <xdr:rowOff>34614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51141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4242</xdr:rowOff>
    </xdr:from>
    <xdr:to>
      <xdr:col>6</xdr:col>
      <xdr:colOff>38100</xdr:colOff>
      <xdr:row>34</xdr:row>
      <xdr:rowOff>105842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122369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2095</xdr:rowOff>
    </xdr:from>
    <xdr:to>
      <xdr:col>24</xdr:col>
      <xdr:colOff>63500</xdr:colOff>
      <xdr:row>56</xdr:row>
      <xdr:rowOff>70358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03295"/>
          <a:ext cx="838200" cy="6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2095</xdr:rowOff>
    </xdr:from>
    <xdr:to>
      <xdr:col>19</xdr:col>
      <xdr:colOff>177800</xdr:colOff>
      <xdr:row>56</xdr:row>
      <xdr:rowOff>57924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03295"/>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74744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57924</xdr:rowOff>
    </xdr:from>
    <xdr:to>
      <xdr:col>15</xdr:col>
      <xdr:colOff>50800</xdr:colOff>
      <xdr:row>56</xdr:row>
      <xdr:rowOff>92101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59124"/>
          <a:ext cx="889000" cy="3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111650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92101</xdr:rowOff>
    </xdr:from>
    <xdr:to>
      <xdr:col>10</xdr:col>
      <xdr:colOff>114300</xdr:colOff>
      <xdr:row>56</xdr:row>
      <xdr:rowOff>96875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93301"/>
          <a:ext cx="8890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169524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19558</xdr:rowOff>
    </xdr:from>
    <xdr:to>
      <xdr:col>24</xdr:col>
      <xdr:colOff>114300</xdr:colOff>
      <xdr:row>56</xdr:row>
      <xdr:rowOff>121158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169435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9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122745</xdr:rowOff>
    </xdr:from>
    <xdr:to>
      <xdr:col>20</xdr:col>
      <xdr:colOff>38100</xdr:colOff>
      <xdr:row>56</xdr:row>
      <xdr:rowOff>52895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69422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2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7124</xdr:rowOff>
    </xdr:from>
    <xdr:to>
      <xdr:col>15</xdr:col>
      <xdr:colOff>101600</xdr:colOff>
      <xdr:row>56</xdr:row>
      <xdr:rowOff>108724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125251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41301</xdr:rowOff>
    </xdr:from>
    <xdr:to>
      <xdr:col>10</xdr:col>
      <xdr:colOff>165100</xdr:colOff>
      <xdr:row>56</xdr:row>
      <xdr:rowOff>142901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159428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1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46075</xdr:rowOff>
    </xdr:from>
    <xdr:to>
      <xdr:col>6</xdr:col>
      <xdr:colOff>38100</xdr:colOff>
      <xdr:row>56</xdr:row>
      <xdr:rowOff>147675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164202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8750</xdr:rowOff>
    </xdr:from>
    <xdr:to>
      <xdr:col>24</xdr:col>
      <xdr:colOff>63500</xdr:colOff>
      <xdr:row>78</xdr:row>
      <xdr:rowOff>57747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81850"/>
          <a:ext cx="8382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57747</xdr:rowOff>
    </xdr:from>
    <xdr:to>
      <xdr:col>19</xdr:col>
      <xdr:colOff>177800</xdr:colOff>
      <xdr:row>78</xdr:row>
      <xdr:rowOff>83617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30847"/>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61367</xdr:rowOff>
    </xdr:from>
    <xdr:to>
      <xdr:col>15</xdr:col>
      <xdr:colOff>50800</xdr:colOff>
      <xdr:row>78</xdr:row>
      <xdr:rowOff>83617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34467"/>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28067</xdr:rowOff>
    </xdr:from>
    <xdr:to>
      <xdr:col>10</xdr:col>
      <xdr:colOff>114300</xdr:colOff>
      <xdr:row>78</xdr:row>
      <xdr:rowOff>61367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01167"/>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129400</xdr:rowOff>
    </xdr:from>
    <xdr:to>
      <xdr:col>24</xdr:col>
      <xdr:colOff>114300</xdr:colOff>
      <xdr:row>78</xdr:row>
      <xdr:rowOff>59550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107827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6947</xdr:rowOff>
    </xdr:from>
    <xdr:to>
      <xdr:col>20</xdr:col>
      <xdr:colOff>38100</xdr:colOff>
      <xdr:row>78</xdr:row>
      <xdr:rowOff>108547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99674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32817</xdr:rowOff>
    </xdr:from>
    <xdr:to>
      <xdr:col>15</xdr:col>
      <xdr:colOff>101600</xdr:colOff>
      <xdr:row>78</xdr:row>
      <xdr:rowOff>134417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125544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9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10567</xdr:rowOff>
    </xdr:from>
    <xdr:to>
      <xdr:col>10</xdr:col>
      <xdr:colOff>165100</xdr:colOff>
      <xdr:row>78</xdr:row>
      <xdr:rowOff>112167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103294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7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148717</xdr:rowOff>
    </xdr:from>
    <xdr:to>
      <xdr:col>6</xdr:col>
      <xdr:colOff>38100</xdr:colOff>
      <xdr:row>78</xdr:row>
      <xdr:rowOff>78867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69994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50186</xdr:rowOff>
    </xdr:from>
    <xdr:to>
      <xdr:col>24</xdr:col>
      <xdr:colOff>63500</xdr:colOff>
      <xdr:row>97</xdr:row>
      <xdr:rowOff>25025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66486"/>
          <a:ext cx="838200" cy="48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164895</xdr:rowOff>
    </xdr:from>
    <xdr:to>
      <xdr:col>19</xdr:col>
      <xdr:colOff>177800</xdr:colOff>
      <xdr:row>97</xdr:row>
      <xdr:rowOff>25025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24095"/>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4939</xdr:rowOff>
    </xdr:from>
    <xdr:to>
      <xdr:col>20</xdr:col>
      <xdr:colOff>38100</xdr:colOff>
      <xdr:row>97</xdr:row>
      <xdr:rowOff>106539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3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97666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2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164895</xdr:rowOff>
    </xdr:from>
    <xdr:to>
      <xdr:col>15</xdr:col>
      <xdr:colOff>50800</xdr:colOff>
      <xdr:row>97</xdr:row>
      <xdr:rowOff>12990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24095"/>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53222</xdr:rowOff>
    </xdr:from>
    <xdr:to>
      <xdr:col>15</xdr:col>
      <xdr:colOff>101600</xdr:colOff>
      <xdr:row>97</xdr:row>
      <xdr:rowOff>154822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145949</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77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137757</xdr:rowOff>
    </xdr:from>
    <xdr:to>
      <xdr:col>10</xdr:col>
      <xdr:colOff>114300</xdr:colOff>
      <xdr:row>97</xdr:row>
      <xdr:rowOff>12990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596957"/>
          <a:ext cx="889000" cy="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118275</xdr:rowOff>
    </xdr:from>
    <xdr:to>
      <xdr:col>10</xdr:col>
      <xdr:colOff>165100</xdr:colOff>
      <xdr:row>98</xdr:row>
      <xdr:rowOff>48425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39552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121067</xdr:rowOff>
    </xdr:from>
    <xdr:to>
      <xdr:col>6</xdr:col>
      <xdr:colOff>38100</xdr:colOff>
      <xdr:row>98</xdr:row>
      <xdr:rowOff>51217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5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42344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170836</xdr:rowOff>
    </xdr:from>
    <xdr:to>
      <xdr:col>24</xdr:col>
      <xdr:colOff>114300</xdr:colOff>
      <xdr:row>94</xdr:row>
      <xdr:rowOff>100986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22263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6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145675</xdr:rowOff>
    </xdr:from>
    <xdr:to>
      <xdr:col>20</xdr:col>
      <xdr:colOff>38100</xdr:colOff>
      <xdr:row>97</xdr:row>
      <xdr:rowOff>75825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92352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8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114095</xdr:rowOff>
    </xdr:from>
    <xdr:to>
      <xdr:col>15</xdr:col>
      <xdr:colOff>101600</xdr:colOff>
      <xdr:row>97</xdr:row>
      <xdr:rowOff>44245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60772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34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133640</xdr:rowOff>
    </xdr:from>
    <xdr:to>
      <xdr:col>10</xdr:col>
      <xdr:colOff>165100</xdr:colOff>
      <xdr:row>97</xdr:row>
      <xdr:rowOff>63790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80317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3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86957</xdr:rowOff>
    </xdr:from>
    <xdr:to>
      <xdr:col>6</xdr:col>
      <xdr:colOff>38100</xdr:colOff>
      <xdr:row>97</xdr:row>
      <xdr:rowOff>17107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33634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32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59331</xdr:rowOff>
    </xdr:from>
    <xdr:to>
      <xdr:col>55</xdr:col>
      <xdr:colOff>0</xdr:colOff>
      <xdr:row>36</xdr:row>
      <xdr:rowOff>115773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202831"/>
          <a:ext cx="838200" cy="108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59331</xdr:rowOff>
    </xdr:from>
    <xdr:to>
      <xdr:col>50</xdr:col>
      <xdr:colOff>114300</xdr:colOff>
      <xdr:row>37</xdr:row>
      <xdr:rowOff>114282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202831"/>
          <a:ext cx="889000" cy="125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109879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25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114282</xdr:rowOff>
    </xdr:from>
    <xdr:to>
      <xdr:col>45</xdr:col>
      <xdr:colOff>177800</xdr:colOff>
      <xdr:row>37</xdr:row>
      <xdr:rowOff>120182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57932"/>
          <a:ext cx="8890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44587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120182</xdr:rowOff>
    </xdr:from>
    <xdr:to>
      <xdr:col>41</xdr:col>
      <xdr:colOff>50800</xdr:colOff>
      <xdr:row>37</xdr:row>
      <xdr:rowOff>155321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63832"/>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85833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95466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64973</xdr:rowOff>
    </xdr:from>
    <xdr:to>
      <xdr:col>55</xdr:col>
      <xdr:colOff>50800</xdr:colOff>
      <xdr:row>36</xdr:row>
      <xdr:rowOff>166573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87850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8531</xdr:rowOff>
    </xdr:from>
    <xdr:to>
      <xdr:col>50</xdr:col>
      <xdr:colOff>165100</xdr:colOff>
      <xdr:row>30</xdr:row>
      <xdr:rowOff>110131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1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126658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49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63482</xdr:rowOff>
    </xdr:from>
    <xdr:to>
      <xdr:col>46</xdr:col>
      <xdr:colOff>38100</xdr:colOff>
      <xdr:row>37</xdr:row>
      <xdr:rowOff>165081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071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10159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18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69382</xdr:rowOff>
    </xdr:from>
    <xdr:to>
      <xdr:col>41</xdr:col>
      <xdr:colOff>101600</xdr:colOff>
      <xdr:row>37</xdr:row>
      <xdr:rowOff>170982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16059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1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104521</xdr:rowOff>
    </xdr:from>
    <xdr:to>
      <xdr:col>36</xdr:col>
      <xdr:colOff>165100</xdr:colOff>
      <xdr:row>38</xdr:row>
      <xdr:rowOff>34671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51198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2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115160</xdr:rowOff>
    </xdr:from>
    <xdr:to>
      <xdr:col>55</xdr:col>
      <xdr:colOff>0</xdr:colOff>
      <xdr:row>56</xdr:row>
      <xdr:rowOff>44734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544910"/>
          <a:ext cx="838200" cy="10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115160</xdr:rowOff>
    </xdr:from>
    <xdr:to>
      <xdr:col>50</xdr:col>
      <xdr:colOff>114300</xdr:colOff>
      <xdr:row>55</xdr:row>
      <xdr:rowOff>154976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544910"/>
          <a:ext cx="889000" cy="3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87019</xdr:rowOff>
    </xdr:from>
    <xdr:to>
      <xdr:col>50</xdr:col>
      <xdr:colOff>165100</xdr:colOff>
      <xdr:row>56</xdr:row>
      <xdr:rowOff>17169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1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8296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0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154976</xdr:rowOff>
    </xdr:from>
    <xdr:to>
      <xdr:col>45</xdr:col>
      <xdr:colOff>177800</xdr:colOff>
      <xdr:row>56</xdr:row>
      <xdr:rowOff>64908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84726"/>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87951</xdr:rowOff>
    </xdr:from>
    <xdr:to>
      <xdr:col>46</xdr:col>
      <xdr:colOff>38100</xdr:colOff>
      <xdr:row>56</xdr:row>
      <xdr:rowOff>18101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34628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2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64908</xdr:rowOff>
    </xdr:from>
    <xdr:to>
      <xdr:col>41</xdr:col>
      <xdr:colOff>50800</xdr:colOff>
      <xdr:row>56</xdr:row>
      <xdr:rowOff>78675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66108"/>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93558</xdr:rowOff>
    </xdr:from>
    <xdr:to>
      <xdr:col>41</xdr:col>
      <xdr:colOff>101600</xdr:colOff>
      <xdr:row>56</xdr:row>
      <xdr:rowOff>23708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40235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85385</xdr:rowOff>
    </xdr:from>
    <xdr:to>
      <xdr:col>36</xdr:col>
      <xdr:colOff>165100</xdr:colOff>
      <xdr:row>56</xdr:row>
      <xdr:rowOff>15535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32062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165384</xdr:rowOff>
    </xdr:from>
    <xdr:to>
      <xdr:col>55</xdr:col>
      <xdr:colOff>50800</xdr:colOff>
      <xdr:row>56</xdr:row>
      <xdr:rowOff>95534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16811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4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64360</xdr:rowOff>
    </xdr:from>
    <xdr:to>
      <xdr:col>50</xdr:col>
      <xdr:colOff>165100</xdr:colOff>
      <xdr:row>55</xdr:row>
      <xdr:rowOff>165960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9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11037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26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104176</xdr:rowOff>
    </xdr:from>
    <xdr:to>
      <xdr:col>46</xdr:col>
      <xdr:colOff>38100</xdr:colOff>
      <xdr:row>56</xdr:row>
      <xdr:rowOff>34326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25453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62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14108</xdr:rowOff>
    </xdr:from>
    <xdr:to>
      <xdr:col>41</xdr:col>
      <xdr:colOff>101600</xdr:colOff>
      <xdr:row>56</xdr:row>
      <xdr:rowOff>115708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106835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27875</xdr:rowOff>
    </xdr:from>
    <xdr:to>
      <xdr:col>36</xdr:col>
      <xdr:colOff>165100</xdr:colOff>
      <xdr:row>56</xdr:row>
      <xdr:rowOff>129475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120602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7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26657</xdr:rowOff>
    </xdr:from>
    <xdr:to>
      <xdr:col>55</xdr:col>
      <xdr:colOff>0</xdr:colOff>
      <xdr:row>78</xdr:row>
      <xdr:rowOff>168439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99757"/>
          <a:ext cx="838200" cy="1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26657</xdr:rowOff>
    </xdr:from>
    <xdr:to>
      <xdr:col>50</xdr:col>
      <xdr:colOff>114300</xdr:colOff>
      <xdr:row>78</xdr:row>
      <xdr:rowOff>28448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9975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107328</xdr:rowOff>
    </xdr:from>
    <xdr:to>
      <xdr:col>50</xdr:col>
      <xdr:colOff>165100</xdr:colOff>
      <xdr:row>78</xdr:row>
      <xdr:rowOff>37478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54005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28448</xdr:rowOff>
    </xdr:from>
    <xdr:to>
      <xdr:col>45</xdr:col>
      <xdr:colOff>177800</xdr:colOff>
      <xdr:row>78</xdr:row>
      <xdr:rowOff>109207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01548"/>
          <a:ext cx="8890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121946</xdr:rowOff>
    </xdr:from>
    <xdr:to>
      <xdr:col>46</xdr:col>
      <xdr:colOff>38100</xdr:colOff>
      <xdr:row>78</xdr:row>
      <xdr:rowOff>52096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68623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109207</xdr:rowOff>
    </xdr:from>
    <xdr:to>
      <xdr:col>41</xdr:col>
      <xdr:colOff>50800</xdr:colOff>
      <xdr:row>78</xdr:row>
      <xdr:rowOff>170790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82307"/>
          <a:ext cx="889000" cy="6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76112</xdr:rowOff>
    </xdr:from>
    <xdr:to>
      <xdr:col>41</xdr:col>
      <xdr:colOff>101600</xdr:colOff>
      <xdr:row>78</xdr:row>
      <xdr:rowOff>6262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22789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108610</xdr:rowOff>
    </xdr:from>
    <xdr:to>
      <xdr:col>36</xdr:col>
      <xdr:colOff>165100</xdr:colOff>
      <xdr:row>78</xdr:row>
      <xdr:rowOff>38760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55287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117639</xdr:rowOff>
    </xdr:from>
    <xdr:to>
      <xdr:col>55</xdr:col>
      <xdr:colOff>50800</xdr:colOff>
      <xdr:row>79</xdr:row>
      <xdr:rowOff>47789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32566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147307</xdr:rowOff>
    </xdr:from>
    <xdr:to>
      <xdr:col>50</xdr:col>
      <xdr:colOff>165100</xdr:colOff>
      <xdr:row>78</xdr:row>
      <xdr:rowOff>77457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68584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149098</xdr:rowOff>
    </xdr:from>
    <xdr:to>
      <xdr:col>46</xdr:col>
      <xdr:colOff>38100</xdr:colOff>
      <xdr:row>78</xdr:row>
      <xdr:rowOff>79248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70375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58407</xdr:rowOff>
    </xdr:from>
    <xdr:to>
      <xdr:col>41</xdr:col>
      <xdr:colOff>101600</xdr:colOff>
      <xdr:row>78</xdr:row>
      <xdr:rowOff>160007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151134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2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119990</xdr:rowOff>
    </xdr:from>
    <xdr:to>
      <xdr:col>36</xdr:col>
      <xdr:colOff>165100</xdr:colOff>
      <xdr:row>79</xdr:row>
      <xdr:rowOff>50140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41267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8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76975</xdr:rowOff>
    </xdr:from>
    <xdr:to>
      <xdr:col>55</xdr:col>
      <xdr:colOff>0</xdr:colOff>
      <xdr:row>95</xdr:row>
      <xdr:rowOff>144805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364725"/>
          <a:ext cx="838200" cy="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76975</xdr:rowOff>
    </xdr:from>
    <xdr:to>
      <xdr:col>50</xdr:col>
      <xdr:colOff>114300</xdr:colOff>
      <xdr:row>96</xdr:row>
      <xdr:rowOff>79539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364725"/>
          <a:ext cx="889000" cy="17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66433</xdr:rowOff>
    </xdr:from>
    <xdr:to>
      <xdr:col>45</xdr:col>
      <xdr:colOff>177800</xdr:colOff>
      <xdr:row>96</xdr:row>
      <xdr:rowOff>79539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525633"/>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66433</xdr:rowOff>
    </xdr:from>
    <xdr:to>
      <xdr:col>41</xdr:col>
      <xdr:colOff>50800</xdr:colOff>
      <xdr:row>97</xdr:row>
      <xdr:rowOff>19520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25633"/>
          <a:ext cx="889000" cy="1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94005</xdr:rowOff>
    </xdr:from>
    <xdr:to>
      <xdr:col>55</xdr:col>
      <xdr:colOff>50800</xdr:colOff>
      <xdr:row>96</xdr:row>
      <xdr:rowOff>24155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3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116882</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3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26175</xdr:rowOff>
    </xdr:from>
    <xdr:to>
      <xdr:col>50</xdr:col>
      <xdr:colOff>165100</xdr:colOff>
      <xdr:row>95</xdr:row>
      <xdr:rowOff>127775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3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144302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08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28739</xdr:rowOff>
    </xdr:from>
    <xdr:to>
      <xdr:col>46</xdr:col>
      <xdr:colOff>38100</xdr:colOff>
      <xdr:row>96</xdr:row>
      <xdr:rowOff>130339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8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121466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58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15633</xdr:rowOff>
    </xdr:from>
    <xdr:to>
      <xdr:col>41</xdr:col>
      <xdr:colOff>101600</xdr:colOff>
      <xdr:row>96</xdr:row>
      <xdr:rowOff>117233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133760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140170</xdr:rowOff>
    </xdr:from>
    <xdr:to>
      <xdr:col>36</xdr:col>
      <xdr:colOff>165100</xdr:colOff>
      <xdr:row>97</xdr:row>
      <xdr:rowOff>70320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61447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69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131509</xdr:rowOff>
    </xdr:from>
    <xdr:to>
      <xdr:col>85</xdr:col>
      <xdr:colOff>127000</xdr:colOff>
      <xdr:row>39</xdr:row>
      <xdr:rowOff>19114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303709"/>
          <a:ext cx="838200" cy="4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148577</xdr:rowOff>
    </xdr:from>
    <xdr:to>
      <xdr:col>81</xdr:col>
      <xdr:colOff>50800</xdr:colOff>
      <xdr:row>36</xdr:row>
      <xdr:rowOff>131509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5806427"/>
          <a:ext cx="889000" cy="4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39713</xdr:rowOff>
    </xdr:from>
    <xdr:to>
      <xdr:col>81</xdr:col>
      <xdr:colOff>101600</xdr:colOff>
      <xdr:row>37</xdr:row>
      <xdr:rowOff>141313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38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132440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148577</xdr:rowOff>
    </xdr:from>
    <xdr:to>
      <xdr:col>76</xdr:col>
      <xdr:colOff>114300</xdr:colOff>
      <xdr:row>34</xdr:row>
      <xdr:rowOff>91275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5806427"/>
          <a:ext cx="889000" cy="1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40932</xdr:rowOff>
    </xdr:from>
    <xdr:to>
      <xdr:col>76</xdr:col>
      <xdr:colOff>165100</xdr:colOff>
      <xdr:row>37</xdr:row>
      <xdr:rowOff>142532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8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133659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7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91275</xdr:rowOff>
    </xdr:from>
    <xdr:to>
      <xdr:col>71</xdr:col>
      <xdr:colOff>177800</xdr:colOff>
      <xdr:row>38</xdr:row>
      <xdr:rowOff>60299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5920575"/>
          <a:ext cx="889000" cy="65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33494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54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24549</xdr:rowOff>
    </xdr:from>
    <xdr:to>
      <xdr:col>67</xdr:col>
      <xdr:colOff>101600</xdr:colOff>
      <xdr:row>38</xdr:row>
      <xdr:rowOff>126149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117276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63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139764</xdr:rowOff>
    </xdr:from>
    <xdr:to>
      <xdr:col>85</xdr:col>
      <xdr:colOff>177800</xdr:colOff>
      <xdr:row>39</xdr:row>
      <xdr:rowOff>69914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54691</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69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80709</xdr:rowOff>
    </xdr:from>
    <xdr:to>
      <xdr:col>81</xdr:col>
      <xdr:colOff>101600</xdr:colOff>
      <xdr:row>37</xdr:row>
      <xdr:rowOff>10859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2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27386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14111" y="60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97777</xdr:rowOff>
    </xdr:from>
    <xdr:to>
      <xdr:col>76</xdr:col>
      <xdr:colOff>165100</xdr:colOff>
      <xdr:row>34</xdr:row>
      <xdr:rowOff>27927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575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44454</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553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40475</xdr:rowOff>
    </xdr:from>
    <xdr:to>
      <xdr:col>72</xdr:col>
      <xdr:colOff>38100</xdr:colOff>
      <xdr:row>34</xdr:row>
      <xdr:rowOff>142075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58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158602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564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9499</xdr:rowOff>
    </xdr:from>
    <xdr:to>
      <xdr:col>67</xdr:col>
      <xdr:colOff>101600</xdr:colOff>
      <xdr:row>38</xdr:row>
      <xdr:rowOff>111099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127626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29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67789</xdr:rowOff>
    </xdr:from>
    <xdr:to>
      <xdr:col>85</xdr:col>
      <xdr:colOff>127000</xdr:colOff>
      <xdr:row>72</xdr:row>
      <xdr:rowOff>104953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412189"/>
          <a:ext cx="8382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72443</xdr:rowOff>
    </xdr:from>
    <xdr:to>
      <xdr:col>81</xdr:col>
      <xdr:colOff>50800</xdr:colOff>
      <xdr:row>72</xdr:row>
      <xdr:rowOff>104953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416843"/>
          <a:ext cx="8890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9674</xdr:rowOff>
    </xdr:from>
    <xdr:to>
      <xdr:col>81</xdr:col>
      <xdr:colOff>101600</xdr:colOff>
      <xdr:row>74</xdr:row>
      <xdr:rowOff>111274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102401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57061</xdr:rowOff>
    </xdr:from>
    <xdr:to>
      <xdr:col>76</xdr:col>
      <xdr:colOff>114300</xdr:colOff>
      <xdr:row>72</xdr:row>
      <xdr:rowOff>72443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401461"/>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14572</xdr:rowOff>
    </xdr:from>
    <xdr:to>
      <xdr:col>76</xdr:col>
      <xdr:colOff>165100</xdr:colOff>
      <xdr:row>74</xdr:row>
      <xdr:rowOff>116172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107299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57061</xdr:rowOff>
    </xdr:from>
    <xdr:to>
      <xdr:col>71</xdr:col>
      <xdr:colOff>177800</xdr:colOff>
      <xdr:row>72</xdr:row>
      <xdr:rowOff>75725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401461"/>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20042</xdr:rowOff>
    </xdr:from>
    <xdr:to>
      <xdr:col>72</xdr:col>
      <xdr:colOff>38100</xdr:colOff>
      <xdr:row>74</xdr:row>
      <xdr:rowOff>121642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112769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3991</xdr:rowOff>
    </xdr:from>
    <xdr:to>
      <xdr:col>67</xdr:col>
      <xdr:colOff>101600</xdr:colOff>
      <xdr:row>74</xdr:row>
      <xdr:rowOff>105591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9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96718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16989</xdr:rowOff>
    </xdr:from>
    <xdr:to>
      <xdr:col>85</xdr:col>
      <xdr:colOff>177800</xdr:colOff>
      <xdr:row>72</xdr:row>
      <xdr:rowOff>118589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3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39866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21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54153</xdr:rowOff>
    </xdr:from>
    <xdr:to>
      <xdr:col>81</xdr:col>
      <xdr:colOff>101600</xdr:colOff>
      <xdr:row>72</xdr:row>
      <xdr:rowOff>155753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39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1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21643</xdr:rowOff>
    </xdr:from>
    <xdr:to>
      <xdr:col>76</xdr:col>
      <xdr:colOff>165100</xdr:colOff>
      <xdr:row>72</xdr:row>
      <xdr:rowOff>123243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3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139770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1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6261</xdr:rowOff>
    </xdr:from>
    <xdr:to>
      <xdr:col>72</xdr:col>
      <xdr:colOff>38100</xdr:colOff>
      <xdr:row>72</xdr:row>
      <xdr:rowOff>107861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3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124388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1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24925</xdr:rowOff>
    </xdr:from>
    <xdr:to>
      <xdr:col>67</xdr:col>
      <xdr:colOff>101600</xdr:colOff>
      <xdr:row>72</xdr:row>
      <xdr:rowOff>126525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3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143052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14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129375</xdr:rowOff>
    </xdr:from>
    <xdr:to>
      <xdr:col>85</xdr:col>
      <xdr:colOff>127000</xdr:colOff>
      <xdr:row>97</xdr:row>
      <xdr:rowOff>6445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588575"/>
          <a:ext cx="838200" cy="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6445</xdr:rowOff>
    </xdr:from>
    <xdr:to>
      <xdr:col>81</xdr:col>
      <xdr:colOff>50800</xdr:colOff>
      <xdr:row>97</xdr:row>
      <xdr:rowOff>45174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637095"/>
          <a:ext cx="889000" cy="3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35083</xdr:rowOff>
    </xdr:from>
    <xdr:to>
      <xdr:col>81</xdr:col>
      <xdr:colOff>101600</xdr:colOff>
      <xdr:row>97</xdr:row>
      <xdr:rowOff>136683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127810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45174</xdr:rowOff>
    </xdr:from>
    <xdr:to>
      <xdr:col>76</xdr:col>
      <xdr:colOff>114300</xdr:colOff>
      <xdr:row>98</xdr:row>
      <xdr:rowOff>22791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675824"/>
          <a:ext cx="889000" cy="14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59582</xdr:rowOff>
    </xdr:from>
    <xdr:to>
      <xdr:col>76</xdr:col>
      <xdr:colOff>165100</xdr:colOff>
      <xdr:row>97</xdr:row>
      <xdr:rowOff>161182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152309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11264</xdr:rowOff>
    </xdr:from>
    <xdr:to>
      <xdr:col>71</xdr:col>
      <xdr:colOff>177800</xdr:colOff>
      <xdr:row>98</xdr:row>
      <xdr:rowOff>22791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13364"/>
          <a:ext cx="889000" cy="1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53487</xdr:rowOff>
    </xdr:from>
    <xdr:to>
      <xdr:col>72</xdr:col>
      <xdr:colOff>38100</xdr:colOff>
      <xdr:row>97</xdr:row>
      <xdr:rowOff>155087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23788</xdr:rowOff>
    </xdr:from>
    <xdr:to>
      <xdr:col>67</xdr:col>
      <xdr:colOff>101600</xdr:colOff>
      <xdr:row>97</xdr:row>
      <xdr:rowOff>125388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141915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78575</xdr:rowOff>
    </xdr:from>
    <xdr:to>
      <xdr:col>85</xdr:col>
      <xdr:colOff>177800</xdr:colOff>
      <xdr:row>97</xdr:row>
      <xdr:rowOff>8725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5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57002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127095</xdr:rowOff>
    </xdr:from>
    <xdr:to>
      <xdr:col>81</xdr:col>
      <xdr:colOff>101600</xdr:colOff>
      <xdr:row>97</xdr:row>
      <xdr:rowOff>57245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73772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3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165824</xdr:rowOff>
    </xdr:from>
    <xdr:to>
      <xdr:col>76</xdr:col>
      <xdr:colOff>165100</xdr:colOff>
      <xdr:row>97</xdr:row>
      <xdr:rowOff>95974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6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112501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40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143441</xdr:rowOff>
    </xdr:from>
    <xdr:to>
      <xdr:col>72</xdr:col>
      <xdr:colOff>38100</xdr:colOff>
      <xdr:row>98</xdr:row>
      <xdr:rowOff>73591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64718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86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131914</xdr:rowOff>
    </xdr:from>
    <xdr:to>
      <xdr:col>67</xdr:col>
      <xdr:colOff>101600</xdr:colOff>
      <xdr:row>98</xdr:row>
      <xdr:rowOff>62064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53191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85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19914</xdr:rowOff>
    </xdr:from>
    <xdr:to>
      <xdr:col>116</xdr:col>
      <xdr:colOff>63500</xdr:colOff>
      <xdr:row>37</xdr:row>
      <xdr:rowOff>22428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363564"/>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16942</xdr:rowOff>
    </xdr:from>
    <xdr:to>
      <xdr:col>111</xdr:col>
      <xdr:colOff>177800</xdr:colOff>
      <xdr:row>37</xdr:row>
      <xdr:rowOff>19914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36059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87986</xdr:rowOff>
    </xdr:from>
    <xdr:to>
      <xdr:col>112</xdr:col>
      <xdr:colOff>38100</xdr:colOff>
      <xdr:row>37</xdr:row>
      <xdr:rowOff>18136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34663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16942</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360592"/>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10319</xdr:rowOff>
    </xdr:from>
    <xdr:to>
      <xdr:col>107</xdr:col>
      <xdr:colOff>101600</xdr:colOff>
      <xdr:row>37</xdr:row>
      <xdr:rowOff>111919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103046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28378</xdr:rowOff>
    </xdr:from>
    <xdr:to>
      <xdr:col>102</xdr:col>
      <xdr:colOff>165100</xdr:colOff>
      <xdr:row>37</xdr:row>
      <xdr:rowOff>129978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146505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42894</xdr:rowOff>
    </xdr:from>
    <xdr:to>
      <xdr:col>98</xdr:col>
      <xdr:colOff>38100</xdr:colOff>
      <xdr:row>37</xdr:row>
      <xdr:rowOff>144494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161021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6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143078</xdr:rowOff>
    </xdr:from>
    <xdr:to>
      <xdr:col>116</xdr:col>
      <xdr:colOff>114300</xdr:colOff>
      <xdr:row>37</xdr:row>
      <xdr:rowOff>73228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3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121505</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29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140564</xdr:rowOff>
    </xdr:from>
    <xdr:to>
      <xdr:col>112</xdr:col>
      <xdr:colOff>38100</xdr:colOff>
      <xdr:row>37</xdr:row>
      <xdr:rowOff>70714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61841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137592</xdr:rowOff>
    </xdr:from>
    <xdr:to>
      <xdr:col>107</xdr:col>
      <xdr:colOff>101600</xdr:colOff>
      <xdr:row>37</xdr:row>
      <xdr:rowOff>67742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3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84269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0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43421</xdr:rowOff>
    </xdr:from>
    <xdr:to>
      <xdr:col>116</xdr:col>
      <xdr:colOff>63500</xdr:colOff>
      <xdr:row>59</xdr:row>
      <xdr:rowOff>44297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8971"/>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43802</xdr:rowOff>
    </xdr:from>
    <xdr:to>
      <xdr:col>111</xdr:col>
      <xdr:colOff>177800</xdr:colOff>
      <xdr:row>59</xdr:row>
      <xdr:rowOff>44297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9352"/>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43764</xdr:rowOff>
    </xdr:from>
    <xdr:to>
      <xdr:col>107</xdr:col>
      <xdr:colOff>50800</xdr:colOff>
      <xdr:row>59</xdr:row>
      <xdr:rowOff>43802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931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43117</xdr:rowOff>
    </xdr:from>
    <xdr:to>
      <xdr:col>102</xdr:col>
      <xdr:colOff>114300</xdr:colOff>
      <xdr:row>59</xdr:row>
      <xdr:rowOff>43764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8667"/>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164071</xdr:rowOff>
    </xdr:from>
    <xdr:to>
      <xdr:col>116</xdr:col>
      <xdr:colOff>114300</xdr:colOff>
      <xdr:row>59</xdr:row>
      <xdr:rowOff>94221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78998</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3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164947</xdr:rowOff>
    </xdr:from>
    <xdr:to>
      <xdr:col>112</xdr:col>
      <xdr:colOff>38100</xdr:colOff>
      <xdr:row>59</xdr:row>
      <xdr:rowOff>95097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86224</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164452</xdr:rowOff>
    </xdr:from>
    <xdr:to>
      <xdr:col>107</xdr:col>
      <xdr:colOff>101600</xdr:colOff>
      <xdr:row>59</xdr:row>
      <xdr:rowOff>94602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85729</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01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164414</xdr:rowOff>
    </xdr:from>
    <xdr:to>
      <xdr:col>102</xdr:col>
      <xdr:colOff>165100</xdr:colOff>
      <xdr:row>59</xdr:row>
      <xdr:rowOff>94564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85691</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163767</xdr:rowOff>
    </xdr:from>
    <xdr:to>
      <xdr:col>98</xdr:col>
      <xdr:colOff>38100</xdr:colOff>
      <xdr:row>59</xdr:row>
      <xdr:rowOff>93917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85044</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28001</xdr:rowOff>
    </xdr:from>
    <xdr:to>
      <xdr:col>116</xdr:col>
      <xdr:colOff>63500</xdr:colOff>
      <xdr:row>73</xdr:row>
      <xdr:rowOff>59890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543851"/>
          <a:ext cx="8382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59890</xdr:rowOff>
    </xdr:from>
    <xdr:to>
      <xdr:col>111</xdr:col>
      <xdr:colOff>177800</xdr:colOff>
      <xdr:row>73</xdr:row>
      <xdr:rowOff>95694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575740"/>
          <a:ext cx="889000" cy="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12547</xdr:rowOff>
    </xdr:from>
    <xdr:to>
      <xdr:col>112</xdr:col>
      <xdr:colOff>38100</xdr:colOff>
      <xdr:row>74</xdr:row>
      <xdr:rowOff>114147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6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105274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79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95694</xdr:rowOff>
    </xdr:from>
    <xdr:to>
      <xdr:col>107</xdr:col>
      <xdr:colOff>50800</xdr:colOff>
      <xdr:row>73</xdr:row>
      <xdr:rowOff>166303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611544"/>
          <a:ext cx="889000" cy="7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15748</xdr:rowOff>
    </xdr:from>
    <xdr:to>
      <xdr:col>107</xdr:col>
      <xdr:colOff>101600</xdr:colOff>
      <xdr:row>73</xdr:row>
      <xdr:rowOff>117348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5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133875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3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155587</xdr:rowOff>
    </xdr:from>
    <xdr:to>
      <xdr:col>102</xdr:col>
      <xdr:colOff>114300</xdr:colOff>
      <xdr:row>73</xdr:row>
      <xdr:rowOff>166303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671437"/>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12147</xdr:rowOff>
    </xdr:from>
    <xdr:to>
      <xdr:col>102</xdr:col>
      <xdr:colOff>165100</xdr:colOff>
      <xdr:row>73</xdr:row>
      <xdr:rowOff>113747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52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130274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3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141878</xdr:rowOff>
    </xdr:from>
    <xdr:to>
      <xdr:col>98</xdr:col>
      <xdr:colOff>38100</xdr:colOff>
      <xdr:row>73</xdr:row>
      <xdr:rowOff>72028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48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88555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2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148651</xdr:rowOff>
    </xdr:from>
    <xdr:to>
      <xdr:col>116</xdr:col>
      <xdr:colOff>114300</xdr:colOff>
      <xdr:row>73</xdr:row>
      <xdr:rowOff>78801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4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78</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3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9090</xdr:rowOff>
    </xdr:from>
    <xdr:to>
      <xdr:col>112</xdr:col>
      <xdr:colOff>38100</xdr:colOff>
      <xdr:row>73</xdr:row>
      <xdr:rowOff>110690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5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127217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30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44894</xdr:rowOff>
    </xdr:from>
    <xdr:to>
      <xdr:col>107</xdr:col>
      <xdr:colOff>101600</xdr:colOff>
      <xdr:row>73</xdr:row>
      <xdr:rowOff>146494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5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137621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6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115503</xdr:rowOff>
    </xdr:from>
    <xdr:to>
      <xdr:col>102</xdr:col>
      <xdr:colOff>165100</xdr:colOff>
      <xdr:row>74</xdr:row>
      <xdr:rowOff>45653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63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36780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72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104787</xdr:rowOff>
    </xdr:from>
    <xdr:to>
      <xdr:col>98</xdr:col>
      <xdr:colOff>38100</xdr:colOff>
      <xdr:row>74</xdr:row>
      <xdr:rowOff>34937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26064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7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区分では、人件費、物件費、補助費等、普通建設事業費、災害復旧事業費が前年度と比べて減少している。主な減少要因として、人件費は、退職手当の減によるもの。物件費は、小中学校のタブレット導入事業の完了によるもの。補助費等は、経済対策として国が実施した特別定額給付金事業が終了したことによるもの。普通建設事業費は、防災行政無線整備工事や学校統廃合による校舎整備が完了したことによる事業費の減によるもの。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年豪雨の災害復旧が前年度に完了したことによるものである。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維持補修費、扶助費、公債費、積立金、繰出金は前年度と比べて増加している。主な増加要因として、維持補修費は、除雪業務の増によるもの。扶助費は、国が実施した臨時特別給付金事業によるもの。公債費は、元利償還金の増によるもの。積立金は、地域振興基金や公共施設等総合管理基金への積立の増によるもの。繰出金は、保留地の価格改定に伴う資金不足解消のための石原土地区画整理事業特別会計への繰出金が大きく増加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76,568
75,526
552.54
46,506,790
44,940,120
1,004,107
24,723,039
47,301,483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82093</xdr:rowOff>
    </xdr:from>
    <xdr:to>
      <xdr:col>24</xdr:col>
      <xdr:colOff>63500</xdr:colOff>
      <xdr:row>34</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1139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73406</xdr:rowOff>
    </xdr:from>
    <xdr:to>
      <xdr:col>19</xdr:col>
      <xdr:colOff>177800</xdr:colOff>
      <xdr:row>34</xdr:row>
      <xdr:rowOff>82093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0270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29972</xdr:rowOff>
    </xdr:from>
    <xdr:to>
      <xdr:col>15</xdr:col>
      <xdr:colOff>50800</xdr:colOff>
      <xdr:row>34</xdr:row>
      <xdr:rowOff>73406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592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15342</xdr:rowOff>
    </xdr:from>
    <xdr:to>
      <xdr:col>10</xdr:col>
      <xdr:colOff>114300</xdr:colOff>
      <xdr:row>34</xdr:row>
      <xdr:rowOff>29972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464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34036</xdr:rowOff>
    </xdr:from>
    <xdr:to>
      <xdr:col>24</xdr:col>
      <xdr:colOff>114300</xdr:colOff>
      <xdr:row>34</xdr:row>
      <xdr:rowOff>135636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56913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31293</xdr:rowOff>
    </xdr:from>
    <xdr:to>
      <xdr:col>20</xdr:col>
      <xdr:colOff>38100</xdr:colOff>
      <xdr:row>34</xdr:row>
      <xdr:rowOff>132893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149420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22606</xdr:rowOff>
    </xdr:from>
    <xdr:to>
      <xdr:col>15</xdr:col>
      <xdr:colOff>101600</xdr:colOff>
      <xdr:row>34</xdr:row>
      <xdr:rowOff>124206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140733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150622</xdr:rowOff>
    </xdr:from>
    <xdr:to>
      <xdr:col>10</xdr:col>
      <xdr:colOff>165100</xdr:colOff>
      <xdr:row>34</xdr:row>
      <xdr:rowOff>80772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97299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135992</xdr:rowOff>
    </xdr:from>
    <xdr:to>
      <xdr:col>6</xdr:col>
      <xdr:colOff>38100</xdr:colOff>
      <xdr:row>34</xdr:row>
      <xdr:rowOff>66142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82669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74221</xdr:rowOff>
    </xdr:from>
    <xdr:to>
      <xdr:col>24</xdr:col>
      <xdr:colOff>63500</xdr:colOff>
      <xdr:row>55</xdr:row>
      <xdr:rowOff>165730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18171"/>
          <a:ext cx="838200" cy="77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74221</xdr:rowOff>
    </xdr:from>
    <xdr:to>
      <xdr:col>19</xdr:col>
      <xdr:colOff>177800</xdr:colOff>
      <xdr:row>56</xdr:row>
      <xdr:rowOff>26162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18171"/>
          <a:ext cx="889000" cy="80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26162</xdr:rowOff>
    </xdr:from>
    <xdr:to>
      <xdr:col>15</xdr:col>
      <xdr:colOff>50800</xdr:colOff>
      <xdr:row>56</xdr:row>
      <xdr:rowOff>79959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27362"/>
          <a:ext cx="8890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24310</xdr:rowOff>
    </xdr:from>
    <xdr:to>
      <xdr:col>10</xdr:col>
      <xdr:colOff>114300</xdr:colOff>
      <xdr:row>56</xdr:row>
      <xdr:rowOff>79959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25510"/>
          <a:ext cx="889000" cy="5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114930</xdr:rowOff>
    </xdr:from>
    <xdr:to>
      <xdr:col>24</xdr:col>
      <xdr:colOff>114300</xdr:colOff>
      <xdr:row>56</xdr:row>
      <xdr:rowOff>45080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137807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9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23421</xdr:rowOff>
    </xdr:from>
    <xdr:to>
      <xdr:col>20</xdr:col>
      <xdr:colOff>38100</xdr:colOff>
      <xdr:row>51</xdr:row>
      <xdr:rowOff>125021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6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141548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54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146812</xdr:rowOff>
    </xdr:from>
    <xdr:to>
      <xdr:col>15</xdr:col>
      <xdr:colOff>101600</xdr:colOff>
      <xdr:row>56</xdr:row>
      <xdr:rowOff>76962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93489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5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29159</xdr:rowOff>
    </xdr:from>
    <xdr:to>
      <xdr:col>10</xdr:col>
      <xdr:colOff>165100</xdr:colOff>
      <xdr:row>56</xdr:row>
      <xdr:rowOff>130759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121886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144960</xdr:rowOff>
    </xdr:from>
    <xdr:to>
      <xdr:col>6</xdr:col>
      <xdr:colOff>38100</xdr:colOff>
      <xdr:row>56</xdr:row>
      <xdr:rowOff>75110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91637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4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105778</xdr:rowOff>
    </xdr:from>
    <xdr:to>
      <xdr:col>24</xdr:col>
      <xdr:colOff>63500</xdr:colOff>
      <xdr:row>74</xdr:row>
      <xdr:rowOff>111125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450178"/>
          <a:ext cx="838200" cy="3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95021</xdr:rowOff>
    </xdr:from>
    <xdr:to>
      <xdr:col>19</xdr:col>
      <xdr:colOff>177800</xdr:colOff>
      <xdr:row>74</xdr:row>
      <xdr:rowOff>111125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782321"/>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144894</xdr:rowOff>
    </xdr:from>
    <xdr:to>
      <xdr:col>20</xdr:col>
      <xdr:colOff>38100</xdr:colOff>
      <xdr:row>75</xdr:row>
      <xdr:rowOff>75044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66171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95021</xdr:rowOff>
    </xdr:from>
    <xdr:to>
      <xdr:col>15</xdr:col>
      <xdr:colOff>50800</xdr:colOff>
      <xdr:row>75</xdr:row>
      <xdr:rowOff>20231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82321"/>
          <a:ext cx="889000" cy="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41237</xdr:rowOff>
    </xdr:from>
    <xdr:to>
      <xdr:col>15</xdr:col>
      <xdr:colOff>101600</xdr:colOff>
      <xdr:row>75</xdr:row>
      <xdr:rowOff>142837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133963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20231</xdr:rowOff>
    </xdr:from>
    <xdr:to>
      <xdr:col>10</xdr:col>
      <xdr:colOff>114300</xdr:colOff>
      <xdr:row>75</xdr:row>
      <xdr:rowOff>24714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78981"/>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111366</xdr:rowOff>
    </xdr:from>
    <xdr:to>
      <xdr:col>10</xdr:col>
      <xdr:colOff>165100</xdr:colOff>
      <xdr:row>76</xdr:row>
      <xdr:rowOff>41517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32644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110224</xdr:rowOff>
    </xdr:from>
    <xdr:to>
      <xdr:col>6</xdr:col>
      <xdr:colOff>38100</xdr:colOff>
      <xdr:row>76</xdr:row>
      <xdr:rowOff>40373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31500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54978</xdr:rowOff>
    </xdr:from>
    <xdr:to>
      <xdr:col>24</xdr:col>
      <xdr:colOff>114300</xdr:colOff>
      <xdr:row>72</xdr:row>
      <xdr:rowOff>156578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3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77855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25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60325</xdr:rowOff>
    </xdr:from>
    <xdr:to>
      <xdr:col>20</xdr:col>
      <xdr:colOff>38100</xdr:colOff>
      <xdr:row>74</xdr:row>
      <xdr:rowOff>161925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7002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2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44221</xdr:rowOff>
    </xdr:from>
    <xdr:to>
      <xdr:col>15</xdr:col>
      <xdr:colOff>101600</xdr:colOff>
      <xdr:row>74</xdr:row>
      <xdr:rowOff>145821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162348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0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140881</xdr:rowOff>
    </xdr:from>
    <xdr:to>
      <xdr:col>10</xdr:col>
      <xdr:colOff>165100</xdr:colOff>
      <xdr:row>75</xdr:row>
      <xdr:rowOff>71031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87558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0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145364</xdr:rowOff>
    </xdr:from>
    <xdr:to>
      <xdr:col>6</xdr:col>
      <xdr:colOff>38100</xdr:colOff>
      <xdr:row>75</xdr:row>
      <xdr:rowOff>75514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3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92041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0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71447</xdr:rowOff>
    </xdr:from>
    <xdr:to>
      <xdr:col>24</xdr:col>
      <xdr:colOff>63500</xdr:colOff>
      <xdr:row>96</xdr:row>
      <xdr:rowOff>43769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59197"/>
          <a:ext cx="838200" cy="14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43769</xdr:rowOff>
    </xdr:from>
    <xdr:to>
      <xdr:col>19</xdr:col>
      <xdr:colOff>177800</xdr:colOff>
      <xdr:row>96</xdr:row>
      <xdr:rowOff>122653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02969"/>
          <a:ext cx="889000" cy="7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116889</xdr:rowOff>
    </xdr:from>
    <xdr:to>
      <xdr:col>15</xdr:col>
      <xdr:colOff>50800</xdr:colOff>
      <xdr:row>96</xdr:row>
      <xdr:rowOff>122653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76089"/>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116889</xdr:rowOff>
    </xdr:from>
    <xdr:to>
      <xdr:col>10</xdr:col>
      <xdr:colOff>114300</xdr:colOff>
      <xdr:row>96</xdr:row>
      <xdr:rowOff>125968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76089"/>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20647</xdr:rowOff>
    </xdr:from>
    <xdr:to>
      <xdr:col>24</xdr:col>
      <xdr:colOff>114300</xdr:colOff>
      <xdr:row>95</xdr:row>
      <xdr:rowOff>122247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0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43524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5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164419</xdr:rowOff>
    </xdr:from>
    <xdr:to>
      <xdr:col>20</xdr:col>
      <xdr:colOff>38100</xdr:colOff>
      <xdr:row>96</xdr:row>
      <xdr:rowOff>94569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5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111096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2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71853</xdr:rowOff>
    </xdr:from>
    <xdr:to>
      <xdr:col>15</xdr:col>
      <xdr:colOff>101600</xdr:colOff>
      <xdr:row>97</xdr:row>
      <xdr:rowOff>2003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18530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66089</xdr:rowOff>
    </xdr:from>
    <xdr:to>
      <xdr:col>10</xdr:col>
      <xdr:colOff>165100</xdr:colOff>
      <xdr:row>96</xdr:row>
      <xdr:rowOff>167689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12766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75168</xdr:rowOff>
    </xdr:from>
    <xdr:to>
      <xdr:col>6</xdr:col>
      <xdr:colOff>38100</xdr:colOff>
      <xdr:row>97</xdr:row>
      <xdr:rowOff>5318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3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21845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23800</xdr:rowOff>
    </xdr:from>
    <xdr:to>
      <xdr:col>55</xdr:col>
      <xdr:colOff>0</xdr:colOff>
      <xdr:row>39</xdr:row>
      <xdr:rowOff>24943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1035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24333</xdr:rowOff>
    </xdr:from>
    <xdr:to>
      <xdr:col>50</xdr:col>
      <xdr:colOff>114300</xdr:colOff>
      <xdr:row>39</xdr:row>
      <xdr:rowOff>24943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1088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95377</xdr:rowOff>
    </xdr:from>
    <xdr:to>
      <xdr:col>50</xdr:col>
      <xdr:colOff>165100</xdr:colOff>
      <xdr:row>39</xdr:row>
      <xdr:rowOff>25527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42054</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21513</xdr:rowOff>
    </xdr:from>
    <xdr:to>
      <xdr:col>45</xdr:col>
      <xdr:colOff>177800</xdr:colOff>
      <xdr:row>39</xdr:row>
      <xdr:rowOff>24333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08063"/>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111074</xdr:rowOff>
    </xdr:from>
    <xdr:to>
      <xdr:col>46</xdr:col>
      <xdr:colOff>38100</xdr:colOff>
      <xdr:row>39</xdr:row>
      <xdr:rowOff>41224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57751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20295</xdr:rowOff>
    </xdr:from>
    <xdr:to>
      <xdr:col>41</xdr:col>
      <xdr:colOff>50800</xdr:colOff>
      <xdr:row>39</xdr:row>
      <xdr:rowOff>21513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06845"/>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113208</xdr:rowOff>
    </xdr:from>
    <xdr:to>
      <xdr:col>41</xdr:col>
      <xdr:colOff>101600</xdr:colOff>
      <xdr:row>39</xdr:row>
      <xdr:rowOff>43358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59885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111227</xdr:rowOff>
    </xdr:from>
    <xdr:to>
      <xdr:col>36</xdr:col>
      <xdr:colOff>165100</xdr:colOff>
      <xdr:row>39</xdr:row>
      <xdr:rowOff>41377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57904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0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144450</xdr:rowOff>
    </xdr:from>
    <xdr:to>
      <xdr:col>55</xdr:col>
      <xdr:colOff>50800</xdr:colOff>
      <xdr:row>39</xdr:row>
      <xdr:rowOff>74600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59377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74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145593</xdr:rowOff>
    </xdr:from>
    <xdr:to>
      <xdr:col>50</xdr:col>
      <xdr:colOff>165100</xdr:colOff>
      <xdr:row>39</xdr:row>
      <xdr:rowOff>75743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66870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5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144983</xdr:rowOff>
    </xdr:from>
    <xdr:to>
      <xdr:col>46</xdr:col>
      <xdr:colOff>38100</xdr:colOff>
      <xdr:row>39</xdr:row>
      <xdr:rowOff>75133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66260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5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142163</xdr:rowOff>
    </xdr:from>
    <xdr:to>
      <xdr:col>41</xdr:col>
      <xdr:colOff>101600</xdr:colOff>
      <xdr:row>39</xdr:row>
      <xdr:rowOff>72313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63440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49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140945</xdr:rowOff>
    </xdr:from>
    <xdr:to>
      <xdr:col>36</xdr:col>
      <xdr:colOff>165100</xdr:colOff>
      <xdr:row>39</xdr:row>
      <xdr:rowOff>71095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62222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4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87909</xdr:rowOff>
    </xdr:from>
    <xdr:to>
      <xdr:col>55</xdr:col>
      <xdr:colOff>0</xdr:colOff>
      <xdr:row>57</xdr:row>
      <xdr:rowOff>97820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60559"/>
          <a:ext cx="8382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87909</xdr:rowOff>
    </xdr:from>
    <xdr:to>
      <xdr:col>50</xdr:col>
      <xdr:colOff>114300</xdr:colOff>
      <xdr:row>57</xdr:row>
      <xdr:rowOff>106626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60559"/>
          <a:ext cx="889000" cy="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38617</xdr:rowOff>
    </xdr:from>
    <xdr:to>
      <xdr:col>50</xdr:col>
      <xdr:colOff>165100</xdr:colOff>
      <xdr:row>57</xdr:row>
      <xdr:rowOff>140217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131344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106626</xdr:rowOff>
    </xdr:from>
    <xdr:to>
      <xdr:col>45</xdr:col>
      <xdr:colOff>177800</xdr:colOff>
      <xdr:row>57</xdr:row>
      <xdr:rowOff>112168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79276"/>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47103</xdr:rowOff>
    </xdr:from>
    <xdr:to>
      <xdr:col>46</xdr:col>
      <xdr:colOff>38100</xdr:colOff>
      <xdr:row>57</xdr:row>
      <xdr:rowOff>148703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165230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104276</xdr:rowOff>
    </xdr:from>
    <xdr:to>
      <xdr:col>41</xdr:col>
      <xdr:colOff>50800</xdr:colOff>
      <xdr:row>57</xdr:row>
      <xdr:rowOff>112168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76926"/>
          <a:ext cx="8890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45210</xdr:rowOff>
    </xdr:from>
    <xdr:to>
      <xdr:col>41</xdr:col>
      <xdr:colOff>101600</xdr:colOff>
      <xdr:row>57</xdr:row>
      <xdr:rowOff>146810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163337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33954</xdr:rowOff>
    </xdr:from>
    <xdr:to>
      <xdr:col>36</xdr:col>
      <xdr:colOff>165100</xdr:colOff>
      <xdr:row>57</xdr:row>
      <xdr:rowOff>135554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152081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8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47020</xdr:rowOff>
    </xdr:from>
    <xdr:to>
      <xdr:col>55</xdr:col>
      <xdr:colOff>50800</xdr:colOff>
      <xdr:row>57</xdr:row>
      <xdr:rowOff>148620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69897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7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37109</xdr:rowOff>
    </xdr:from>
    <xdr:to>
      <xdr:col>50</xdr:col>
      <xdr:colOff>165100</xdr:colOff>
      <xdr:row>57</xdr:row>
      <xdr:rowOff>138709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155236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8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55826</xdr:rowOff>
    </xdr:from>
    <xdr:to>
      <xdr:col>46</xdr:col>
      <xdr:colOff>38100</xdr:colOff>
      <xdr:row>57</xdr:row>
      <xdr:rowOff>157426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148553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2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61368</xdr:rowOff>
    </xdr:from>
    <xdr:to>
      <xdr:col>41</xdr:col>
      <xdr:colOff>101600</xdr:colOff>
      <xdr:row>57</xdr:row>
      <xdr:rowOff>162968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3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154095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53476</xdr:rowOff>
    </xdr:from>
    <xdr:to>
      <xdr:col>36</xdr:col>
      <xdr:colOff>165100</xdr:colOff>
      <xdr:row>57</xdr:row>
      <xdr:rowOff>155076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146203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99054</xdr:rowOff>
    </xdr:from>
    <xdr:to>
      <xdr:col>55</xdr:col>
      <xdr:colOff>0</xdr:colOff>
      <xdr:row>77</xdr:row>
      <xdr:rowOff>72492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129254"/>
          <a:ext cx="838200" cy="14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72492</xdr:rowOff>
    </xdr:from>
    <xdr:to>
      <xdr:col>50</xdr:col>
      <xdr:colOff>114300</xdr:colOff>
      <xdr:row>78</xdr:row>
      <xdr:rowOff>11295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74142"/>
          <a:ext cx="889000" cy="1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44424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757</xdr:rowOff>
    </xdr:from>
    <xdr:to>
      <xdr:col>45</xdr:col>
      <xdr:colOff>177800</xdr:colOff>
      <xdr:row>78</xdr:row>
      <xdr:rowOff>11295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73857"/>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757</xdr:rowOff>
    </xdr:from>
    <xdr:to>
      <xdr:col>41</xdr:col>
      <xdr:colOff>50800</xdr:colOff>
      <xdr:row>78</xdr:row>
      <xdr:rowOff>47346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73857"/>
          <a:ext cx="8890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48254</xdr:rowOff>
    </xdr:from>
    <xdr:to>
      <xdr:col>55</xdr:col>
      <xdr:colOff>50800</xdr:colOff>
      <xdr:row>76</xdr:row>
      <xdr:rowOff>149854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71132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2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21692</xdr:rowOff>
    </xdr:from>
    <xdr:to>
      <xdr:col>50</xdr:col>
      <xdr:colOff>165100</xdr:colOff>
      <xdr:row>77</xdr:row>
      <xdr:rowOff>123292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114419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131945</xdr:rowOff>
    </xdr:from>
    <xdr:to>
      <xdr:col>46</xdr:col>
      <xdr:colOff>38100</xdr:colOff>
      <xdr:row>78</xdr:row>
      <xdr:rowOff>62095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53222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2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121407</xdr:rowOff>
    </xdr:from>
    <xdr:to>
      <xdr:col>41</xdr:col>
      <xdr:colOff>101600</xdr:colOff>
      <xdr:row>78</xdr:row>
      <xdr:rowOff>51557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42684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1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167996</xdr:rowOff>
    </xdr:from>
    <xdr:to>
      <xdr:col>36</xdr:col>
      <xdr:colOff>165100</xdr:colOff>
      <xdr:row>78</xdr:row>
      <xdr:rowOff>98146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89273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81845</xdr:rowOff>
    </xdr:from>
    <xdr:to>
      <xdr:col>55</xdr:col>
      <xdr:colOff>0</xdr:colOff>
      <xdr:row>95</xdr:row>
      <xdr:rowOff>134271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69595"/>
          <a:ext cx="8382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10922</xdr:rowOff>
    </xdr:from>
    <xdr:to>
      <xdr:col>50</xdr:col>
      <xdr:colOff>114300</xdr:colOff>
      <xdr:row>95</xdr:row>
      <xdr:rowOff>134271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298672"/>
          <a:ext cx="889000" cy="1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84271</xdr:rowOff>
    </xdr:from>
    <xdr:to>
      <xdr:col>50</xdr:col>
      <xdr:colOff>165100</xdr:colOff>
      <xdr:row>96</xdr:row>
      <xdr:rowOff>14421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5548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10922</xdr:rowOff>
    </xdr:from>
    <xdr:to>
      <xdr:col>45</xdr:col>
      <xdr:colOff>177800</xdr:colOff>
      <xdr:row>96</xdr:row>
      <xdr:rowOff>101905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98672"/>
          <a:ext cx="889000" cy="26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140240</xdr:rowOff>
    </xdr:from>
    <xdr:to>
      <xdr:col>46</xdr:col>
      <xdr:colOff>38100</xdr:colOff>
      <xdr:row>96</xdr:row>
      <xdr:rowOff>70390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61517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101905</xdr:rowOff>
    </xdr:from>
    <xdr:to>
      <xdr:col>41</xdr:col>
      <xdr:colOff>50800</xdr:colOff>
      <xdr:row>96</xdr:row>
      <xdr:rowOff>130366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61105"/>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133096</xdr:rowOff>
    </xdr:from>
    <xdr:to>
      <xdr:col>41</xdr:col>
      <xdr:colOff>101600</xdr:colOff>
      <xdr:row>96</xdr:row>
      <xdr:rowOff>63246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79773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106826</xdr:rowOff>
    </xdr:from>
    <xdr:to>
      <xdr:col>36</xdr:col>
      <xdr:colOff>165100</xdr:colOff>
      <xdr:row>96</xdr:row>
      <xdr:rowOff>36976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53503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31045</xdr:rowOff>
    </xdr:from>
    <xdr:to>
      <xdr:col>55</xdr:col>
      <xdr:colOff>50800</xdr:colOff>
      <xdr:row>95</xdr:row>
      <xdr:rowOff>132645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53922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83471</xdr:rowOff>
    </xdr:from>
    <xdr:to>
      <xdr:col>50</xdr:col>
      <xdr:colOff>165100</xdr:colOff>
      <xdr:row>96</xdr:row>
      <xdr:rowOff>13621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30148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131572</xdr:rowOff>
    </xdr:from>
    <xdr:to>
      <xdr:col>46</xdr:col>
      <xdr:colOff>38100</xdr:colOff>
      <xdr:row>95</xdr:row>
      <xdr:rowOff>61722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78249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0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51105</xdr:rowOff>
    </xdr:from>
    <xdr:to>
      <xdr:col>41</xdr:col>
      <xdr:colOff>101600</xdr:colOff>
      <xdr:row>96</xdr:row>
      <xdr:rowOff>152705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143832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0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79566</xdr:rowOff>
    </xdr:from>
    <xdr:to>
      <xdr:col>36</xdr:col>
      <xdr:colOff>165100</xdr:colOff>
      <xdr:row>97</xdr:row>
      <xdr:rowOff>9716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84470</xdr:rowOff>
    </xdr:from>
    <xdr:to>
      <xdr:col>85</xdr:col>
      <xdr:colOff>127000</xdr:colOff>
      <xdr:row>36</xdr:row>
      <xdr:rowOff>77932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742320"/>
          <a:ext cx="838200" cy="50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84470</xdr:rowOff>
    </xdr:from>
    <xdr:to>
      <xdr:col>81</xdr:col>
      <xdr:colOff>50800</xdr:colOff>
      <xdr:row>35</xdr:row>
      <xdr:rowOff>133619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742320"/>
          <a:ext cx="889000" cy="39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14429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83556</xdr:rowOff>
    </xdr:from>
    <xdr:to>
      <xdr:col>76</xdr:col>
      <xdr:colOff>114300</xdr:colOff>
      <xdr:row>35</xdr:row>
      <xdr:rowOff>133619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084306"/>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98600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83556</xdr:rowOff>
    </xdr:from>
    <xdr:to>
      <xdr:col>71</xdr:col>
      <xdr:colOff>177800</xdr:colOff>
      <xdr:row>36</xdr:row>
      <xdr:rowOff>144958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084306"/>
          <a:ext cx="889000" cy="23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112498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27132</xdr:rowOff>
    </xdr:from>
    <xdr:to>
      <xdr:col>85</xdr:col>
      <xdr:colOff>177800</xdr:colOff>
      <xdr:row>36</xdr:row>
      <xdr:rowOff>128732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50009</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5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33670</xdr:rowOff>
    </xdr:from>
    <xdr:to>
      <xdr:col>81</xdr:col>
      <xdr:colOff>101600</xdr:colOff>
      <xdr:row>33</xdr:row>
      <xdr:rowOff>135270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6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151797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46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82819</xdr:rowOff>
    </xdr:from>
    <xdr:to>
      <xdr:col>76</xdr:col>
      <xdr:colOff>165100</xdr:colOff>
      <xdr:row>36</xdr:row>
      <xdr:rowOff>12969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29496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85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32756</xdr:rowOff>
    </xdr:from>
    <xdr:to>
      <xdr:col>72</xdr:col>
      <xdr:colOff>38100</xdr:colOff>
      <xdr:row>35</xdr:row>
      <xdr:rowOff>134356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03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150883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80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94158</xdr:rowOff>
    </xdr:from>
    <xdr:to>
      <xdr:col>67</xdr:col>
      <xdr:colOff>101600</xdr:colOff>
      <xdr:row>37</xdr:row>
      <xdr:rowOff>24308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169761</xdr:rowOff>
    </xdr:from>
    <xdr:to>
      <xdr:col>85</xdr:col>
      <xdr:colOff>127000</xdr:colOff>
      <xdr:row>56</xdr:row>
      <xdr:rowOff>54337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256611"/>
          <a:ext cx="838200" cy="39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169761</xdr:rowOff>
    </xdr:from>
    <xdr:to>
      <xdr:col>81</xdr:col>
      <xdr:colOff>50800</xdr:colOff>
      <xdr:row>56</xdr:row>
      <xdr:rowOff>24162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256611"/>
          <a:ext cx="889000" cy="36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137763</xdr:rowOff>
    </xdr:from>
    <xdr:to>
      <xdr:col>81</xdr:col>
      <xdr:colOff>101600</xdr:colOff>
      <xdr:row>55</xdr:row>
      <xdr:rowOff>67913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59040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24162</xdr:rowOff>
    </xdr:from>
    <xdr:to>
      <xdr:col>76</xdr:col>
      <xdr:colOff>114300</xdr:colOff>
      <xdr:row>56</xdr:row>
      <xdr:rowOff>71196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25362"/>
          <a:ext cx="889000" cy="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41618</xdr:rowOff>
    </xdr:from>
    <xdr:to>
      <xdr:col>76</xdr:col>
      <xdr:colOff>165100</xdr:colOff>
      <xdr:row>55</xdr:row>
      <xdr:rowOff>143218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159745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71196</xdr:rowOff>
    </xdr:from>
    <xdr:to>
      <xdr:col>71</xdr:col>
      <xdr:colOff>177800</xdr:colOff>
      <xdr:row>56</xdr:row>
      <xdr:rowOff>141395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72396"/>
          <a:ext cx="889000" cy="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78004</xdr:rowOff>
    </xdr:from>
    <xdr:to>
      <xdr:col>72</xdr:col>
      <xdr:colOff>38100</xdr:colOff>
      <xdr:row>56</xdr:row>
      <xdr:rowOff>8154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24681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51905</xdr:rowOff>
    </xdr:from>
    <xdr:to>
      <xdr:col>67</xdr:col>
      <xdr:colOff>101600</xdr:colOff>
      <xdr:row>55</xdr:row>
      <xdr:rowOff>153505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170032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3537</xdr:rowOff>
    </xdr:from>
    <xdr:to>
      <xdr:col>85</xdr:col>
      <xdr:colOff>177800</xdr:colOff>
      <xdr:row>56</xdr:row>
      <xdr:rowOff>105137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153414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118961</xdr:rowOff>
    </xdr:from>
    <xdr:to>
      <xdr:col>81</xdr:col>
      <xdr:colOff>101600</xdr:colOff>
      <xdr:row>54</xdr:row>
      <xdr:rowOff>49111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2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65638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98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144812</xdr:rowOff>
    </xdr:from>
    <xdr:to>
      <xdr:col>76</xdr:col>
      <xdr:colOff>165100</xdr:colOff>
      <xdr:row>56</xdr:row>
      <xdr:rowOff>74962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66089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20396</xdr:rowOff>
    </xdr:from>
    <xdr:to>
      <xdr:col>72</xdr:col>
      <xdr:colOff>38100</xdr:colOff>
      <xdr:row>56</xdr:row>
      <xdr:rowOff>121996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113123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90595</xdr:rowOff>
    </xdr:from>
    <xdr:to>
      <xdr:col>67</xdr:col>
      <xdr:colOff>101600</xdr:colOff>
      <xdr:row>57</xdr:row>
      <xdr:rowOff>20745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11872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131508</xdr:rowOff>
    </xdr:from>
    <xdr:to>
      <xdr:col>85</xdr:col>
      <xdr:colOff>127000</xdr:colOff>
      <xdr:row>79</xdr:row>
      <xdr:rowOff>19114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161708"/>
          <a:ext cx="838200" cy="4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148577</xdr:rowOff>
    </xdr:from>
    <xdr:to>
      <xdr:col>81</xdr:col>
      <xdr:colOff>50800</xdr:colOff>
      <xdr:row>76</xdr:row>
      <xdr:rowOff>131508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2664427"/>
          <a:ext cx="889000" cy="49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39712</xdr:rowOff>
    </xdr:from>
    <xdr:to>
      <xdr:col>81</xdr:col>
      <xdr:colOff>101600</xdr:colOff>
      <xdr:row>77</xdr:row>
      <xdr:rowOff>141312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24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132439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33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148577</xdr:rowOff>
    </xdr:from>
    <xdr:to>
      <xdr:col>76</xdr:col>
      <xdr:colOff>114300</xdr:colOff>
      <xdr:row>74</xdr:row>
      <xdr:rowOff>91275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2664427"/>
          <a:ext cx="889000" cy="1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40932</xdr:rowOff>
    </xdr:from>
    <xdr:to>
      <xdr:col>76</xdr:col>
      <xdr:colOff>165100</xdr:colOff>
      <xdr:row>77</xdr:row>
      <xdr:rowOff>142532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2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133659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3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91275</xdr:rowOff>
    </xdr:from>
    <xdr:to>
      <xdr:col>71</xdr:col>
      <xdr:colOff>177800</xdr:colOff>
      <xdr:row>78</xdr:row>
      <xdr:rowOff>60300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2778575"/>
          <a:ext cx="889000" cy="65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33495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40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24549</xdr:rowOff>
    </xdr:from>
    <xdr:to>
      <xdr:col>67</xdr:col>
      <xdr:colOff>101600</xdr:colOff>
      <xdr:row>78</xdr:row>
      <xdr:rowOff>126149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117276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4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139764</xdr:rowOff>
    </xdr:from>
    <xdr:to>
      <xdr:col>85</xdr:col>
      <xdr:colOff>177800</xdr:colOff>
      <xdr:row>79</xdr:row>
      <xdr:rowOff>69914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54691</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27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80708</xdr:rowOff>
    </xdr:from>
    <xdr:to>
      <xdr:col>81</xdr:col>
      <xdr:colOff>101600</xdr:colOff>
      <xdr:row>77</xdr:row>
      <xdr:rowOff>10858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11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27385</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288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97777</xdr:rowOff>
    </xdr:from>
    <xdr:to>
      <xdr:col>76</xdr:col>
      <xdr:colOff>165100</xdr:colOff>
      <xdr:row>74</xdr:row>
      <xdr:rowOff>27927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261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44454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38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40475</xdr:rowOff>
    </xdr:from>
    <xdr:to>
      <xdr:col>72</xdr:col>
      <xdr:colOff>38100</xdr:colOff>
      <xdr:row>74</xdr:row>
      <xdr:rowOff>142075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27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158602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5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9500</xdr:rowOff>
    </xdr:from>
    <xdr:to>
      <xdr:col>67</xdr:col>
      <xdr:colOff>101600</xdr:colOff>
      <xdr:row>78</xdr:row>
      <xdr:rowOff>111100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127627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1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66810</xdr:rowOff>
    </xdr:from>
    <xdr:to>
      <xdr:col>85</xdr:col>
      <xdr:colOff>127000</xdr:colOff>
      <xdr:row>92</xdr:row>
      <xdr:rowOff>103532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5840210"/>
          <a:ext cx="838200" cy="3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70907</xdr:rowOff>
    </xdr:from>
    <xdr:to>
      <xdr:col>81</xdr:col>
      <xdr:colOff>50800</xdr:colOff>
      <xdr:row>92</xdr:row>
      <xdr:rowOff>103532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5844307"/>
          <a:ext cx="8890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9609</xdr:rowOff>
    </xdr:from>
    <xdr:to>
      <xdr:col>81</xdr:col>
      <xdr:colOff>101600</xdr:colOff>
      <xdr:row>94</xdr:row>
      <xdr:rowOff>111209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102336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56800</xdr:rowOff>
    </xdr:from>
    <xdr:to>
      <xdr:col>76</xdr:col>
      <xdr:colOff>114300</xdr:colOff>
      <xdr:row>92</xdr:row>
      <xdr:rowOff>70907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5830200"/>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14491</xdr:rowOff>
    </xdr:from>
    <xdr:to>
      <xdr:col>76</xdr:col>
      <xdr:colOff>165100</xdr:colOff>
      <xdr:row>94</xdr:row>
      <xdr:rowOff>116091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107218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56800</xdr:rowOff>
    </xdr:from>
    <xdr:to>
      <xdr:col>71</xdr:col>
      <xdr:colOff>177800</xdr:colOff>
      <xdr:row>92</xdr:row>
      <xdr:rowOff>75724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5830200"/>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19960</xdr:rowOff>
    </xdr:from>
    <xdr:to>
      <xdr:col>72</xdr:col>
      <xdr:colOff>38100</xdr:colOff>
      <xdr:row>94</xdr:row>
      <xdr:rowOff>121560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112687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3893</xdr:rowOff>
    </xdr:from>
    <xdr:to>
      <xdr:col>67</xdr:col>
      <xdr:colOff>101600</xdr:colOff>
      <xdr:row>94</xdr:row>
      <xdr:rowOff>105493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12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96620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2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16010</xdr:rowOff>
    </xdr:from>
    <xdr:to>
      <xdr:col>85</xdr:col>
      <xdr:colOff>177800</xdr:colOff>
      <xdr:row>92</xdr:row>
      <xdr:rowOff>117610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78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38887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6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52732</xdr:rowOff>
    </xdr:from>
    <xdr:to>
      <xdr:col>81</xdr:col>
      <xdr:colOff>101600</xdr:colOff>
      <xdr:row>92</xdr:row>
      <xdr:rowOff>154332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8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170859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6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20107</xdr:rowOff>
    </xdr:from>
    <xdr:to>
      <xdr:col>76</xdr:col>
      <xdr:colOff>165100</xdr:colOff>
      <xdr:row>92</xdr:row>
      <xdr:rowOff>121707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7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138234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5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6000</xdr:rowOff>
    </xdr:from>
    <xdr:to>
      <xdr:col>72</xdr:col>
      <xdr:colOff>38100</xdr:colOff>
      <xdr:row>92</xdr:row>
      <xdr:rowOff>107600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7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124127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55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24924</xdr:rowOff>
    </xdr:from>
    <xdr:to>
      <xdr:col>67</xdr:col>
      <xdr:colOff>101600</xdr:colOff>
      <xdr:row>92</xdr:row>
      <xdr:rowOff>126524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7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143051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5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149327</xdr:rowOff>
    </xdr:from>
    <xdr:to>
      <xdr:col>112</xdr:col>
      <xdr:colOff>38100</xdr:colOff>
      <xdr:row>39</xdr:row>
      <xdr:rowOff>79477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96004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153746</xdr:rowOff>
    </xdr:from>
    <xdr:to>
      <xdr:col>107</xdr:col>
      <xdr:colOff>101600</xdr:colOff>
      <xdr:row>39</xdr:row>
      <xdr:rowOff>83896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100423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157556</xdr:rowOff>
    </xdr:from>
    <xdr:to>
      <xdr:col>102</xdr:col>
      <xdr:colOff>165100</xdr:colOff>
      <xdr:row>39</xdr:row>
      <xdr:rowOff>87706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104233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7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149784</xdr:rowOff>
    </xdr:from>
    <xdr:to>
      <xdr:col>98</xdr:col>
      <xdr:colOff>38100</xdr:colOff>
      <xdr:row>39</xdr:row>
      <xdr:rowOff>79934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96461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a:t>
          </a:r>
          <a:r>
            <a:rPr kumimoji="1" lang="en-US" altLang="ja-JP" sz="1300">
              <a:latin typeface="ＭＳ Ｐゴシック" panose="020B0600070205080204" pitchFamily="50" charset="-128"/>
              <a:ea typeface="ＭＳ Ｐゴシック" panose="020B0600070205080204" pitchFamily="50" charset="-128"/>
            </a:rPr>
            <a:t>44,940</a:t>
          </a:r>
          <a:r>
            <a:rPr kumimoji="1" lang="ja-JP" altLang="en-US" sz="1300">
              <a:latin typeface="ＭＳ Ｐゴシック" panose="020B0600070205080204" pitchFamily="50" charset="-128"/>
              <a:ea typeface="ＭＳ Ｐゴシック" panose="020B0600070205080204" pitchFamily="50" charset="-128"/>
            </a:rPr>
            <a:t>百万円で前年度比</a:t>
          </a:r>
          <a:r>
            <a:rPr kumimoji="1" lang="en-US" altLang="ja-JP" sz="1300">
              <a:latin typeface="ＭＳ Ｐゴシック" panose="020B0600070205080204" pitchFamily="50" charset="-128"/>
              <a:ea typeface="ＭＳ Ｐゴシック" panose="020B0600070205080204" pitchFamily="50" charset="-128"/>
            </a:rPr>
            <a:t>7,850</a:t>
          </a:r>
          <a:r>
            <a:rPr kumimoji="1" lang="ja-JP" altLang="en-US" sz="1300">
              <a:latin typeface="ＭＳ Ｐゴシック" panose="020B0600070205080204" pitchFamily="50" charset="-128"/>
              <a:ea typeface="ＭＳ Ｐゴシック" panose="020B0600070205080204" pitchFamily="50" charset="-128"/>
            </a:rPr>
            <a:t>百万円の減（△</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％）となった。目的別の主な増減要因は次のとおりである。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特別低額給付金事業の皆減（△</a:t>
          </a:r>
          <a:r>
            <a:rPr kumimoji="1" lang="en-US" altLang="ja-JP" sz="1300">
              <a:latin typeface="ＭＳ Ｐゴシック" panose="020B0600070205080204" pitchFamily="50" charset="-128"/>
              <a:ea typeface="ＭＳ Ｐゴシック" panose="020B0600070205080204" pitchFamily="50" charset="-128"/>
            </a:rPr>
            <a:t>7,750</a:t>
          </a:r>
          <a:r>
            <a:rPr kumimoji="1" lang="ja-JP" altLang="en-US" sz="1300">
              <a:latin typeface="ＭＳ Ｐゴシック" panose="020B0600070205080204" pitchFamily="50" charset="-128"/>
              <a:ea typeface="ＭＳ Ｐゴシック" panose="020B0600070205080204" pitchFamily="50" charset="-128"/>
            </a:rPr>
            <a:t>百万円）等により、総額</a:t>
          </a:r>
          <a:r>
            <a:rPr kumimoji="1" lang="en-US" altLang="ja-JP" sz="1300">
              <a:latin typeface="ＭＳ Ｐゴシック" panose="020B0600070205080204" pitchFamily="50" charset="-128"/>
              <a:ea typeface="ＭＳ Ｐゴシック" panose="020B0600070205080204" pitchFamily="50" charset="-128"/>
            </a:rPr>
            <a:t>7,897</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子育て世帯への臨時特別給付金事業の皆増（</a:t>
          </a:r>
          <a:r>
            <a:rPr kumimoji="1" lang="en-US" altLang="ja-JP" sz="1300">
              <a:latin typeface="ＭＳ Ｐゴシック" panose="020B0600070205080204" pitchFamily="50" charset="-128"/>
              <a:ea typeface="ＭＳ Ｐゴシック" panose="020B0600070205080204" pitchFamily="50" charset="-128"/>
            </a:rPr>
            <a:t>1,232</a:t>
          </a:r>
          <a:r>
            <a:rPr kumimoji="1" lang="ja-JP" altLang="en-US" sz="1300">
              <a:latin typeface="ＭＳ Ｐゴシック" panose="020B0600070205080204" pitchFamily="50" charset="-128"/>
              <a:ea typeface="ＭＳ Ｐゴシック" panose="020B0600070205080204" pitchFamily="50" charset="-128"/>
            </a:rPr>
            <a:t>百万円）、住民税非課税世帯等臨時特別給付金事業の皆増（</a:t>
          </a:r>
          <a:r>
            <a:rPr kumimoji="1" lang="en-US" altLang="ja-JP" sz="1300">
              <a:latin typeface="ＭＳ Ｐゴシック" panose="020B0600070205080204" pitchFamily="50" charset="-128"/>
              <a:ea typeface="ＭＳ Ｐゴシック" panose="020B0600070205080204" pitchFamily="50" charset="-128"/>
            </a:rPr>
            <a:t>831</a:t>
          </a:r>
          <a:r>
            <a:rPr kumimoji="1" lang="ja-JP" altLang="en-US" sz="1300">
              <a:latin typeface="ＭＳ Ｐゴシック" panose="020B0600070205080204" pitchFamily="50" charset="-128"/>
              <a:ea typeface="ＭＳ Ｐゴシック" panose="020B0600070205080204" pitchFamily="50" charset="-128"/>
            </a:rPr>
            <a:t>百万円）等により、総額</a:t>
          </a:r>
          <a:r>
            <a:rPr kumimoji="1" lang="en-US" altLang="ja-JP" sz="1300">
              <a:latin typeface="ＭＳ Ｐゴシック" panose="020B0600070205080204" pitchFamily="50" charset="-128"/>
              <a:ea typeface="ＭＳ Ｐゴシック" panose="020B0600070205080204" pitchFamily="50" charset="-128"/>
            </a:rPr>
            <a:t>2,010</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防災行政無線整備事業の皆減（△</a:t>
          </a:r>
          <a:r>
            <a:rPr kumimoji="1" lang="en-US" altLang="ja-JP" sz="1300">
              <a:latin typeface="ＭＳ Ｐゴシック" panose="020B0600070205080204" pitchFamily="50" charset="-128"/>
              <a:ea typeface="ＭＳ Ｐゴシック" panose="020B0600070205080204" pitchFamily="50" charset="-128"/>
            </a:rPr>
            <a:t>536</a:t>
          </a:r>
          <a:r>
            <a:rPr kumimoji="1" lang="ja-JP" altLang="en-US" sz="1300">
              <a:latin typeface="ＭＳ Ｐゴシック" panose="020B0600070205080204" pitchFamily="50" charset="-128"/>
              <a:ea typeface="ＭＳ Ｐゴシック" panose="020B0600070205080204" pitchFamily="50" charset="-128"/>
            </a:rPr>
            <a:t>百万円）、消防車両更新事業の減（△</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百万円）等により、総額</a:t>
          </a:r>
          <a:r>
            <a:rPr kumimoji="1" lang="en-US" altLang="ja-JP" sz="1300">
              <a:latin typeface="ＭＳ Ｐゴシック" panose="020B0600070205080204" pitchFamily="50" charset="-128"/>
              <a:ea typeface="ＭＳ Ｐゴシック" panose="020B0600070205080204" pitchFamily="50" charset="-128"/>
            </a:rPr>
            <a:t>865</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教育情報化整備事業（小中学校）の皆減（△</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百万円）、大江地域学校統合整備事業の皆減（△</a:t>
          </a:r>
          <a:r>
            <a:rPr kumimoji="1" lang="en-US" altLang="ja-JP" sz="1300">
              <a:latin typeface="ＭＳ Ｐゴシック" panose="020B0600070205080204" pitchFamily="50" charset="-128"/>
              <a:ea typeface="ＭＳ Ｐゴシック" panose="020B0600070205080204" pitchFamily="50" charset="-128"/>
            </a:rPr>
            <a:t>425</a:t>
          </a:r>
          <a:r>
            <a:rPr kumimoji="1" lang="ja-JP" altLang="en-US" sz="1300">
              <a:latin typeface="ＭＳ Ｐゴシック" panose="020B0600070205080204" pitchFamily="50" charset="-128"/>
              <a:ea typeface="ＭＳ Ｐゴシック" panose="020B0600070205080204" pitchFamily="50" charset="-128"/>
            </a:rPr>
            <a:t>百万円）等により、総額</a:t>
          </a:r>
          <a:r>
            <a:rPr kumimoji="1" lang="en-US" altLang="ja-JP" sz="1300">
              <a:latin typeface="ＭＳ Ｐゴシック" panose="020B0600070205080204" pitchFamily="50" charset="-128"/>
              <a:ea typeface="ＭＳ Ｐゴシック" panose="020B0600070205080204" pitchFamily="50" charset="-128"/>
            </a:rPr>
            <a:t>1,637</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第三セクター等改革推進債繰上償還金が皆減（△</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百万円）となったが、猶予特例債元金償還金が皆増（</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百万円）となり、総額</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百万円の増となった。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spc="0" baseline="0">
              <a:latin typeface="ＭＳ ゴシック" pitchFamily="49" charset="-128"/>
              <a:ea typeface="ＭＳ ゴシック" pitchFamily="49" charset="-128"/>
            </a:rPr>
            <a:t>　令和</a:t>
          </a:r>
          <a:r>
            <a:rPr kumimoji="1" lang="en-US" altLang="ja-JP" sz="1200" spc="0" baseline="0">
              <a:latin typeface="ＭＳ ゴシック" pitchFamily="49" charset="-128"/>
              <a:ea typeface="ＭＳ ゴシック" pitchFamily="49" charset="-128"/>
            </a:rPr>
            <a:t>3</a:t>
          </a:r>
          <a:r>
            <a:rPr kumimoji="1" lang="ja-JP" altLang="en-US" sz="1200" spc="0" baseline="0">
              <a:latin typeface="ＭＳ ゴシック" pitchFamily="49" charset="-128"/>
              <a:ea typeface="ＭＳ ゴシック" pitchFamily="49" charset="-128"/>
            </a:rPr>
            <a:t>年度の普通会計決算は、普通交付税や地方税の増があったが、国の施策による給付金関連費用とそれに伴う国費の減があり、歳入総額は</a:t>
          </a:r>
          <a:r>
            <a:rPr kumimoji="1" lang="en-US" altLang="ja-JP" sz="1200" spc="0" baseline="0">
              <a:latin typeface="ＭＳ ゴシック" pitchFamily="49" charset="-128"/>
              <a:ea typeface="ＭＳ ゴシック" pitchFamily="49" charset="-128"/>
            </a:rPr>
            <a:t>7,638</a:t>
          </a:r>
          <a:r>
            <a:rPr kumimoji="1" lang="ja-JP" altLang="en-US" sz="1200" spc="0" baseline="0">
              <a:latin typeface="ＭＳ ゴシック" pitchFamily="49" charset="-128"/>
              <a:ea typeface="ＭＳ ゴシック" pitchFamily="49" charset="-128"/>
            </a:rPr>
            <a:t>百万円の減（△</a:t>
          </a:r>
          <a:r>
            <a:rPr kumimoji="1" lang="en-US" altLang="ja-JP" sz="1200" spc="0" baseline="0">
              <a:latin typeface="ＭＳ ゴシック" pitchFamily="49" charset="-128"/>
              <a:ea typeface="ＭＳ ゴシック" pitchFamily="49" charset="-128"/>
            </a:rPr>
            <a:t>14.1</a:t>
          </a:r>
          <a:r>
            <a:rPr kumimoji="1" lang="ja-JP" altLang="en-US" sz="1200" spc="0" baseline="0">
              <a:latin typeface="ＭＳ ゴシック" pitchFamily="49" charset="-128"/>
              <a:ea typeface="ＭＳ ゴシック" pitchFamily="49" charset="-128"/>
            </a:rPr>
            <a:t>％）、歳出総額は</a:t>
          </a:r>
          <a:r>
            <a:rPr kumimoji="1" lang="en-US" altLang="ja-JP" sz="1200" spc="0" baseline="0">
              <a:latin typeface="ＭＳ ゴシック" pitchFamily="49" charset="-128"/>
              <a:ea typeface="ＭＳ ゴシック" pitchFamily="49" charset="-128"/>
            </a:rPr>
            <a:t>7,850</a:t>
          </a:r>
          <a:r>
            <a:rPr kumimoji="1" lang="ja-JP" altLang="en-US" sz="1200" spc="0" baseline="0">
              <a:latin typeface="ＭＳ ゴシック" pitchFamily="49" charset="-128"/>
              <a:ea typeface="ＭＳ ゴシック" pitchFamily="49" charset="-128"/>
            </a:rPr>
            <a:t>百万円の減（△</a:t>
          </a:r>
          <a:r>
            <a:rPr kumimoji="1" lang="en-US" altLang="ja-JP" sz="1200" spc="0" baseline="0">
              <a:latin typeface="ＭＳ ゴシック" pitchFamily="49" charset="-128"/>
              <a:ea typeface="ＭＳ ゴシック" pitchFamily="49" charset="-128"/>
            </a:rPr>
            <a:t>14.9</a:t>
          </a:r>
          <a:r>
            <a:rPr kumimoji="1" lang="ja-JP" altLang="en-US" sz="1200" spc="0" baseline="0">
              <a:latin typeface="ＭＳ ゴシック" pitchFamily="49" charset="-128"/>
              <a:ea typeface="ＭＳ ゴシック" pitchFamily="49" charset="-128"/>
            </a:rPr>
            <a:t>％）となった。</a:t>
          </a:r>
        </a:p>
        <a:p>
          <a:r>
            <a:rPr kumimoji="1" lang="ja-JP" altLang="en-US" sz="1200" spc="0" baseline="0">
              <a:latin typeface="ＭＳ ゴシック" pitchFamily="49" charset="-128"/>
              <a:ea typeface="ＭＳ ゴシック" pitchFamily="49" charset="-128"/>
            </a:rPr>
            <a:t>　実質収支においては、</a:t>
          </a:r>
          <a:r>
            <a:rPr kumimoji="1" lang="en-US" altLang="ja-JP" sz="1200" spc="0" baseline="0">
              <a:latin typeface="ＭＳ ゴシック" pitchFamily="49" charset="-128"/>
              <a:ea typeface="ＭＳ ゴシック" pitchFamily="49" charset="-128"/>
            </a:rPr>
            <a:t>1,004</a:t>
          </a:r>
          <a:r>
            <a:rPr kumimoji="1" lang="ja-JP" altLang="en-US" sz="1200" spc="0" baseline="0">
              <a:latin typeface="ＭＳ ゴシック" pitchFamily="49" charset="-128"/>
              <a:ea typeface="ＭＳ ゴシック" pitchFamily="49" charset="-128"/>
            </a:rPr>
            <a:t>百万円の黒字を確保したが、結果として実質単年度収支は</a:t>
          </a:r>
          <a:r>
            <a:rPr kumimoji="1" lang="en-US" altLang="ja-JP" sz="1200" spc="0" baseline="0">
              <a:latin typeface="ＭＳ ゴシック" pitchFamily="49" charset="-128"/>
              <a:ea typeface="ＭＳ ゴシック" pitchFamily="49" charset="-128"/>
            </a:rPr>
            <a:t>61</a:t>
          </a:r>
          <a:r>
            <a:rPr kumimoji="1" lang="ja-JP" altLang="en-US" sz="1200" spc="0" baseline="0">
              <a:latin typeface="ＭＳ ゴシック" pitchFamily="49" charset="-128"/>
              <a:ea typeface="ＭＳ ゴシック" pitchFamily="49" charset="-128"/>
            </a:rPr>
            <a:t>百万円の黒字に留まった。</a:t>
          </a:r>
        </a:p>
        <a:p>
          <a:r>
            <a:rPr kumimoji="1" lang="ja-JP" altLang="en-US" sz="1200" spc="0" baseline="0">
              <a:latin typeface="ＭＳ ゴシック" pitchFamily="49" charset="-128"/>
              <a:ea typeface="ＭＳ ゴシック" pitchFamily="49" charset="-128"/>
            </a:rPr>
            <a:t>　財政調整基金は、コロナ関連事業の財源として</a:t>
          </a:r>
          <a:r>
            <a:rPr kumimoji="1" lang="en-US" altLang="ja-JP" sz="1200" spc="0" baseline="0">
              <a:latin typeface="ＭＳ ゴシック" pitchFamily="49" charset="-128"/>
              <a:ea typeface="ＭＳ ゴシック" pitchFamily="49" charset="-128"/>
            </a:rPr>
            <a:t>413</a:t>
          </a:r>
          <a:r>
            <a:rPr kumimoji="1" lang="ja-JP" altLang="en-US" sz="1200" spc="0" baseline="0">
              <a:latin typeface="ＭＳ ゴシック" pitchFamily="49" charset="-128"/>
              <a:ea typeface="ＭＳ ゴシック" pitchFamily="49" charset="-128"/>
            </a:rPr>
            <a:t>百万円取り崩したものの、令和</a:t>
          </a:r>
          <a:r>
            <a:rPr kumimoji="1" lang="en-US" altLang="ja-JP" sz="1200" spc="0" baseline="0">
              <a:latin typeface="ＭＳ ゴシック" pitchFamily="49" charset="-128"/>
              <a:ea typeface="ＭＳ ゴシック" pitchFamily="49" charset="-128"/>
            </a:rPr>
            <a:t>2</a:t>
          </a:r>
          <a:r>
            <a:rPr kumimoji="1" lang="ja-JP" altLang="en-US" sz="1200" spc="0" baseline="0">
              <a:latin typeface="ＭＳ ゴシック" pitchFamily="49" charset="-128"/>
              <a:ea typeface="ＭＳ ゴシック" pitchFamily="49" charset="-128"/>
            </a:rPr>
            <a:t>年度歳計剰余金の積立により、年度末残高は前年度比</a:t>
          </a:r>
          <a:r>
            <a:rPr kumimoji="1" lang="en-US" altLang="ja-JP" sz="1200" spc="0" baseline="0">
              <a:latin typeface="ＭＳ ゴシック" pitchFamily="49" charset="-128"/>
              <a:ea typeface="ＭＳ ゴシック" pitchFamily="49" charset="-128"/>
            </a:rPr>
            <a:t>117</a:t>
          </a:r>
          <a:r>
            <a:rPr kumimoji="1" lang="ja-JP" altLang="en-US" sz="1200" spc="0" baseline="0">
              <a:latin typeface="ＭＳ ゴシック" pitchFamily="49" charset="-128"/>
              <a:ea typeface="ＭＳ ゴシック" pitchFamily="49" charset="-128"/>
            </a:rPr>
            <a:t>百万円増の</a:t>
          </a:r>
          <a:r>
            <a:rPr kumimoji="1" lang="en-US" altLang="ja-JP" sz="1200" spc="0" baseline="0">
              <a:latin typeface="ＭＳ ゴシック" pitchFamily="49" charset="-128"/>
              <a:ea typeface="ＭＳ ゴシック" pitchFamily="49" charset="-128"/>
            </a:rPr>
            <a:t>3,296</a:t>
          </a:r>
          <a:r>
            <a:rPr kumimoji="1" lang="ja-JP" altLang="en-US" sz="1200" spc="0" baseline="0">
              <a:latin typeface="ＭＳ ゴシック" pitchFamily="49" charset="-128"/>
              <a:ea typeface="ＭＳ ゴシック" pitchFamily="49" charset="-128"/>
            </a:rPr>
            <a:t>百万円となった。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全会計連結による実質赤字は発生していない。</a:t>
          </a:r>
        </a:p>
        <a:p>
          <a:r>
            <a:rPr kumimoji="1" lang="ja-JP" altLang="en-US" sz="1400">
              <a:latin typeface="ＭＳ ゴシック" pitchFamily="49" charset="-128"/>
              <a:ea typeface="ＭＳ ゴシック" pitchFamily="49" charset="-128"/>
            </a:rPr>
            <a:t>　また、一般会計等（普通会計）、公営事業会計のうち個別の会計においても実質赤字または資金不足は発生していない。</a:t>
          </a:r>
        </a:p>
        <a:p>
          <a:r>
            <a:rPr kumimoji="1" lang="ja-JP" altLang="en-US" sz="1400">
              <a:latin typeface="ＭＳ ゴシック" pitchFamily="49" charset="-128"/>
              <a:ea typeface="ＭＳ ゴシック" pitchFamily="49" charset="-128"/>
            </a:rPr>
            <a:t>　全会計の実質収支額及び剰余金の合計は</a:t>
          </a:r>
          <a:r>
            <a:rPr kumimoji="1" lang="en-US" altLang="ja-JP" sz="1400">
              <a:latin typeface="ＭＳ ゴシック" pitchFamily="49" charset="-128"/>
              <a:ea typeface="ＭＳ ゴシック" pitchFamily="49" charset="-128"/>
            </a:rPr>
            <a:t>11,062</a:t>
          </a:r>
          <a:r>
            <a:rPr kumimoji="1" lang="ja-JP" altLang="en-US" sz="1400">
              <a:latin typeface="ＭＳ ゴシック" pitchFamily="49" charset="-128"/>
              <a:ea typeface="ＭＳ ゴシック" pitchFamily="49" charset="-128"/>
            </a:rPr>
            <a:t>百万円となっており、前年度と比べて</a:t>
          </a:r>
          <a:r>
            <a:rPr kumimoji="1" lang="en-US" altLang="ja-JP" sz="1400">
              <a:latin typeface="ＭＳ ゴシック" pitchFamily="49" charset="-128"/>
              <a:ea typeface="ＭＳ ゴシック" pitchFamily="49" charset="-128"/>
            </a:rPr>
            <a:t>1,492</a:t>
          </a:r>
          <a:r>
            <a:rPr kumimoji="1" lang="ja-JP" altLang="en-US" sz="1400">
              <a:latin typeface="ＭＳ ゴシック" pitchFamily="49" charset="-128"/>
              <a:ea typeface="ＭＳ ゴシック" pitchFamily="49" charset="-128"/>
            </a:rPr>
            <a:t>百万円増加し、標準財政規模比である連結赤字比率は△</a:t>
          </a:r>
          <a:r>
            <a:rPr kumimoji="1" lang="en-US" altLang="ja-JP" sz="1400">
              <a:latin typeface="ＭＳ ゴシック" pitchFamily="49" charset="-128"/>
              <a:ea typeface="ＭＳ ゴシック" pitchFamily="49" charset="-128"/>
            </a:rPr>
            <a:t>44.74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R2:△39.78</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9" t="s">
        <v>80</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172"/>
      <c r="DK1" s="172"/>
      <c r="DL1" s="172"/>
      <c r="DM1" s="172"/>
      <c r="DN1" s="172"/>
      <c r="DO1" s="172"/>
    </row>
    <row r="2" spans="1:119" ht="24" thickBot="1" x14ac:dyDescent="0.25">
      <c r="B2" s="173" t="s">
        <v>81</v>
      </c>
      <c r="C2" s="173"/>
      <c r="D2" s="174"/>
    </row>
    <row r="3" spans="1:119" ht="18.75" customHeight="1" thickBot="1" x14ac:dyDescent="0.25">
      <c r="A3" s="172"/>
      <c r="B3" s="370" t="s">
        <v>82</v>
      </c>
      <c r="C3" s="371"/>
      <c r="D3" s="371"/>
      <c r="E3" s="372"/>
      <c r="F3" s="372"/>
      <c r="G3" s="372"/>
      <c r="H3" s="372"/>
      <c r="I3" s="372"/>
      <c r="J3" s="372"/>
      <c r="K3" s="372"/>
      <c r="L3" s="372" t="s">
        <v>83</v>
      </c>
      <c r="M3" s="372"/>
      <c r="N3" s="372"/>
      <c r="O3" s="372"/>
      <c r="P3" s="372"/>
      <c r="Q3" s="372"/>
      <c r="R3" s="379"/>
      <c r="S3" s="379"/>
      <c r="T3" s="379"/>
      <c r="U3" s="379"/>
      <c r="V3" s="380"/>
      <c r="W3" s="354" t="s">
        <v>84</v>
      </c>
      <c r="X3" s="355"/>
      <c r="Y3" s="355"/>
      <c r="Z3" s="355"/>
      <c r="AA3" s="355"/>
      <c r="AB3" s="371"/>
      <c r="AC3" s="379" t="s">
        <v>85</v>
      </c>
      <c r="AD3" s="355"/>
      <c r="AE3" s="355"/>
      <c r="AF3" s="355"/>
      <c r="AG3" s="355"/>
      <c r="AH3" s="355"/>
      <c r="AI3" s="355"/>
      <c r="AJ3" s="355"/>
      <c r="AK3" s="355"/>
      <c r="AL3" s="356"/>
      <c r="AM3" s="354" t="s">
        <v>86</v>
      </c>
      <c r="AN3" s="355"/>
      <c r="AO3" s="355"/>
      <c r="AP3" s="355"/>
      <c r="AQ3" s="355"/>
      <c r="AR3" s="355"/>
      <c r="AS3" s="355"/>
      <c r="AT3" s="355"/>
      <c r="AU3" s="355"/>
      <c r="AV3" s="355"/>
      <c r="AW3" s="355"/>
      <c r="AX3" s="356"/>
      <c r="AY3" s="391" t="s">
        <v>1</v>
      </c>
      <c r="AZ3" s="392"/>
      <c r="BA3" s="392"/>
      <c r="BB3" s="392"/>
      <c r="BC3" s="392"/>
      <c r="BD3" s="392"/>
      <c r="BE3" s="392"/>
      <c r="BF3" s="392"/>
      <c r="BG3" s="392"/>
      <c r="BH3" s="392"/>
      <c r="BI3" s="392"/>
      <c r="BJ3" s="392"/>
      <c r="BK3" s="392"/>
      <c r="BL3" s="392"/>
      <c r="BM3" s="393"/>
      <c r="BN3" s="354" t="s">
        <v>87</v>
      </c>
      <c r="BO3" s="355"/>
      <c r="BP3" s="355"/>
      <c r="BQ3" s="355"/>
      <c r="BR3" s="355"/>
      <c r="BS3" s="355"/>
      <c r="BT3" s="355"/>
      <c r="BU3" s="356"/>
      <c r="BV3" s="354" t="s">
        <v>88</v>
      </c>
      <c r="BW3" s="355"/>
      <c r="BX3" s="355"/>
      <c r="BY3" s="355"/>
      <c r="BZ3" s="355"/>
      <c r="CA3" s="355"/>
      <c r="CB3" s="355"/>
      <c r="CC3" s="356"/>
      <c r="CD3" s="391" t="s">
        <v>1</v>
      </c>
      <c r="CE3" s="392"/>
      <c r="CF3" s="392"/>
      <c r="CG3" s="392"/>
      <c r="CH3" s="392"/>
      <c r="CI3" s="392"/>
      <c r="CJ3" s="392"/>
      <c r="CK3" s="392"/>
      <c r="CL3" s="392"/>
      <c r="CM3" s="392"/>
      <c r="CN3" s="392"/>
      <c r="CO3" s="392"/>
      <c r="CP3" s="392"/>
      <c r="CQ3" s="392"/>
      <c r="CR3" s="392"/>
      <c r="CS3" s="393"/>
      <c r="CT3" s="354" t="s">
        <v>89</v>
      </c>
      <c r="CU3" s="355"/>
      <c r="CV3" s="355"/>
      <c r="CW3" s="355"/>
      <c r="CX3" s="355"/>
      <c r="CY3" s="355"/>
      <c r="CZ3" s="355"/>
      <c r="DA3" s="356"/>
      <c r="DB3" s="354" t="s">
        <v>90</v>
      </c>
      <c r="DC3" s="355"/>
      <c r="DD3" s="355"/>
      <c r="DE3" s="355"/>
      <c r="DF3" s="355"/>
      <c r="DG3" s="355"/>
      <c r="DH3" s="355"/>
      <c r="DI3" s="356"/>
    </row>
    <row r="4" spans="1:119" ht="18.75" customHeight="1" x14ac:dyDescent="0.2">
      <c r="A4" s="172"/>
      <c r="B4" s="373"/>
      <c r="C4" s="374"/>
      <c r="D4" s="374"/>
      <c r="E4" s="375"/>
      <c r="F4" s="375"/>
      <c r="G4" s="375"/>
      <c r="H4" s="375"/>
      <c r="I4" s="375"/>
      <c r="J4" s="375"/>
      <c r="K4" s="375"/>
      <c r="L4" s="375"/>
      <c r="M4" s="375"/>
      <c r="N4" s="375"/>
      <c r="O4" s="375"/>
      <c r="P4" s="375"/>
      <c r="Q4" s="375"/>
      <c r="R4" s="381"/>
      <c r="S4" s="381"/>
      <c r="T4" s="381"/>
      <c r="U4" s="381"/>
      <c r="V4" s="382"/>
      <c r="W4" s="385"/>
      <c r="X4" s="386"/>
      <c r="Y4" s="386"/>
      <c r="Z4" s="386"/>
      <c r="AA4" s="386"/>
      <c r="AB4" s="374"/>
      <c r="AC4" s="381"/>
      <c r="AD4" s="386"/>
      <c r="AE4" s="386"/>
      <c r="AF4" s="386"/>
      <c r="AG4" s="386"/>
      <c r="AH4" s="386"/>
      <c r="AI4" s="386"/>
      <c r="AJ4" s="386"/>
      <c r="AK4" s="386"/>
      <c r="AL4" s="389"/>
      <c r="AM4" s="387"/>
      <c r="AN4" s="388"/>
      <c r="AO4" s="388"/>
      <c r="AP4" s="388"/>
      <c r="AQ4" s="388"/>
      <c r="AR4" s="388"/>
      <c r="AS4" s="388"/>
      <c r="AT4" s="388"/>
      <c r="AU4" s="388"/>
      <c r="AV4" s="388"/>
      <c r="AW4" s="388"/>
      <c r="AX4" s="390"/>
      <c r="AY4" s="357" t="s">
        <v>91</v>
      </c>
      <c r="AZ4" s="358"/>
      <c r="BA4" s="358"/>
      <c r="BB4" s="358"/>
      <c r="BC4" s="358"/>
      <c r="BD4" s="358"/>
      <c r="BE4" s="358"/>
      <c r="BF4" s="358"/>
      <c r="BG4" s="358"/>
      <c r="BH4" s="358"/>
      <c r="BI4" s="358"/>
      <c r="BJ4" s="358"/>
      <c r="BK4" s="358"/>
      <c r="BL4" s="358"/>
      <c r="BM4" s="359"/>
      <c r="BN4" s="360">
        <v>46506790</v>
      </c>
      <c r="BO4" s="361"/>
      <c r="BP4" s="361"/>
      <c r="BQ4" s="361"/>
      <c r="BR4" s="361"/>
      <c r="BS4" s="361"/>
      <c r="BT4" s="361"/>
      <c r="BU4" s="362"/>
      <c r="BV4" s="360">
        <v>54145167</v>
      </c>
      <c r="BW4" s="361"/>
      <c r="BX4" s="361"/>
      <c r="BY4" s="361"/>
      <c r="BZ4" s="361"/>
      <c r="CA4" s="361"/>
      <c r="CB4" s="361"/>
      <c r="CC4" s="362"/>
      <c r="CD4" s="363" t="s">
        <v>92</v>
      </c>
      <c r="CE4" s="364"/>
      <c r="CF4" s="364"/>
      <c r="CG4" s="364"/>
      <c r="CH4" s="364"/>
      <c r="CI4" s="364"/>
      <c r="CJ4" s="364"/>
      <c r="CK4" s="364"/>
      <c r="CL4" s="364"/>
      <c r="CM4" s="364"/>
      <c r="CN4" s="364"/>
      <c r="CO4" s="364"/>
      <c r="CP4" s="364"/>
      <c r="CQ4" s="364"/>
      <c r="CR4" s="364"/>
      <c r="CS4" s="365"/>
      <c r="CT4" s="366">
        <v>4.0999999999999996</v>
      </c>
      <c r="CU4" s="367"/>
      <c r="CV4" s="367"/>
      <c r="CW4" s="367"/>
      <c r="CX4" s="367"/>
      <c r="CY4" s="367"/>
      <c r="CZ4" s="367"/>
      <c r="DA4" s="368"/>
      <c r="DB4" s="366">
        <v>4.4000000000000004</v>
      </c>
      <c r="DC4" s="367"/>
      <c r="DD4" s="367"/>
      <c r="DE4" s="367"/>
      <c r="DF4" s="367"/>
      <c r="DG4" s="367"/>
      <c r="DH4" s="367"/>
      <c r="DI4" s="368"/>
    </row>
    <row r="5" spans="1:119" ht="18.75" customHeight="1" x14ac:dyDescent="0.2">
      <c r="A5" s="172"/>
      <c r="B5" s="376"/>
      <c r="C5" s="377"/>
      <c r="D5" s="377"/>
      <c r="E5" s="378"/>
      <c r="F5" s="378"/>
      <c r="G5" s="378"/>
      <c r="H5" s="378"/>
      <c r="I5" s="378"/>
      <c r="J5" s="378"/>
      <c r="K5" s="378"/>
      <c r="L5" s="378"/>
      <c r="M5" s="378"/>
      <c r="N5" s="378"/>
      <c r="O5" s="378"/>
      <c r="P5" s="378"/>
      <c r="Q5" s="378"/>
      <c r="R5" s="383"/>
      <c r="S5" s="383"/>
      <c r="T5" s="383"/>
      <c r="U5" s="383"/>
      <c r="V5" s="384"/>
      <c r="W5" s="387"/>
      <c r="X5" s="388"/>
      <c r="Y5" s="388"/>
      <c r="Z5" s="388"/>
      <c r="AA5" s="388"/>
      <c r="AB5" s="377"/>
      <c r="AC5" s="383"/>
      <c r="AD5" s="388"/>
      <c r="AE5" s="388"/>
      <c r="AF5" s="388"/>
      <c r="AG5" s="388"/>
      <c r="AH5" s="388"/>
      <c r="AI5" s="388"/>
      <c r="AJ5" s="388"/>
      <c r="AK5" s="388"/>
      <c r="AL5" s="390"/>
      <c r="AM5" s="426" t="s">
        <v>93</v>
      </c>
      <c r="AN5" s="427"/>
      <c r="AO5" s="427"/>
      <c r="AP5" s="427"/>
      <c r="AQ5" s="427"/>
      <c r="AR5" s="427"/>
      <c r="AS5" s="427"/>
      <c r="AT5" s="428"/>
      <c r="AU5" s="429" t="s">
        <v>94</v>
      </c>
      <c r="AV5" s="430"/>
      <c r="AW5" s="430"/>
      <c r="AX5" s="430"/>
      <c r="AY5" s="431" t="s">
        <v>95</v>
      </c>
      <c r="AZ5" s="432"/>
      <c r="BA5" s="432"/>
      <c r="BB5" s="432"/>
      <c r="BC5" s="432"/>
      <c r="BD5" s="432"/>
      <c r="BE5" s="432"/>
      <c r="BF5" s="432"/>
      <c r="BG5" s="432"/>
      <c r="BH5" s="432"/>
      <c r="BI5" s="432"/>
      <c r="BJ5" s="432"/>
      <c r="BK5" s="432"/>
      <c r="BL5" s="432"/>
      <c r="BM5" s="433"/>
      <c r="BN5" s="397">
        <v>44940120</v>
      </c>
      <c r="BO5" s="398"/>
      <c r="BP5" s="398"/>
      <c r="BQ5" s="398"/>
      <c r="BR5" s="398"/>
      <c r="BS5" s="398"/>
      <c r="BT5" s="398"/>
      <c r="BU5" s="399"/>
      <c r="BV5" s="397">
        <v>52790585</v>
      </c>
      <c r="BW5" s="398"/>
      <c r="BX5" s="398"/>
      <c r="BY5" s="398"/>
      <c r="BZ5" s="398"/>
      <c r="CA5" s="398"/>
      <c r="CB5" s="398"/>
      <c r="CC5" s="399"/>
      <c r="CD5" s="400" t="s">
        <v>96</v>
      </c>
      <c r="CE5" s="401"/>
      <c r="CF5" s="401"/>
      <c r="CG5" s="401"/>
      <c r="CH5" s="401"/>
      <c r="CI5" s="401"/>
      <c r="CJ5" s="401"/>
      <c r="CK5" s="401"/>
      <c r="CL5" s="401"/>
      <c r="CM5" s="401"/>
      <c r="CN5" s="401"/>
      <c r="CO5" s="401"/>
      <c r="CP5" s="401"/>
      <c r="CQ5" s="401"/>
      <c r="CR5" s="401"/>
      <c r="CS5" s="402"/>
      <c r="CT5" s="394">
        <v>88.9</v>
      </c>
      <c r="CU5" s="395"/>
      <c r="CV5" s="395"/>
      <c r="CW5" s="395"/>
      <c r="CX5" s="395"/>
      <c r="CY5" s="395"/>
      <c r="CZ5" s="395"/>
      <c r="DA5" s="396"/>
      <c r="DB5" s="394">
        <v>92.2</v>
      </c>
      <c r="DC5" s="395"/>
      <c r="DD5" s="395"/>
      <c r="DE5" s="395"/>
      <c r="DF5" s="395"/>
      <c r="DG5" s="395"/>
      <c r="DH5" s="395"/>
      <c r="DI5" s="396"/>
    </row>
    <row r="6" spans="1:119" ht="18.75" customHeight="1" x14ac:dyDescent="0.2">
      <c r="A6" s="172"/>
      <c r="B6" s="403" t="s">
        <v>97</v>
      </c>
      <c r="C6" s="404"/>
      <c r="D6" s="404"/>
      <c r="E6" s="405"/>
      <c r="F6" s="405"/>
      <c r="G6" s="405"/>
      <c r="H6" s="405"/>
      <c r="I6" s="405"/>
      <c r="J6" s="405"/>
      <c r="K6" s="405"/>
      <c r="L6" s="405" t="s">
        <v>98</v>
      </c>
      <c r="M6" s="405"/>
      <c r="N6" s="405"/>
      <c r="O6" s="405"/>
      <c r="P6" s="405"/>
      <c r="Q6" s="405"/>
      <c r="R6" s="409"/>
      <c r="S6" s="409"/>
      <c r="T6" s="409"/>
      <c r="U6" s="409"/>
      <c r="V6" s="410"/>
      <c r="W6" s="413" t="s">
        <v>99</v>
      </c>
      <c r="X6" s="414"/>
      <c r="Y6" s="414"/>
      <c r="Z6" s="414"/>
      <c r="AA6" s="414"/>
      <c r="AB6" s="404"/>
      <c r="AC6" s="417" t="s">
        <v>100</v>
      </c>
      <c r="AD6" s="418"/>
      <c r="AE6" s="418"/>
      <c r="AF6" s="418"/>
      <c r="AG6" s="418"/>
      <c r="AH6" s="418"/>
      <c r="AI6" s="418"/>
      <c r="AJ6" s="418"/>
      <c r="AK6" s="418"/>
      <c r="AL6" s="419"/>
      <c r="AM6" s="426" t="s">
        <v>101</v>
      </c>
      <c r="AN6" s="427"/>
      <c r="AO6" s="427"/>
      <c r="AP6" s="427"/>
      <c r="AQ6" s="427"/>
      <c r="AR6" s="427"/>
      <c r="AS6" s="427"/>
      <c r="AT6" s="428"/>
      <c r="AU6" s="429" t="s">
        <v>102</v>
      </c>
      <c r="AV6" s="430"/>
      <c r="AW6" s="430"/>
      <c r="AX6" s="430"/>
      <c r="AY6" s="431" t="s">
        <v>103</v>
      </c>
      <c r="AZ6" s="432"/>
      <c r="BA6" s="432"/>
      <c r="BB6" s="432"/>
      <c r="BC6" s="432"/>
      <c r="BD6" s="432"/>
      <c r="BE6" s="432"/>
      <c r="BF6" s="432"/>
      <c r="BG6" s="432"/>
      <c r="BH6" s="432"/>
      <c r="BI6" s="432"/>
      <c r="BJ6" s="432"/>
      <c r="BK6" s="432"/>
      <c r="BL6" s="432"/>
      <c r="BM6" s="433"/>
      <c r="BN6" s="397">
        <v>1566670</v>
      </c>
      <c r="BO6" s="398"/>
      <c r="BP6" s="398"/>
      <c r="BQ6" s="398"/>
      <c r="BR6" s="398"/>
      <c r="BS6" s="398"/>
      <c r="BT6" s="398"/>
      <c r="BU6" s="399"/>
      <c r="BV6" s="397">
        <v>1354582</v>
      </c>
      <c r="BW6" s="398"/>
      <c r="BX6" s="398"/>
      <c r="BY6" s="398"/>
      <c r="BZ6" s="398"/>
      <c r="CA6" s="398"/>
      <c r="CB6" s="398"/>
      <c r="CC6" s="399"/>
      <c r="CD6" s="400" t="s">
        <v>104</v>
      </c>
      <c r="CE6" s="401"/>
      <c r="CF6" s="401"/>
      <c r="CG6" s="401"/>
      <c r="CH6" s="401"/>
      <c r="CI6" s="401"/>
      <c r="CJ6" s="401"/>
      <c r="CK6" s="401"/>
      <c r="CL6" s="401"/>
      <c r="CM6" s="401"/>
      <c r="CN6" s="401"/>
      <c r="CO6" s="401"/>
      <c r="CP6" s="401"/>
      <c r="CQ6" s="401"/>
      <c r="CR6" s="401"/>
      <c r="CS6" s="402"/>
      <c r="CT6" s="434">
        <v>94.1</v>
      </c>
      <c r="CU6" s="435"/>
      <c r="CV6" s="435"/>
      <c r="CW6" s="435"/>
      <c r="CX6" s="435"/>
      <c r="CY6" s="435"/>
      <c r="CZ6" s="435"/>
      <c r="DA6" s="436"/>
      <c r="DB6" s="434">
        <v>98.2</v>
      </c>
      <c r="DC6" s="435"/>
      <c r="DD6" s="435"/>
      <c r="DE6" s="435"/>
      <c r="DF6" s="435"/>
      <c r="DG6" s="435"/>
      <c r="DH6" s="435"/>
      <c r="DI6" s="436"/>
    </row>
    <row r="7" spans="1:119" ht="18.75" customHeight="1" x14ac:dyDescent="0.2">
      <c r="A7" s="172"/>
      <c r="B7" s="373"/>
      <c r="C7" s="374"/>
      <c r="D7" s="374"/>
      <c r="E7" s="375"/>
      <c r="F7" s="375"/>
      <c r="G7" s="375"/>
      <c r="H7" s="375"/>
      <c r="I7" s="375"/>
      <c r="J7" s="375"/>
      <c r="K7" s="375"/>
      <c r="L7" s="375"/>
      <c r="M7" s="375"/>
      <c r="N7" s="375"/>
      <c r="O7" s="375"/>
      <c r="P7" s="375"/>
      <c r="Q7" s="375"/>
      <c r="R7" s="381"/>
      <c r="S7" s="381"/>
      <c r="T7" s="381"/>
      <c r="U7" s="381"/>
      <c r="V7" s="382"/>
      <c r="W7" s="385"/>
      <c r="X7" s="386"/>
      <c r="Y7" s="386"/>
      <c r="Z7" s="386"/>
      <c r="AA7" s="386"/>
      <c r="AB7" s="374"/>
      <c r="AC7" s="420"/>
      <c r="AD7" s="421"/>
      <c r="AE7" s="421"/>
      <c r="AF7" s="421"/>
      <c r="AG7" s="421"/>
      <c r="AH7" s="421"/>
      <c r="AI7" s="421"/>
      <c r="AJ7" s="421"/>
      <c r="AK7" s="421"/>
      <c r="AL7" s="422"/>
      <c r="AM7" s="426" t="s">
        <v>105</v>
      </c>
      <c r="AN7" s="427"/>
      <c r="AO7" s="427"/>
      <c r="AP7" s="427"/>
      <c r="AQ7" s="427"/>
      <c r="AR7" s="427"/>
      <c r="AS7" s="427"/>
      <c r="AT7" s="428"/>
      <c r="AU7" s="429" t="s">
        <v>94</v>
      </c>
      <c r="AV7" s="430"/>
      <c r="AW7" s="430"/>
      <c r="AX7" s="430"/>
      <c r="AY7" s="431" t="s">
        <v>106</v>
      </c>
      <c r="AZ7" s="432"/>
      <c r="BA7" s="432"/>
      <c r="BB7" s="432"/>
      <c r="BC7" s="432"/>
      <c r="BD7" s="432"/>
      <c r="BE7" s="432"/>
      <c r="BF7" s="432"/>
      <c r="BG7" s="432"/>
      <c r="BH7" s="432"/>
      <c r="BI7" s="432"/>
      <c r="BJ7" s="432"/>
      <c r="BK7" s="432"/>
      <c r="BL7" s="432"/>
      <c r="BM7" s="433"/>
      <c r="BN7" s="397">
        <v>562563</v>
      </c>
      <c r="BO7" s="398"/>
      <c r="BP7" s="398"/>
      <c r="BQ7" s="398"/>
      <c r="BR7" s="398"/>
      <c r="BS7" s="398"/>
      <c r="BT7" s="398"/>
      <c r="BU7" s="399"/>
      <c r="BV7" s="397">
        <v>303170</v>
      </c>
      <c r="BW7" s="398"/>
      <c r="BX7" s="398"/>
      <c r="BY7" s="398"/>
      <c r="BZ7" s="398"/>
      <c r="CA7" s="398"/>
      <c r="CB7" s="398"/>
      <c r="CC7" s="399"/>
      <c r="CD7" s="400" t="s">
        <v>107</v>
      </c>
      <c r="CE7" s="401"/>
      <c r="CF7" s="401"/>
      <c r="CG7" s="401"/>
      <c r="CH7" s="401"/>
      <c r="CI7" s="401"/>
      <c r="CJ7" s="401"/>
      <c r="CK7" s="401"/>
      <c r="CL7" s="401"/>
      <c r="CM7" s="401"/>
      <c r="CN7" s="401"/>
      <c r="CO7" s="401"/>
      <c r="CP7" s="401"/>
      <c r="CQ7" s="401"/>
      <c r="CR7" s="401"/>
      <c r="CS7" s="402"/>
      <c r="CT7" s="397">
        <v>24723039</v>
      </c>
      <c r="CU7" s="398"/>
      <c r="CV7" s="398"/>
      <c r="CW7" s="398"/>
      <c r="CX7" s="398"/>
      <c r="CY7" s="398"/>
      <c r="CZ7" s="398"/>
      <c r="DA7" s="399"/>
      <c r="DB7" s="397">
        <v>24054345</v>
      </c>
      <c r="DC7" s="398"/>
      <c r="DD7" s="398"/>
      <c r="DE7" s="398"/>
      <c r="DF7" s="398"/>
      <c r="DG7" s="398"/>
      <c r="DH7" s="398"/>
      <c r="DI7" s="399"/>
    </row>
    <row r="8" spans="1:119" ht="18.75" customHeight="1" thickBot="1" x14ac:dyDescent="0.25">
      <c r="A8" s="172"/>
      <c r="B8" s="406"/>
      <c r="C8" s="407"/>
      <c r="D8" s="407"/>
      <c r="E8" s="408"/>
      <c r="F8" s="408"/>
      <c r="G8" s="408"/>
      <c r="H8" s="408"/>
      <c r="I8" s="408"/>
      <c r="J8" s="408"/>
      <c r="K8" s="408"/>
      <c r="L8" s="408"/>
      <c r="M8" s="408"/>
      <c r="N8" s="408"/>
      <c r="O8" s="408"/>
      <c r="P8" s="408"/>
      <c r="Q8" s="408"/>
      <c r="R8" s="411"/>
      <c r="S8" s="411"/>
      <c r="T8" s="411"/>
      <c r="U8" s="411"/>
      <c r="V8" s="412"/>
      <c r="W8" s="415"/>
      <c r="X8" s="416"/>
      <c r="Y8" s="416"/>
      <c r="Z8" s="416"/>
      <c r="AA8" s="416"/>
      <c r="AB8" s="407"/>
      <c r="AC8" s="423"/>
      <c r="AD8" s="424"/>
      <c r="AE8" s="424"/>
      <c r="AF8" s="424"/>
      <c r="AG8" s="424"/>
      <c r="AH8" s="424"/>
      <c r="AI8" s="424"/>
      <c r="AJ8" s="424"/>
      <c r="AK8" s="424"/>
      <c r="AL8" s="425"/>
      <c r="AM8" s="426" t="s">
        <v>108</v>
      </c>
      <c r="AN8" s="427"/>
      <c r="AO8" s="427"/>
      <c r="AP8" s="427"/>
      <c r="AQ8" s="427"/>
      <c r="AR8" s="427"/>
      <c r="AS8" s="427"/>
      <c r="AT8" s="428"/>
      <c r="AU8" s="429" t="s">
        <v>109</v>
      </c>
      <c r="AV8" s="430"/>
      <c r="AW8" s="430"/>
      <c r="AX8" s="430"/>
      <c r="AY8" s="431" t="s">
        <v>110</v>
      </c>
      <c r="AZ8" s="432"/>
      <c r="BA8" s="432"/>
      <c r="BB8" s="432"/>
      <c r="BC8" s="432"/>
      <c r="BD8" s="432"/>
      <c r="BE8" s="432"/>
      <c r="BF8" s="432"/>
      <c r="BG8" s="432"/>
      <c r="BH8" s="432"/>
      <c r="BI8" s="432"/>
      <c r="BJ8" s="432"/>
      <c r="BK8" s="432"/>
      <c r="BL8" s="432"/>
      <c r="BM8" s="433"/>
      <c r="BN8" s="397">
        <v>1004107</v>
      </c>
      <c r="BO8" s="398"/>
      <c r="BP8" s="398"/>
      <c r="BQ8" s="398"/>
      <c r="BR8" s="398"/>
      <c r="BS8" s="398"/>
      <c r="BT8" s="398"/>
      <c r="BU8" s="399"/>
      <c r="BV8" s="397">
        <v>1051412</v>
      </c>
      <c r="BW8" s="398"/>
      <c r="BX8" s="398"/>
      <c r="BY8" s="398"/>
      <c r="BZ8" s="398"/>
      <c r="CA8" s="398"/>
      <c r="CB8" s="398"/>
      <c r="CC8" s="399"/>
      <c r="CD8" s="400" t="s">
        <v>111</v>
      </c>
      <c r="CE8" s="401"/>
      <c r="CF8" s="401"/>
      <c r="CG8" s="401"/>
      <c r="CH8" s="401"/>
      <c r="CI8" s="401"/>
      <c r="CJ8" s="401"/>
      <c r="CK8" s="401"/>
      <c r="CL8" s="401"/>
      <c r="CM8" s="401"/>
      <c r="CN8" s="401"/>
      <c r="CO8" s="401"/>
      <c r="CP8" s="401"/>
      <c r="CQ8" s="401"/>
      <c r="CR8" s="401"/>
      <c r="CS8" s="402"/>
      <c r="CT8" s="437">
        <v>0.53</v>
      </c>
      <c r="CU8" s="438"/>
      <c r="CV8" s="438"/>
      <c r="CW8" s="438"/>
      <c r="CX8" s="438"/>
      <c r="CY8" s="438"/>
      <c r="CZ8" s="438"/>
      <c r="DA8" s="439"/>
      <c r="DB8" s="437">
        <v>0.54</v>
      </c>
      <c r="DC8" s="438"/>
      <c r="DD8" s="438"/>
      <c r="DE8" s="438"/>
      <c r="DF8" s="438"/>
      <c r="DG8" s="438"/>
      <c r="DH8" s="438"/>
      <c r="DI8" s="439"/>
    </row>
    <row r="9" spans="1:119" ht="18.75" customHeight="1" thickBot="1" x14ac:dyDescent="0.25">
      <c r="A9" s="172"/>
      <c r="B9" s="391" t="s">
        <v>112</v>
      </c>
      <c r="C9" s="392"/>
      <c r="D9" s="392"/>
      <c r="E9" s="392"/>
      <c r="F9" s="392"/>
      <c r="G9" s="392"/>
      <c r="H9" s="392"/>
      <c r="I9" s="392"/>
      <c r="J9" s="392"/>
      <c r="K9" s="440"/>
      <c r="L9" s="441" t="s">
        <v>113</v>
      </c>
      <c r="M9" s="442"/>
      <c r="N9" s="442"/>
      <c r="O9" s="442"/>
      <c r="P9" s="442"/>
      <c r="Q9" s="443"/>
      <c r="R9" s="444">
        <v>77306</v>
      </c>
      <c r="S9" s="445"/>
      <c r="T9" s="445"/>
      <c r="U9" s="445"/>
      <c r="V9" s="446"/>
      <c r="W9" s="354" t="s">
        <v>114</v>
      </c>
      <c r="X9" s="355"/>
      <c r="Y9" s="355"/>
      <c r="Z9" s="355"/>
      <c r="AA9" s="355"/>
      <c r="AB9" s="355"/>
      <c r="AC9" s="355"/>
      <c r="AD9" s="355"/>
      <c r="AE9" s="355"/>
      <c r="AF9" s="355"/>
      <c r="AG9" s="355"/>
      <c r="AH9" s="355"/>
      <c r="AI9" s="355"/>
      <c r="AJ9" s="355"/>
      <c r="AK9" s="355"/>
      <c r="AL9" s="356"/>
      <c r="AM9" s="426" t="s">
        <v>115</v>
      </c>
      <c r="AN9" s="427"/>
      <c r="AO9" s="427"/>
      <c r="AP9" s="427"/>
      <c r="AQ9" s="427"/>
      <c r="AR9" s="427"/>
      <c r="AS9" s="427"/>
      <c r="AT9" s="428"/>
      <c r="AU9" s="429" t="s">
        <v>94</v>
      </c>
      <c r="AV9" s="430"/>
      <c r="AW9" s="430"/>
      <c r="AX9" s="430"/>
      <c r="AY9" s="431" t="s">
        <v>116</v>
      </c>
      <c r="AZ9" s="432"/>
      <c r="BA9" s="432"/>
      <c r="BB9" s="432"/>
      <c r="BC9" s="432"/>
      <c r="BD9" s="432"/>
      <c r="BE9" s="432"/>
      <c r="BF9" s="432"/>
      <c r="BG9" s="432"/>
      <c r="BH9" s="432"/>
      <c r="BI9" s="432"/>
      <c r="BJ9" s="432"/>
      <c r="BK9" s="432"/>
      <c r="BL9" s="432"/>
      <c r="BM9" s="433"/>
      <c r="BN9" s="397">
        <v>-47305</v>
      </c>
      <c r="BO9" s="398"/>
      <c r="BP9" s="398"/>
      <c r="BQ9" s="398"/>
      <c r="BR9" s="398"/>
      <c r="BS9" s="398"/>
      <c r="BT9" s="398"/>
      <c r="BU9" s="399"/>
      <c r="BV9" s="397">
        <v>616542</v>
      </c>
      <c r="BW9" s="398"/>
      <c r="BX9" s="398"/>
      <c r="BY9" s="398"/>
      <c r="BZ9" s="398"/>
      <c r="CA9" s="398"/>
      <c r="CB9" s="398"/>
      <c r="CC9" s="399"/>
      <c r="CD9" s="400" t="s">
        <v>117</v>
      </c>
      <c r="CE9" s="401"/>
      <c r="CF9" s="401"/>
      <c r="CG9" s="401"/>
      <c r="CH9" s="401"/>
      <c r="CI9" s="401"/>
      <c r="CJ9" s="401"/>
      <c r="CK9" s="401"/>
      <c r="CL9" s="401"/>
      <c r="CM9" s="401"/>
      <c r="CN9" s="401"/>
      <c r="CO9" s="401"/>
      <c r="CP9" s="401"/>
      <c r="CQ9" s="401"/>
      <c r="CR9" s="401"/>
      <c r="CS9" s="402"/>
      <c r="CT9" s="394">
        <v>18.8</v>
      </c>
      <c r="CU9" s="395"/>
      <c r="CV9" s="395"/>
      <c r="CW9" s="395"/>
      <c r="CX9" s="395"/>
      <c r="CY9" s="395"/>
      <c r="CZ9" s="395"/>
      <c r="DA9" s="396"/>
      <c r="DB9" s="394">
        <v>18.3</v>
      </c>
      <c r="DC9" s="395"/>
      <c r="DD9" s="395"/>
      <c r="DE9" s="395"/>
      <c r="DF9" s="395"/>
      <c r="DG9" s="395"/>
      <c r="DH9" s="395"/>
      <c r="DI9" s="396"/>
    </row>
    <row r="10" spans="1:119" ht="18.75" customHeight="1" thickBot="1" x14ac:dyDescent="0.25">
      <c r="A10" s="172"/>
      <c r="B10" s="391"/>
      <c r="C10" s="392"/>
      <c r="D10" s="392"/>
      <c r="E10" s="392"/>
      <c r="F10" s="392"/>
      <c r="G10" s="392"/>
      <c r="H10" s="392"/>
      <c r="I10" s="392"/>
      <c r="J10" s="392"/>
      <c r="K10" s="440"/>
      <c r="L10" s="447" t="s">
        <v>118</v>
      </c>
      <c r="M10" s="427"/>
      <c r="N10" s="427"/>
      <c r="O10" s="427"/>
      <c r="P10" s="427"/>
      <c r="Q10" s="428"/>
      <c r="R10" s="448">
        <v>78935</v>
      </c>
      <c r="S10" s="449"/>
      <c r="T10" s="449"/>
      <c r="U10" s="449"/>
      <c r="V10" s="450"/>
      <c r="W10" s="385"/>
      <c r="X10" s="386"/>
      <c r="Y10" s="386"/>
      <c r="Z10" s="386"/>
      <c r="AA10" s="386"/>
      <c r="AB10" s="386"/>
      <c r="AC10" s="386"/>
      <c r="AD10" s="386"/>
      <c r="AE10" s="386"/>
      <c r="AF10" s="386"/>
      <c r="AG10" s="386"/>
      <c r="AH10" s="386"/>
      <c r="AI10" s="386"/>
      <c r="AJ10" s="386"/>
      <c r="AK10" s="386"/>
      <c r="AL10" s="389"/>
      <c r="AM10" s="426" t="s">
        <v>119</v>
      </c>
      <c r="AN10" s="427"/>
      <c r="AO10" s="427"/>
      <c r="AP10" s="427"/>
      <c r="AQ10" s="427"/>
      <c r="AR10" s="427"/>
      <c r="AS10" s="427"/>
      <c r="AT10" s="428"/>
      <c r="AU10" s="429" t="s">
        <v>120</v>
      </c>
      <c r="AV10" s="430"/>
      <c r="AW10" s="430"/>
      <c r="AX10" s="430"/>
      <c r="AY10" s="431" t="s">
        <v>121</v>
      </c>
      <c r="AZ10" s="432"/>
      <c r="BA10" s="432"/>
      <c r="BB10" s="432"/>
      <c r="BC10" s="432"/>
      <c r="BD10" s="432"/>
      <c r="BE10" s="432"/>
      <c r="BF10" s="432"/>
      <c r="BG10" s="432"/>
      <c r="BH10" s="432"/>
      <c r="BI10" s="432"/>
      <c r="BJ10" s="432"/>
      <c r="BK10" s="432"/>
      <c r="BL10" s="432"/>
      <c r="BM10" s="433"/>
      <c r="BN10" s="397">
        <v>4949</v>
      </c>
      <c r="BO10" s="398"/>
      <c r="BP10" s="398"/>
      <c r="BQ10" s="398"/>
      <c r="BR10" s="398"/>
      <c r="BS10" s="398"/>
      <c r="BT10" s="398"/>
      <c r="BU10" s="399"/>
      <c r="BV10" s="397">
        <v>4636</v>
      </c>
      <c r="BW10" s="398"/>
      <c r="BX10" s="398"/>
      <c r="BY10" s="398"/>
      <c r="BZ10" s="398"/>
      <c r="CA10" s="398"/>
      <c r="CB10" s="398"/>
      <c r="CC10" s="399"/>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91"/>
      <c r="C11" s="392"/>
      <c r="D11" s="392"/>
      <c r="E11" s="392"/>
      <c r="F11" s="392"/>
      <c r="G11" s="392"/>
      <c r="H11" s="392"/>
      <c r="I11" s="392"/>
      <c r="J11" s="392"/>
      <c r="K11" s="440"/>
      <c r="L11" s="451" t="s">
        <v>123</v>
      </c>
      <c r="M11" s="452"/>
      <c r="N11" s="452"/>
      <c r="O11" s="452"/>
      <c r="P11" s="452"/>
      <c r="Q11" s="453"/>
      <c r="R11" s="454" t="s">
        <v>124</v>
      </c>
      <c r="S11" s="455"/>
      <c r="T11" s="455"/>
      <c r="U11" s="455"/>
      <c r="V11" s="456"/>
      <c r="W11" s="385"/>
      <c r="X11" s="386"/>
      <c r="Y11" s="386"/>
      <c r="Z11" s="386"/>
      <c r="AA11" s="386"/>
      <c r="AB11" s="386"/>
      <c r="AC11" s="386"/>
      <c r="AD11" s="386"/>
      <c r="AE11" s="386"/>
      <c r="AF11" s="386"/>
      <c r="AG11" s="386"/>
      <c r="AH11" s="386"/>
      <c r="AI11" s="386"/>
      <c r="AJ11" s="386"/>
      <c r="AK11" s="386"/>
      <c r="AL11" s="389"/>
      <c r="AM11" s="426" t="s">
        <v>125</v>
      </c>
      <c r="AN11" s="427"/>
      <c r="AO11" s="427"/>
      <c r="AP11" s="427"/>
      <c r="AQ11" s="427"/>
      <c r="AR11" s="427"/>
      <c r="AS11" s="427"/>
      <c r="AT11" s="428"/>
      <c r="AU11" s="429" t="s">
        <v>126</v>
      </c>
      <c r="AV11" s="430"/>
      <c r="AW11" s="430"/>
      <c r="AX11" s="430"/>
      <c r="AY11" s="431" t="s">
        <v>127</v>
      </c>
      <c r="AZ11" s="432"/>
      <c r="BA11" s="432"/>
      <c r="BB11" s="432"/>
      <c r="BC11" s="432"/>
      <c r="BD11" s="432"/>
      <c r="BE11" s="432"/>
      <c r="BF11" s="432"/>
      <c r="BG11" s="432"/>
      <c r="BH11" s="432"/>
      <c r="BI11" s="432"/>
      <c r="BJ11" s="432"/>
      <c r="BK11" s="432"/>
      <c r="BL11" s="432"/>
      <c r="BM11" s="433"/>
      <c r="BN11" s="397">
        <v>516094</v>
      </c>
      <c r="BO11" s="398"/>
      <c r="BP11" s="398"/>
      <c r="BQ11" s="398"/>
      <c r="BR11" s="398"/>
      <c r="BS11" s="398"/>
      <c r="BT11" s="398"/>
      <c r="BU11" s="399"/>
      <c r="BV11" s="397">
        <v>617501</v>
      </c>
      <c r="BW11" s="398"/>
      <c r="BX11" s="398"/>
      <c r="BY11" s="398"/>
      <c r="BZ11" s="398"/>
      <c r="CA11" s="398"/>
      <c r="CB11" s="398"/>
      <c r="CC11" s="399"/>
      <c r="CD11" s="400" t="s">
        <v>128</v>
      </c>
      <c r="CE11" s="401"/>
      <c r="CF11" s="401"/>
      <c r="CG11" s="401"/>
      <c r="CH11" s="401"/>
      <c r="CI11" s="401"/>
      <c r="CJ11" s="401"/>
      <c r="CK11" s="401"/>
      <c r="CL11" s="401"/>
      <c r="CM11" s="401"/>
      <c r="CN11" s="401"/>
      <c r="CO11" s="401"/>
      <c r="CP11" s="401"/>
      <c r="CQ11" s="401"/>
      <c r="CR11" s="401"/>
      <c r="CS11" s="402"/>
      <c r="CT11" s="437" t="s">
        <v>129</v>
      </c>
      <c r="CU11" s="438"/>
      <c r="CV11" s="438"/>
      <c r="CW11" s="438"/>
      <c r="CX11" s="438"/>
      <c r="CY11" s="438"/>
      <c r="CZ11" s="438"/>
      <c r="DA11" s="439"/>
      <c r="DB11" s="437" t="s">
        <v>129</v>
      </c>
      <c r="DC11" s="438"/>
      <c r="DD11" s="438"/>
      <c r="DE11" s="438"/>
      <c r="DF11" s="438"/>
      <c r="DG11" s="438"/>
      <c r="DH11" s="438"/>
      <c r="DI11" s="439"/>
    </row>
    <row r="12" spans="1:119" ht="18.75" customHeight="1" x14ac:dyDescent="0.2">
      <c r="A12" s="172"/>
      <c r="B12" s="457" t="s">
        <v>130</v>
      </c>
      <c r="C12" s="458"/>
      <c r="D12" s="458"/>
      <c r="E12" s="458"/>
      <c r="F12" s="458"/>
      <c r="G12" s="458"/>
      <c r="H12" s="458"/>
      <c r="I12" s="458"/>
      <c r="J12" s="458"/>
      <c r="K12" s="459"/>
      <c r="L12" s="466" t="s">
        <v>131</v>
      </c>
      <c r="M12" s="467"/>
      <c r="N12" s="467"/>
      <c r="O12" s="467"/>
      <c r="P12" s="467"/>
      <c r="Q12" s="468"/>
      <c r="R12" s="469">
        <v>76568</v>
      </c>
      <c r="S12" s="470"/>
      <c r="T12" s="470"/>
      <c r="U12" s="470"/>
      <c r="V12" s="471"/>
      <c r="W12" s="472" t="s">
        <v>1</v>
      </c>
      <c r="X12" s="430"/>
      <c r="Y12" s="430"/>
      <c r="Z12" s="430"/>
      <c r="AA12" s="430"/>
      <c r="AB12" s="473"/>
      <c r="AC12" s="474" t="s">
        <v>132</v>
      </c>
      <c r="AD12" s="475"/>
      <c r="AE12" s="475"/>
      <c r="AF12" s="475"/>
      <c r="AG12" s="476"/>
      <c r="AH12" s="474" t="s">
        <v>133</v>
      </c>
      <c r="AI12" s="475"/>
      <c r="AJ12" s="475"/>
      <c r="AK12" s="475"/>
      <c r="AL12" s="477"/>
      <c r="AM12" s="426" t="s">
        <v>134</v>
      </c>
      <c r="AN12" s="427"/>
      <c r="AO12" s="427"/>
      <c r="AP12" s="427"/>
      <c r="AQ12" s="427"/>
      <c r="AR12" s="427"/>
      <c r="AS12" s="427"/>
      <c r="AT12" s="428"/>
      <c r="AU12" s="429" t="s">
        <v>94</v>
      </c>
      <c r="AV12" s="430"/>
      <c r="AW12" s="430"/>
      <c r="AX12" s="430"/>
      <c r="AY12" s="431" t="s">
        <v>135</v>
      </c>
      <c r="AZ12" s="432"/>
      <c r="BA12" s="432"/>
      <c r="BB12" s="432"/>
      <c r="BC12" s="432"/>
      <c r="BD12" s="432"/>
      <c r="BE12" s="432"/>
      <c r="BF12" s="432"/>
      <c r="BG12" s="432"/>
      <c r="BH12" s="432"/>
      <c r="BI12" s="432"/>
      <c r="BJ12" s="432"/>
      <c r="BK12" s="432"/>
      <c r="BL12" s="432"/>
      <c r="BM12" s="433"/>
      <c r="BN12" s="397">
        <v>412704</v>
      </c>
      <c r="BO12" s="398"/>
      <c r="BP12" s="398"/>
      <c r="BQ12" s="398"/>
      <c r="BR12" s="398"/>
      <c r="BS12" s="398"/>
      <c r="BT12" s="398"/>
      <c r="BU12" s="399"/>
      <c r="BV12" s="397">
        <v>202521</v>
      </c>
      <c r="BW12" s="398"/>
      <c r="BX12" s="398"/>
      <c r="BY12" s="398"/>
      <c r="BZ12" s="398"/>
      <c r="CA12" s="398"/>
      <c r="CB12" s="398"/>
      <c r="CC12" s="399"/>
      <c r="CD12" s="400" t="s">
        <v>136</v>
      </c>
      <c r="CE12" s="401"/>
      <c r="CF12" s="401"/>
      <c r="CG12" s="401"/>
      <c r="CH12" s="401"/>
      <c r="CI12" s="401"/>
      <c r="CJ12" s="401"/>
      <c r="CK12" s="401"/>
      <c r="CL12" s="401"/>
      <c r="CM12" s="401"/>
      <c r="CN12" s="401"/>
      <c r="CO12" s="401"/>
      <c r="CP12" s="401"/>
      <c r="CQ12" s="401"/>
      <c r="CR12" s="401"/>
      <c r="CS12" s="402"/>
      <c r="CT12" s="437" t="s">
        <v>129</v>
      </c>
      <c r="CU12" s="438"/>
      <c r="CV12" s="438"/>
      <c r="CW12" s="438"/>
      <c r="CX12" s="438"/>
      <c r="CY12" s="438"/>
      <c r="CZ12" s="438"/>
      <c r="DA12" s="439"/>
      <c r="DB12" s="437" t="s">
        <v>137</v>
      </c>
      <c r="DC12" s="438"/>
      <c r="DD12" s="438"/>
      <c r="DE12" s="438"/>
      <c r="DF12" s="438"/>
      <c r="DG12" s="438"/>
      <c r="DH12" s="438"/>
      <c r="DI12" s="439"/>
    </row>
    <row r="13" spans="1:119" ht="18.75" customHeight="1" x14ac:dyDescent="0.2">
      <c r="A13" s="172"/>
      <c r="B13" s="460"/>
      <c r="C13" s="461"/>
      <c r="D13" s="461"/>
      <c r="E13" s="461"/>
      <c r="F13" s="461"/>
      <c r="G13" s="461"/>
      <c r="H13" s="461"/>
      <c r="I13" s="461"/>
      <c r="J13" s="461"/>
      <c r="K13" s="462"/>
      <c r="L13" s="181"/>
      <c r="M13" s="488" t="s">
        <v>138</v>
      </c>
      <c r="N13" s="489"/>
      <c r="O13" s="489"/>
      <c r="P13" s="489"/>
      <c r="Q13" s="490"/>
      <c r="R13" s="481">
        <v>75526</v>
      </c>
      <c r="S13" s="482"/>
      <c r="T13" s="482"/>
      <c r="U13" s="482"/>
      <c r="V13" s="483"/>
      <c r="W13" s="413" t="s">
        <v>139</v>
      </c>
      <c r="X13" s="414"/>
      <c r="Y13" s="414"/>
      <c r="Z13" s="414"/>
      <c r="AA13" s="414"/>
      <c r="AB13" s="404"/>
      <c r="AC13" s="448">
        <v>1659</v>
      </c>
      <c r="AD13" s="449"/>
      <c r="AE13" s="449"/>
      <c r="AF13" s="449"/>
      <c r="AG13" s="491"/>
      <c r="AH13" s="448">
        <v>2100</v>
      </c>
      <c r="AI13" s="449"/>
      <c r="AJ13" s="449"/>
      <c r="AK13" s="449"/>
      <c r="AL13" s="450"/>
      <c r="AM13" s="426" t="s">
        <v>140</v>
      </c>
      <c r="AN13" s="427"/>
      <c r="AO13" s="427"/>
      <c r="AP13" s="427"/>
      <c r="AQ13" s="427"/>
      <c r="AR13" s="427"/>
      <c r="AS13" s="427"/>
      <c r="AT13" s="428"/>
      <c r="AU13" s="429" t="s">
        <v>109</v>
      </c>
      <c r="AV13" s="430"/>
      <c r="AW13" s="430"/>
      <c r="AX13" s="430"/>
      <c r="AY13" s="431" t="s">
        <v>141</v>
      </c>
      <c r="AZ13" s="432"/>
      <c r="BA13" s="432"/>
      <c r="BB13" s="432"/>
      <c r="BC13" s="432"/>
      <c r="BD13" s="432"/>
      <c r="BE13" s="432"/>
      <c r="BF13" s="432"/>
      <c r="BG13" s="432"/>
      <c r="BH13" s="432"/>
      <c r="BI13" s="432"/>
      <c r="BJ13" s="432"/>
      <c r="BK13" s="432"/>
      <c r="BL13" s="432"/>
      <c r="BM13" s="433"/>
      <c r="BN13" s="397">
        <v>61034</v>
      </c>
      <c r="BO13" s="398"/>
      <c r="BP13" s="398"/>
      <c r="BQ13" s="398"/>
      <c r="BR13" s="398"/>
      <c r="BS13" s="398"/>
      <c r="BT13" s="398"/>
      <c r="BU13" s="399"/>
      <c r="BV13" s="397">
        <v>1036158</v>
      </c>
      <c r="BW13" s="398"/>
      <c r="BX13" s="398"/>
      <c r="BY13" s="398"/>
      <c r="BZ13" s="398"/>
      <c r="CA13" s="398"/>
      <c r="CB13" s="398"/>
      <c r="CC13" s="399"/>
      <c r="CD13" s="400" t="s">
        <v>142</v>
      </c>
      <c r="CE13" s="401"/>
      <c r="CF13" s="401"/>
      <c r="CG13" s="401"/>
      <c r="CH13" s="401"/>
      <c r="CI13" s="401"/>
      <c r="CJ13" s="401"/>
      <c r="CK13" s="401"/>
      <c r="CL13" s="401"/>
      <c r="CM13" s="401"/>
      <c r="CN13" s="401"/>
      <c r="CO13" s="401"/>
      <c r="CP13" s="401"/>
      <c r="CQ13" s="401"/>
      <c r="CR13" s="401"/>
      <c r="CS13" s="402"/>
      <c r="CT13" s="394">
        <v>9.9</v>
      </c>
      <c r="CU13" s="395"/>
      <c r="CV13" s="395"/>
      <c r="CW13" s="395"/>
      <c r="CX13" s="395"/>
      <c r="CY13" s="395"/>
      <c r="CZ13" s="395"/>
      <c r="DA13" s="396"/>
      <c r="DB13" s="394">
        <v>10.1</v>
      </c>
      <c r="DC13" s="395"/>
      <c r="DD13" s="395"/>
      <c r="DE13" s="395"/>
      <c r="DF13" s="395"/>
      <c r="DG13" s="395"/>
      <c r="DH13" s="395"/>
      <c r="DI13" s="396"/>
    </row>
    <row r="14" spans="1:119" ht="18.75" customHeight="1" thickBot="1" x14ac:dyDescent="0.25">
      <c r="A14" s="172"/>
      <c r="B14" s="460"/>
      <c r="C14" s="461"/>
      <c r="D14" s="461"/>
      <c r="E14" s="461"/>
      <c r="F14" s="461"/>
      <c r="G14" s="461"/>
      <c r="H14" s="461"/>
      <c r="I14" s="461"/>
      <c r="J14" s="461"/>
      <c r="K14" s="462"/>
      <c r="L14" s="478" t="s">
        <v>143</v>
      </c>
      <c r="M14" s="479"/>
      <c r="N14" s="479"/>
      <c r="O14" s="479"/>
      <c r="P14" s="479"/>
      <c r="Q14" s="480"/>
      <c r="R14" s="481">
        <v>77061</v>
      </c>
      <c r="S14" s="482"/>
      <c r="T14" s="482"/>
      <c r="U14" s="482"/>
      <c r="V14" s="483"/>
      <c r="W14" s="387"/>
      <c r="X14" s="388"/>
      <c r="Y14" s="388"/>
      <c r="Z14" s="388"/>
      <c r="AA14" s="388"/>
      <c r="AB14" s="377"/>
      <c r="AC14" s="484">
        <v>4.5999999999999996</v>
      </c>
      <c r="AD14" s="485"/>
      <c r="AE14" s="485"/>
      <c r="AF14" s="485"/>
      <c r="AG14" s="486"/>
      <c r="AH14" s="484">
        <v>5.6</v>
      </c>
      <c r="AI14" s="485"/>
      <c r="AJ14" s="485"/>
      <c r="AK14" s="485"/>
      <c r="AL14" s="487"/>
      <c r="AM14" s="426"/>
      <c r="AN14" s="427"/>
      <c r="AO14" s="427"/>
      <c r="AP14" s="427"/>
      <c r="AQ14" s="427"/>
      <c r="AR14" s="427"/>
      <c r="AS14" s="427"/>
      <c r="AT14" s="428"/>
      <c r="AU14" s="429"/>
      <c r="AV14" s="430"/>
      <c r="AW14" s="430"/>
      <c r="AX14" s="430"/>
      <c r="AY14" s="431"/>
      <c r="AZ14" s="432"/>
      <c r="BA14" s="432"/>
      <c r="BB14" s="432"/>
      <c r="BC14" s="432"/>
      <c r="BD14" s="432"/>
      <c r="BE14" s="432"/>
      <c r="BF14" s="432"/>
      <c r="BG14" s="432"/>
      <c r="BH14" s="432"/>
      <c r="BI14" s="432"/>
      <c r="BJ14" s="432"/>
      <c r="BK14" s="432"/>
      <c r="BL14" s="432"/>
      <c r="BM14" s="433"/>
      <c r="BN14" s="397"/>
      <c r="BO14" s="398"/>
      <c r="BP14" s="398"/>
      <c r="BQ14" s="398"/>
      <c r="BR14" s="398"/>
      <c r="BS14" s="398"/>
      <c r="BT14" s="398"/>
      <c r="BU14" s="399"/>
      <c r="BV14" s="397"/>
      <c r="BW14" s="398"/>
      <c r="BX14" s="398"/>
      <c r="BY14" s="398"/>
      <c r="BZ14" s="398"/>
      <c r="CA14" s="398"/>
      <c r="CB14" s="398"/>
      <c r="CC14" s="399"/>
      <c r="CD14" s="492" t="s">
        <v>144</v>
      </c>
      <c r="CE14" s="493"/>
      <c r="CF14" s="493"/>
      <c r="CG14" s="493"/>
      <c r="CH14" s="493"/>
      <c r="CI14" s="493"/>
      <c r="CJ14" s="493"/>
      <c r="CK14" s="493"/>
      <c r="CL14" s="493"/>
      <c r="CM14" s="493"/>
      <c r="CN14" s="493"/>
      <c r="CO14" s="493"/>
      <c r="CP14" s="493"/>
      <c r="CQ14" s="493"/>
      <c r="CR14" s="493"/>
      <c r="CS14" s="494"/>
      <c r="CT14" s="495">
        <v>38.5</v>
      </c>
      <c r="CU14" s="496"/>
      <c r="CV14" s="496"/>
      <c r="CW14" s="496"/>
      <c r="CX14" s="496"/>
      <c r="CY14" s="496"/>
      <c r="CZ14" s="496"/>
      <c r="DA14" s="497"/>
      <c r="DB14" s="495">
        <v>47.4</v>
      </c>
      <c r="DC14" s="496"/>
      <c r="DD14" s="496"/>
      <c r="DE14" s="496"/>
      <c r="DF14" s="496"/>
      <c r="DG14" s="496"/>
      <c r="DH14" s="496"/>
      <c r="DI14" s="497"/>
    </row>
    <row r="15" spans="1:119" ht="18.75" customHeight="1" x14ac:dyDescent="0.2">
      <c r="A15" s="172"/>
      <c r="B15" s="460"/>
      <c r="C15" s="461"/>
      <c r="D15" s="461"/>
      <c r="E15" s="461"/>
      <c r="F15" s="461"/>
      <c r="G15" s="461"/>
      <c r="H15" s="461"/>
      <c r="I15" s="461"/>
      <c r="J15" s="461"/>
      <c r="K15" s="462"/>
      <c r="L15" s="181"/>
      <c r="M15" s="488" t="s">
        <v>138</v>
      </c>
      <c r="N15" s="489"/>
      <c r="O15" s="489"/>
      <c r="P15" s="489"/>
      <c r="Q15" s="490"/>
      <c r="R15" s="481">
        <v>76034</v>
      </c>
      <c r="S15" s="482"/>
      <c r="T15" s="482"/>
      <c r="U15" s="482"/>
      <c r="V15" s="483"/>
      <c r="W15" s="413" t="s">
        <v>145</v>
      </c>
      <c r="X15" s="414"/>
      <c r="Y15" s="414"/>
      <c r="Z15" s="414"/>
      <c r="AA15" s="414"/>
      <c r="AB15" s="404"/>
      <c r="AC15" s="448">
        <v>10734</v>
      </c>
      <c r="AD15" s="449"/>
      <c r="AE15" s="449"/>
      <c r="AF15" s="449"/>
      <c r="AG15" s="491"/>
      <c r="AH15" s="448">
        <v>10927</v>
      </c>
      <c r="AI15" s="449"/>
      <c r="AJ15" s="449"/>
      <c r="AK15" s="449"/>
      <c r="AL15" s="450"/>
      <c r="AM15" s="426"/>
      <c r="AN15" s="427"/>
      <c r="AO15" s="427"/>
      <c r="AP15" s="427"/>
      <c r="AQ15" s="427"/>
      <c r="AR15" s="427"/>
      <c r="AS15" s="427"/>
      <c r="AT15" s="428"/>
      <c r="AU15" s="429"/>
      <c r="AV15" s="430"/>
      <c r="AW15" s="430"/>
      <c r="AX15" s="430"/>
      <c r="AY15" s="357" t="s">
        <v>146</v>
      </c>
      <c r="AZ15" s="358"/>
      <c r="BA15" s="358"/>
      <c r="BB15" s="358"/>
      <c r="BC15" s="358"/>
      <c r="BD15" s="358"/>
      <c r="BE15" s="358"/>
      <c r="BF15" s="358"/>
      <c r="BG15" s="358"/>
      <c r="BH15" s="358"/>
      <c r="BI15" s="358"/>
      <c r="BJ15" s="358"/>
      <c r="BK15" s="358"/>
      <c r="BL15" s="358"/>
      <c r="BM15" s="359"/>
      <c r="BN15" s="360">
        <v>10357265</v>
      </c>
      <c r="BO15" s="361"/>
      <c r="BP15" s="361"/>
      <c r="BQ15" s="361"/>
      <c r="BR15" s="361"/>
      <c r="BS15" s="361"/>
      <c r="BT15" s="361"/>
      <c r="BU15" s="362"/>
      <c r="BV15" s="360">
        <v>10938993</v>
      </c>
      <c r="BW15" s="361"/>
      <c r="BX15" s="361"/>
      <c r="BY15" s="361"/>
      <c r="BZ15" s="361"/>
      <c r="CA15" s="361"/>
      <c r="CB15" s="361"/>
      <c r="CC15" s="362"/>
      <c r="CD15" s="498" t="s">
        <v>147</v>
      </c>
      <c r="CE15" s="499"/>
      <c r="CF15" s="499"/>
      <c r="CG15" s="499"/>
      <c r="CH15" s="499"/>
      <c r="CI15" s="499"/>
      <c r="CJ15" s="499"/>
      <c r="CK15" s="499"/>
      <c r="CL15" s="499"/>
      <c r="CM15" s="499"/>
      <c r="CN15" s="499"/>
      <c r="CO15" s="499"/>
      <c r="CP15" s="499"/>
      <c r="CQ15" s="499"/>
      <c r="CR15" s="499"/>
      <c r="CS15" s="500"/>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60"/>
      <c r="C16" s="461"/>
      <c r="D16" s="461"/>
      <c r="E16" s="461"/>
      <c r="F16" s="461"/>
      <c r="G16" s="461"/>
      <c r="H16" s="461"/>
      <c r="I16" s="461"/>
      <c r="J16" s="461"/>
      <c r="K16" s="462"/>
      <c r="L16" s="478" t="s">
        <v>148</v>
      </c>
      <c r="M16" s="501"/>
      <c r="N16" s="501"/>
      <c r="O16" s="501"/>
      <c r="P16" s="501"/>
      <c r="Q16" s="502"/>
      <c r="R16" s="503" t="s">
        <v>149</v>
      </c>
      <c r="S16" s="504"/>
      <c r="T16" s="504"/>
      <c r="U16" s="504"/>
      <c r="V16" s="505"/>
      <c r="W16" s="387"/>
      <c r="X16" s="388"/>
      <c r="Y16" s="388"/>
      <c r="Z16" s="388"/>
      <c r="AA16" s="388"/>
      <c r="AB16" s="377"/>
      <c r="AC16" s="484">
        <v>29.5</v>
      </c>
      <c r="AD16" s="485"/>
      <c r="AE16" s="485"/>
      <c r="AF16" s="485"/>
      <c r="AG16" s="486"/>
      <c r="AH16" s="484">
        <v>29.1</v>
      </c>
      <c r="AI16" s="485"/>
      <c r="AJ16" s="485"/>
      <c r="AK16" s="485"/>
      <c r="AL16" s="487"/>
      <c r="AM16" s="426"/>
      <c r="AN16" s="427"/>
      <c r="AO16" s="427"/>
      <c r="AP16" s="427"/>
      <c r="AQ16" s="427"/>
      <c r="AR16" s="427"/>
      <c r="AS16" s="427"/>
      <c r="AT16" s="428"/>
      <c r="AU16" s="429"/>
      <c r="AV16" s="430"/>
      <c r="AW16" s="430"/>
      <c r="AX16" s="430"/>
      <c r="AY16" s="431" t="s">
        <v>150</v>
      </c>
      <c r="AZ16" s="432"/>
      <c r="BA16" s="432"/>
      <c r="BB16" s="432"/>
      <c r="BC16" s="432"/>
      <c r="BD16" s="432"/>
      <c r="BE16" s="432"/>
      <c r="BF16" s="432"/>
      <c r="BG16" s="432"/>
      <c r="BH16" s="432"/>
      <c r="BI16" s="432"/>
      <c r="BJ16" s="432"/>
      <c r="BK16" s="432"/>
      <c r="BL16" s="432"/>
      <c r="BM16" s="433"/>
      <c r="BN16" s="397">
        <v>20535582</v>
      </c>
      <c r="BO16" s="398"/>
      <c r="BP16" s="398"/>
      <c r="BQ16" s="398"/>
      <c r="BR16" s="398"/>
      <c r="BS16" s="398"/>
      <c r="BT16" s="398"/>
      <c r="BU16" s="399"/>
      <c r="BV16" s="397">
        <v>19924281</v>
      </c>
      <c r="BW16" s="398"/>
      <c r="BX16" s="398"/>
      <c r="BY16" s="398"/>
      <c r="BZ16" s="398"/>
      <c r="CA16" s="398"/>
      <c r="CB16" s="398"/>
      <c r="CC16" s="399"/>
      <c r="CD16" s="185"/>
      <c r="CE16" s="511"/>
      <c r="CF16" s="511"/>
      <c r="CG16" s="511"/>
      <c r="CH16" s="511"/>
      <c r="CI16" s="511"/>
      <c r="CJ16" s="511"/>
      <c r="CK16" s="511"/>
      <c r="CL16" s="511"/>
      <c r="CM16" s="511"/>
      <c r="CN16" s="511"/>
      <c r="CO16" s="511"/>
      <c r="CP16" s="511"/>
      <c r="CQ16" s="511"/>
      <c r="CR16" s="511"/>
      <c r="CS16" s="512"/>
      <c r="CT16" s="394"/>
      <c r="CU16" s="395"/>
      <c r="CV16" s="395"/>
      <c r="CW16" s="395"/>
      <c r="CX16" s="395"/>
      <c r="CY16" s="395"/>
      <c r="CZ16" s="395"/>
      <c r="DA16" s="396"/>
      <c r="DB16" s="394"/>
      <c r="DC16" s="395"/>
      <c r="DD16" s="395"/>
      <c r="DE16" s="395"/>
      <c r="DF16" s="395"/>
      <c r="DG16" s="395"/>
      <c r="DH16" s="395"/>
      <c r="DI16" s="396"/>
    </row>
    <row r="17" spans="1:113" ht="18.75" customHeight="1" thickBot="1" x14ac:dyDescent="0.25">
      <c r="A17" s="172"/>
      <c r="B17" s="463"/>
      <c r="C17" s="464"/>
      <c r="D17" s="464"/>
      <c r="E17" s="464"/>
      <c r="F17" s="464"/>
      <c r="G17" s="464"/>
      <c r="H17" s="464"/>
      <c r="I17" s="464"/>
      <c r="J17" s="464"/>
      <c r="K17" s="465"/>
      <c r="L17" s="186"/>
      <c r="M17" s="508" t="s">
        <v>151</v>
      </c>
      <c r="N17" s="509"/>
      <c r="O17" s="509"/>
      <c r="P17" s="509"/>
      <c r="Q17" s="510"/>
      <c r="R17" s="503" t="s">
        <v>152</v>
      </c>
      <c r="S17" s="504"/>
      <c r="T17" s="504"/>
      <c r="U17" s="504"/>
      <c r="V17" s="505"/>
      <c r="W17" s="413" t="s">
        <v>153</v>
      </c>
      <c r="X17" s="414"/>
      <c r="Y17" s="414"/>
      <c r="Z17" s="414"/>
      <c r="AA17" s="414"/>
      <c r="AB17" s="404"/>
      <c r="AC17" s="448">
        <v>24052</v>
      </c>
      <c r="AD17" s="449"/>
      <c r="AE17" s="449"/>
      <c r="AF17" s="449"/>
      <c r="AG17" s="491"/>
      <c r="AH17" s="448">
        <v>24532</v>
      </c>
      <c r="AI17" s="449"/>
      <c r="AJ17" s="449"/>
      <c r="AK17" s="449"/>
      <c r="AL17" s="450"/>
      <c r="AM17" s="426"/>
      <c r="AN17" s="427"/>
      <c r="AO17" s="427"/>
      <c r="AP17" s="427"/>
      <c r="AQ17" s="427"/>
      <c r="AR17" s="427"/>
      <c r="AS17" s="427"/>
      <c r="AT17" s="428"/>
      <c r="AU17" s="429"/>
      <c r="AV17" s="430"/>
      <c r="AW17" s="430"/>
      <c r="AX17" s="430"/>
      <c r="AY17" s="431" t="s">
        <v>154</v>
      </c>
      <c r="AZ17" s="432"/>
      <c r="BA17" s="432"/>
      <c r="BB17" s="432"/>
      <c r="BC17" s="432"/>
      <c r="BD17" s="432"/>
      <c r="BE17" s="432"/>
      <c r="BF17" s="432"/>
      <c r="BG17" s="432"/>
      <c r="BH17" s="432"/>
      <c r="BI17" s="432"/>
      <c r="BJ17" s="432"/>
      <c r="BK17" s="432"/>
      <c r="BL17" s="432"/>
      <c r="BM17" s="433"/>
      <c r="BN17" s="397">
        <v>13085322</v>
      </c>
      <c r="BO17" s="398"/>
      <c r="BP17" s="398"/>
      <c r="BQ17" s="398"/>
      <c r="BR17" s="398"/>
      <c r="BS17" s="398"/>
      <c r="BT17" s="398"/>
      <c r="BU17" s="399"/>
      <c r="BV17" s="397">
        <v>13868951</v>
      </c>
      <c r="BW17" s="398"/>
      <c r="BX17" s="398"/>
      <c r="BY17" s="398"/>
      <c r="BZ17" s="398"/>
      <c r="CA17" s="398"/>
      <c r="CB17" s="398"/>
      <c r="CC17" s="399"/>
      <c r="CD17" s="185"/>
      <c r="CE17" s="511"/>
      <c r="CF17" s="511"/>
      <c r="CG17" s="511"/>
      <c r="CH17" s="511"/>
      <c r="CI17" s="511"/>
      <c r="CJ17" s="511"/>
      <c r="CK17" s="511"/>
      <c r="CL17" s="511"/>
      <c r="CM17" s="511"/>
      <c r="CN17" s="511"/>
      <c r="CO17" s="511"/>
      <c r="CP17" s="511"/>
      <c r="CQ17" s="511"/>
      <c r="CR17" s="511"/>
      <c r="CS17" s="512"/>
      <c r="CT17" s="394"/>
      <c r="CU17" s="395"/>
      <c r="CV17" s="395"/>
      <c r="CW17" s="395"/>
      <c r="CX17" s="395"/>
      <c r="CY17" s="395"/>
      <c r="CZ17" s="395"/>
      <c r="DA17" s="396"/>
      <c r="DB17" s="394"/>
      <c r="DC17" s="395"/>
      <c r="DD17" s="395"/>
      <c r="DE17" s="395"/>
      <c r="DF17" s="395"/>
      <c r="DG17" s="395"/>
      <c r="DH17" s="395"/>
      <c r="DI17" s="396"/>
    </row>
    <row r="18" spans="1:113" ht="18.75" customHeight="1" thickBot="1" x14ac:dyDescent="0.25">
      <c r="A18" s="172"/>
      <c r="B18" s="519" t="s">
        <v>155</v>
      </c>
      <c r="C18" s="440"/>
      <c r="D18" s="440"/>
      <c r="E18" s="520"/>
      <c r="F18" s="520"/>
      <c r="G18" s="520"/>
      <c r="H18" s="520"/>
      <c r="I18" s="520"/>
      <c r="J18" s="520"/>
      <c r="K18" s="520"/>
      <c r="L18" s="521">
        <v>552.54</v>
      </c>
      <c r="M18" s="521"/>
      <c r="N18" s="521"/>
      <c r="O18" s="521"/>
      <c r="P18" s="521"/>
      <c r="Q18" s="521"/>
      <c r="R18" s="522"/>
      <c r="S18" s="522"/>
      <c r="T18" s="522"/>
      <c r="U18" s="522"/>
      <c r="V18" s="523"/>
      <c r="W18" s="415"/>
      <c r="X18" s="416"/>
      <c r="Y18" s="416"/>
      <c r="Z18" s="416"/>
      <c r="AA18" s="416"/>
      <c r="AB18" s="407"/>
      <c r="AC18" s="524">
        <v>66</v>
      </c>
      <c r="AD18" s="525"/>
      <c r="AE18" s="525"/>
      <c r="AF18" s="525"/>
      <c r="AG18" s="526"/>
      <c r="AH18" s="524">
        <v>65.3</v>
      </c>
      <c r="AI18" s="525"/>
      <c r="AJ18" s="525"/>
      <c r="AK18" s="525"/>
      <c r="AL18" s="527"/>
      <c r="AM18" s="426"/>
      <c r="AN18" s="427"/>
      <c r="AO18" s="427"/>
      <c r="AP18" s="427"/>
      <c r="AQ18" s="427"/>
      <c r="AR18" s="427"/>
      <c r="AS18" s="427"/>
      <c r="AT18" s="428"/>
      <c r="AU18" s="429"/>
      <c r="AV18" s="430"/>
      <c r="AW18" s="430"/>
      <c r="AX18" s="430"/>
      <c r="AY18" s="431" t="s">
        <v>156</v>
      </c>
      <c r="AZ18" s="432"/>
      <c r="BA18" s="432"/>
      <c r="BB18" s="432"/>
      <c r="BC18" s="432"/>
      <c r="BD18" s="432"/>
      <c r="BE18" s="432"/>
      <c r="BF18" s="432"/>
      <c r="BG18" s="432"/>
      <c r="BH18" s="432"/>
      <c r="BI18" s="432"/>
      <c r="BJ18" s="432"/>
      <c r="BK18" s="432"/>
      <c r="BL18" s="432"/>
      <c r="BM18" s="433"/>
      <c r="BN18" s="397">
        <v>23560326</v>
      </c>
      <c r="BO18" s="398"/>
      <c r="BP18" s="398"/>
      <c r="BQ18" s="398"/>
      <c r="BR18" s="398"/>
      <c r="BS18" s="398"/>
      <c r="BT18" s="398"/>
      <c r="BU18" s="399"/>
      <c r="BV18" s="397">
        <v>22995553</v>
      </c>
      <c r="BW18" s="398"/>
      <c r="BX18" s="398"/>
      <c r="BY18" s="398"/>
      <c r="BZ18" s="398"/>
      <c r="CA18" s="398"/>
      <c r="CB18" s="398"/>
      <c r="CC18" s="399"/>
      <c r="CD18" s="185"/>
      <c r="CE18" s="511"/>
      <c r="CF18" s="511"/>
      <c r="CG18" s="511"/>
      <c r="CH18" s="511"/>
      <c r="CI18" s="511"/>
      <c r="CJ18" s="511"/>
      <c r="CK18" s="511"/>
      <c r="CL18" s="511"/>
      <c r="CM18" s="511"/>
      <c r="CN18" s="511"/>
      <c r="CO18" s="511"/>
      <c r="CP18" s="511"/>
      <c r="CQ18" s="511"/>
      <c r="CR18" s="511"/>
      <c r="CS18" s="512"/>
      <c r="CT18" s="394"/>
      <c r="CU18" s="395"/>
      <c r="CV18" s="395"/>
      <c r="CW18" s="395"/>
      <c r="CX18" s="395"/>
      <c r="CY18" s="395"/>
      <c r="CZ18" s="395"/>
      <c r="DA18" s="396"/>
      <c r="DB18" s="394"/>
      <c r="DC18" s="395"/>
      <c r="DD18" s="395"/>
      <c r="DE18" s="395"/>
      <c r="DF18" s="395"/>
      <c r="DG18" s="395"/>
      <c r="DH18" s="395"/>
      <c r="DI18" s="396"/>
    </row>
    <row r="19" spans="1:113" ht="18.75" customHeight="1" thickBot="1" x14ac:dyDescent="0.25">
      <c r="A19" s="172"/>
      <c r="B19" s="519" t="s">
        <v>157</v>
      </c>
      <c r="C19" s="440"/>
      <c r="D19" s="440"/>
      <c r="E19" s="520"/>
      <c r="F19" s="520"/>
      <c r="G19" s="520"/>
      <c r="H19" s="520"/>
      <c r="I19" s="520"/>
      <c r="J19" s="520"/>
      <c r="K19" s="520"/>
      <c r="L19" s="528">
        <v>140</v>
      </c>
      <c r="M19" s="528"/>
      <c r="N19" s="528"/>
      <c r="O19" s="528"/>
      <c r="P19" s="528"/>
      <c r="Q19" s="528"/>
      <c r="R19" s="529"/>
      <c r="S19" s="529"/>
      <c r="T19" s="529"/>
      <c r="U19" s="529"/>
      <c r="V19" s="530"/>
      <c r="W19" s="354"/>
      <c r="X19" s="355"/>
      <c r="Y19" s="355"/>
      <c r="Z19" s="355"/>
      <c r="AA19" s="355"/>
      <c r="AB19" s="355"/>
      <c r="AC19" s="506"/>
      <c r="AD19" s="506"/>
      <c r="AE19" s="506"/>
      <c r="AF19" s="506"/>
      <c r="AG19" s="506"/>
      <c r="AH19" s="506"/>
      <c r="AI19" s="506"/>
      <c r="AJ19" s="506"/>
      <c r="AK19" s="506"/>
      <c r="AL19" s="507"/>
      <c r="AM19" s="426"/>
      <c r="AN19" s="427"/>
      <c r="AO19" s="427"/>
      <c r="AP19" s="427"/>
      <c r="AQ19" s="427"/>
      <c r="AR19" s="427"/>
      <c r="AS19" s="427"/>
      <c r="AT19" s="428"/>
      <c r="AU19" s="429"/>
      <c r="AV19" s="430"/>
      <c r="AW19" s="430"/>
      <c r="AX19" s="430"/>
      <c r="AY19" s="431" t="s">
        <v>158</v>
      </c>
      <c r="AZ19" s="432"/>
      <c r="BA19" s="432"/>
      <c r="BB19" s="432"/>
      <c r="BC19" s="432"/>
      <c r="BD19" s="432"/>
      <c r="BE19" s="432"/>
      <c r="BF19" s="432"/>
      <c r="BG19" s="432"/>
      <c r="BH19" s="432"/>
      <c r="BI19" s="432"/>
      <c r="BJ19" s="432"/>
      <c r="BK19" s="432"/>
      <c r="BL19" s="432"/>
      <c r="BM19" s="433"/>
      <c r="BN19" s="397">
        <v>30178099</v>
      </c>
      <c r="BO19" s="398"/>
      <c r="BP19" s="398"/>
      <c r="BQ19" s="398"/>
      <c r="BR19" s="398"/>
      <c r="BS19" s="398"/>
      <c r="BT19" s="398"/>
      <c r="BU19" s="399"/>
      <c r="BV19" s="397">
        <v>29655883</v>
      </c>
      <c r="BW19" s="398"/>
      <c r="BX19" s="398"/>
      <c r="BY19" s="398"/>
      <c r="BZ19" s="398"/>
      <c r="CA19" s="398"/>
      <c r="CB19" s="398"/>
      <c r="CC19" s="399"/>
      <c r="CD19" s="185"/>
      <c r="CE19" s="511"/>
      <c r="CF19" s="511"/>
      <c r="CG19" s="511"/>
      <c r="CH19" s="511"/>
      <c r="CI19" s="511"/>
      <c r="CJ19" s="511"/>
      <c r="CK19" s="511"/>
      <c r="CL19" s="511"/>
      <c r="CM19" s="511"/>
      <c r="CN19" s="511"/>
      <c r="CO19" s="511"/>
      <c r="CP19" s="511"/>
      <c r="CQ19" s="511"/>
      <c r="CR19" s="511"/>
      <c r="CS19" s="512"/>
      <c r="CT19" s="394"/>
      <c r="CU19" s="395"/>
      <c r="CV19" s="395"/>
      <c r="CW19" s="395"/>
      <c r="CX19" s="395"/>
      <c r="CY19" s="395"/>
      <c r="CZ19" s="395"/>
      <c r="DA19" s="396"/>
      <c r="DB19" s="394"/>
      <c r="DC19" s="395"/>
      <c r="DD19" s="395"/>
      <c r="DE19" s="395"/>
      <c r="DF19" s="395"/>
      <c r="DG19" s="395"/>
      <c r="DH19" s="395"/>
      <c r="DI19" s="396"/>
    </row>
    <row r="20" spans="1:113" ht="18.75" customHeight="1" thickBot="1" x14ac:dyDescent="0.25">
      <c r="A20" s="172"/>
      <c r="B20" s="519" t="s">
        <v>159</v>
      </c>
      <c r="C20" s="440"/>
      <c r="D20" s="440"/>
      <c r="E20" s="520"/>
      <c r="F20" s="520"/>
      <c r="G20" s="520"/>
      <c r="H20" s="520"/>
      <c r="I20" s="520"/>
      <c r="J20" s="520"/>
      <c r="K20" s="520"/>
      <c r="L20" s="528">
        <v>33632</v>
      </c>
      <c r="M20" s="528"/>
      <c r="N20" s="528"/>
      <c r="O20" s="528"/>
      <c r="P20" s="528"/>
      <c r="Q20" s="528"/>
      <c r="R20" s="529"/>
      <c r="S20" s="529"/>
      <c r="T20" s="529"/>
      <c r="U20" s="529"/>
      <c r="V20" s="530"/>
      <c r="W20" s="415"/>
      <c r="X20" s="416"/>
      <c r="Y20" s="416"/>
      <c r="Z20" s="416"/>
      <c r="AA20" s="416"/>
      <c r="AB20" s="416"/>
      <c r="AC20" s="531"/>
      <c r="AD20" s="531"/>
      <c r="AE20" s="531"/>
      <c r="AF20" s="531"/>
      <c r="AG20" s="531"/>
      <c r="AH20" s="531"/>
      <c r="AI20" s="531"/>
      <c r="AJ20" s="531"/>
      <c r="AK20" s="531"/>
      <c r="AL20" s="532"/>
      <c r="AM20" s="533"/>
      <c r="AN20" s="452"/>
      <c r="AO20" s="452"/>
      <c r="AP20" s="452"/>
      <c r="AQ20" s="452"/>
      <c r="AR20" s="452"/>
      <c r="AS20" s="452"/>
      <c r="AT20" s="453"/>
      <c r="AU20" s="534"/>
      <c r="AV20" s="535"/>
      <c r="AW20" s="535"/>
      <c r="AX20" s="536"/>
      <c r="AY20" s="431"/>
      <c r="AZ20" s="432"/>
      <c r="BA20" s="432"/>
      <c r="BB20" s="432"/>
      <c r="BC20" s="432"/>
      <c r="BD20" s="432"/>
      <c r="BE20" s="432"/>
      <c r="BF20" s="432"/>
      <c r="BG20" s="432"/>
      <c r="BH20" s="432"/>
      <c r="BI20" s="432"/>
      <c r="BJ20" s="432"/>
      <c r="BK20" s="432"/>
      <c r="BL20" s="432"/>
      <c r="BM20" s="433"/>
      <c r="BN20" s="397"/>
      <c r="BO20" s="398"/>
      <c r="BP20" s="398"/>
      <c r="BQ20" s="398"/>
      <c r="BR20" s="398"/>
      <c r="BS20" s="398"/>
      <c r="BT20" s="398"/>
      <c r="BU20" s="399"/>
      <c r="BV20" s="397"/>
      <c r="BW20" s="398"/>
      <c r="BX20" s="398"/>
      <c r="BY20" s="398"/>
      <c r="BZ20" s="398"/>
      <c r="CA20" s="398"/>
      <c r="CB20" s="398"/>
      <c r="CC20" s="399"/>
      <c r="CD20" s="185"/>
      <c r="CE20" s="511"/>
      <c r="CF20" s="511"/>
      <c r="CG20" s="511"/>
      <c r="CH20" s="511"/>
      <c r="CI20" s="511"/>
      <c r="CJ20" s="511"/>
      <c r="CK20" s="511"/>
      <c r="CL20" s="511"/>
      <c r="CM20" s="511"/>
      <c r="CN20" s="511"/>
      <c r="CO20" s="511"/>
      <c r="CP20" s="511"/>
      <c r="CQ20" s="511"/>
      <c r="CR20" s="511"/>
      <c r="CS20" s="512"/>
      <c r="CT20" s="394"/>
      <c r="CU20" s="395"/>
      <c r="CV20" s="395"/>
      <c r="CW20" s="395"/>
      <c r="CX20" s="395"/>
      <c r="CY20" s="395"/>
      <c r="CZ20" s="395"/>
      <c r="DA20" s="396"/>
      <c r="DB20" s="394"/>
      <c r="DC20" s="395"/>
      <c r="DD20" s="395"/>
      <c r="DE20" s="395"/>
      <c r="DF20" s="395"/>
      <c r="DG20" s="395"/>
      <c r="DH20" s="395"/>
      <c r="DI20" s="396"/>
    </row>
    <row r="21" spans="1:113" ht="18.75" customHeight="1" thickBot="1" x14ac:dyDescent="0.25">
      <c r="A21" s="172"/>
      <c r="B21" s="537" t="s">
        <v>160</v>
      </c>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9"/>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5"/>
      <c r="CE21" s="511"/>
      <c r="CF21" s="511"/>
      <c r="CG21" s="511"/>
      <c r="CH21" s="511"/>
      <c r="CI21" s="511"/>
      <c r="CJ21" s="511"/>
      <c r="CK21" s="511"/>
      <c r="CL21" s="511"/>
      <c r="CM21" s="511"/>
      <c r="CN21" s="511"/>
      <c r="CO21" s="511"/>
      <c r="CP21" s="511"/>
      <c r="CQ21" s="511"/>
      <c r="CR21" s="511"/>
      <c r="CS21" s="512"/>
      <c r="CT21" s="394"/>
      <c r="CU21" s="395"/>
      <c r="CV21" s="395"/>
      <c r="CW21" s="395"/>
      <c r="CX21" s="395"/>
      <c r="CY21" s="395"/>
      <c r="CZ21" s="395"/>
      <c r="DA21" s="396"/>
      <c r="DB21" s="394"/>
      <c r="DC21" s="395"/>
      <c r="DD21" s="395"/>
      <c r="DE21" s="395"/>
      <c r="DF21" s="395"/>
      <c r="DG21" s="395"/>
      <c r="DH21" s="395"/>
      <c r="DI21" s="396"/>
    </row>
    <row r="22" spans="1:113" ht="18.75" customHeight="1" x14ac:dyDescent="0.2">
      <c r="A22" s="172"/>
      <c r="B22" s="567" t="s">
        <v>161</v>
      </c>
      <c r="C22" s="541"/>
      <c r="D22" s="542"/>
      <c r="E22" s="409" t="s">
        <v>1</v>
      </c>
      <c r="F22" s="414"/>
      <c r="G22" s="414"/>
      <c r="H22" s="414"/>
      <c r="I22" s="414"/>
      <c r="J22" s="414"/>
      <c r="K22" s="404"/>
      <c r="L22" s="409" t="s">
        <v>162</v>
      </c>
      <c r="M22" s="414"/>
      <c r="N22" s="414"/>
      <c r="O22" s="414"/>
      <c r="P22" s="404"/>
      <c r="Q22" s="572" t="s">
        <v>163</v>
      </c>
      <c r="R22" s="573"/>
      <c r="S22" s="573"/>
      <c r="T22" s="573"/>
      <c r="U22" s="573"/>
      <c r="V22" s="574"/>
      <c r="W22" s="540" t="s">
        <v>164</v>
      </c>
      <c r="X22" s="541"/>
      <c r="Y22" s="542"/>
      <c r="Z22" s="409" t="s">
        <v>1</v>
      </c>
      <c r="AA22" s="414"/>
      <c r="AB22" s="414"/>
      <c r="AC22" s="414"/>
      <c r="AD22" s="414"/>
      <c r="AE22" s="414"/>
      <c r="AF22" s="414"/>
      <c r="AG22" s="404"/>
      <c r="AH22" s="578" t="s">
        <v>165</v>
      </c>
      <c r="AI22" s="414"/>
      <c r="AJ22" s="414"/>
      <c r="AK22" s="414"/>
      <c r="AL22" s="404"/>
      <c r="AM22" s="578" t="s">
        <v>166</v>
      </c>
      <c r="AN22" s="579"/>
      <c r="AO22" s="579"/>
      <c r="AP22" s="579"/>
      <c r="AQ22" s="579"/>
      <c r="AR22" s="580"/>
      <c r="AS22" s="572" t="s">
        <v>163</v>
      </c>
      <c r="AT22" s="573"/>
      <c r="AU22" s="573"/>
      <c r="AV22" s="573"/>
      <c r="AW22" s="573"/>
      <c r="AX22" s="584"/>
      <c r="AY22" s="357" t="s">
        <v>167</v>
      </c>
      <c r="AZ22" s="358"/>
      <c r="BA22" s="358"/>
      <c r="BB22" s="358"/>
      <c r="BC22" s="358"/>
      <c r="BD22" s="358"/>
      <c r="BE22" s="358"/>
      <c r="BF22" s="358"/>
      <c r="BG22" s="358"/>
      <c r="BH22" s="358"/>
      <c r="BI22" s="358"/>
      <c r="BJ22" s="358"/>
      <c r="BK22" s="358"/>
      <c r="BL22" s="358"/>
      <c r="BM22" s="359"/>
      <c r="BN22" s="360">
        <v>47301483</v>
      </c>
      <c r="BO22" s="361"/>
      <c r="BP22" s="361"/>
      <c r="BQ22" s="361"/>
      <c r="BR22" s="361"/>
      <c r="BS22" s="361"/>
      <c r="BT22" s="361"/>
      <c r="BU22" s="362"/>
      <c r="BV22" s="360">
        <v>49527454</v>
      </c>
      <c r="BW22" s="361"/>
      <c r="BX22" s="361"/>
      <c r="BY22" s="361"/>
      <c r="BZ22" s="361"/>
      <c r="CA22" s="361"/>
      <c r="CB22" s="361"/>
      <c r="CC22" s="362"/>
      <c r="CD22" s="185"/>
      <c r="CE22" s="511"/>
      <c r="CF22" s="511"/>
      <c r="CG22" s="511"/>
      <c r="CH22" s="511"/>
      <c r="CI22" s="511"/>
      <c r="CJ22" s="511"/>
      <c r="CK22" s="511"/>
      <c r="CL22" s="511"/>
      <c r="CM22" s="511"/>
      <c r="CN22" s="511"/>
      <c r="CO22" s="511"/>
      <c r="CP22" s="511"/>
      <c r="CQ22" s="511"/>
      <c r="CR22" s="511"/>
      <c r="CS22" s="512"/>
      <c r="CT22" s="394"/>
      <c r="CU22" s="395"/>
      <c r="CV22" s="395"/>
      <c r="CW22" s="395"/>
      <c r="CX22" s="395"/>
      <c r="CY22" s="395"/>
      <c r="CZ22" s="395"/>
      <c r="DA22" s="396"/>
      <c r="DB22" s="394"/>
      <c r="DC22" s="395"/>
      <c r="DD22" s="395"/>
      <c r="DE22" s="395"/>
      <c r="DF22" s="395"/>
      <c r="DG22" s="395"/>
      <c r="DH22" s="395"/>
      <c r="DI22" s="396"/>
    </row>
    <row r="23" spans="1:113" ht="18.75" customHeight="1" x14ac:dyDescent="0.2">
      <c r="A23" s="172"/>
      <c r="B23" s="568"/>
      <c r="C23" s="544"/>
      <c r="D23" s="545"/>
      <c r="E23" s="383"/>
      <c r="F23" s="388"/>
      <c r="G23" s="388"/>
      <c r="H23" s="388"/>
      <c r="I23" s="388"/>
      <c r="J23" s="388"/>
      <c r="K23" s="377"/>
      <c r="L23" s="383"/>
      <c r="M23" s="388"/>
      <c r="N23" s="388"/>
      <c r="O23" s="388"/>
      <c r="P23" s="377"/>
      <c r="Q23" s="575"/>
      <c r="R23" s="576"/>
      <c r="S23" s="576"/>
      <c r="T23" s="576"/>
      <c r="U23" s="576"/>
      <c r="V23" s="577"/>
      <c r="W23" s="543"/>
      <c r="X23" s="544"/>
      <c r="Y23" s="545"/>
      <c r="Z23" s="383"/>
      <c r="AA23" s="388"/>
      <c r="AB23" s="388"/>
      <c r="AC23" s="388"/>
      <c r="AD23" s="388"/>
      <c r="AE23" s="388"/>
      <c r="AF23" s="388"/>
      <c r="AG23" s="377"/>
      <c r="AH23" s="383"/>
      <c r="AI23" s="388"/>
      <c r="AJ23" s="388"/>
      <c r="AK23" s="388"/>
      <c r="AL23" s="377"/>
      <c r="AM23" s="581"/>
      <c r="AN23" s="582"/>
      <c r="AO23" s="582"/>
      <c r="AP23" s="582"/>
      <c r="AQ23" s="582"/>
      <c r="AR23" s="583"/>
      <c r="AS23" s="575"/>
      <c r="AT23" s="576"/>
      <c r="AU23" s="576"/>
      <c r="AV23" s="576"/>
      <c r="AW23" s="576"/>
      <c r="AX23" s="585"/>
      <c r="AY23" s="431" t="s">
        <v>168</v>
      </c>
      <c r="AZ23" s="432"/>
      <c r="BA23" s="432"/>
      <c r="BB23" s="432"/>
      <c r="BC23" s="432"/>
      <c r="BD23" s="432"/>
      <c r="BE23" s="432"/>
      <c r="BF23" s="432"/>
      <c r="BG23" s="432"/>
      <c r="BH23" s="432"/>
      <c r="BI23" s="432"/>
      <c r="BJ23" s="432"/>
      <c r="BK23" s="432"/>
      <c r="BL23" s="432"/>
      <c r="BM23" s="433"/>
      <c r="BN23" s="397">
        <v>32841780</v>
      </c>
      <c r="BO23" s="398"/>
      <c r="BP23" s="398"/>
      <c r="BQ23" s="398"/>
      <c r="BR23" s="398"/>
      <c r="BS23" s="398"/>
      <c r="BT23" s="398"/>
      <c r="BU23" s="399"/>
      <c r="BV23" s="397">
        <v>33249072</v>
      </c>
      <c r="BW23" s="398"/>
      <c r="BX23" s="398"/>
      <c r="BY23" s="398"/>
      <c r="BZ23" s="398"/>
      <c r="CA23" s="398"/>
      <c r="CB23" s="398"/>
      <c r="CC23" s="399"/>
      <c r="CD23" s="185"/>
      <c r="CE23" s="511"/>
      <c r="CF23" s="511"/>
      <c r="CG23" s="511"/>
      <c r="CH23" s="511"/>
      <c r="CI23" s="511"/>
      <c r="CJ23" s="511"/>
      <c r="CK23" s="511"/>
      <c r="CL23" s="511"/>
      <c r="CM23" s="511"/>
      <c r="CN23" s="511"/>
      <c r="CO23" s="511"/>
      <c r="CP23" s="511"/>
      <c r="CQ23" s="511"/>
      <c r="CR23" s="511"/>
      <c r="CS23" s="512"/>
      <c r="CT23" s="394"/>
      <c r="CU23" s="395"/>
      <c r="CV23" s="395"/>
      <c r="CW23" s="395"/>
      <c r="CX23" s="395"/>
      <c r="CY23" s="395"/>
      <c r="CZ23" s="395"/>
      <c r="DA23" s="396"/>
      <c r="DB23" s="394"/>
      <c r="DC23" s="395"/>
      <c r="DD23" s="395"/>
      <c r="DE23" s="395"/>
      <c r="DF23" s="395"/>
      <c r="DG23" s="395"/>
      <c r="DH23" s="395"/>
      <c r="DI23" s="396"/>
    </row>
    <row r="24" spans="1:113" ht="18.75" customHeight="1" thickBot="1" x14ac:dyDescent="0.25">
      <c r="A24" s="172"/>
      <c r="B24" s="568"/>
      <c r="C24" s="544"/>
      <c r="D24" s="545"/>
      <c r="E24" s="447" t="s">
        <v>169</v>
      </c>
      <c r="F24" s="427"/>
      <c r="G24" s="427"/>
      <c r="H24" s="427"/>
      <c r="I24" s="427"/>
      <c r="J24" s="427"/>
      <c r="K24" s="428"/>
      <c r="L24" s="448">
        <v>1</v>
      </c>
      <c r="M24" s="449"/>
      <c r="N24" s="449"/>
      <c r="O24" s="449"/>
      <c r="P24" s="491"/>
      <c r="Q24" s="448">
        <v>8415</v>
      </c>
      <c r="R24" s="449"/>
      <c r="S24" s="449"/>
      <c r="T24" s="449"/>
      <c r="U24" s="449"/>
      <c r="V24" s="491"/>
      <c r="W24" s="543"/>
      <c r="X24" s="544"/>
      <c r="Y24" s="545"/>
      <c r="Z24" s="447" t="s">
        <v>170</v>
      </c>
      <c r="AA24" s="427"/>
      <c r="AB24" s="427"/>
      <c r="AC24" s="427"/>
      <c r="AD24" s="427"/>
      <c r="AE24" s="427"/>
      <c r="AF24" s="427"/>
      <c r="AG24" s="428"/>
      <c r="AH24" s="448">
        <v>660</v>
      </c>
      <c r="AI24" s="449"/>
      <c r="AJ24" s="449"/>
      <c r="AK24" s="449"/>
      <c r="AL24" s="491"/>
      <c r="AM24" s="448">
        <v>2135760</v>
      </c>
      <c r="AN24" s="449"/>
      <c r="AO24" s="449"/>
      <c r="AP24" s="449"/>
      <c r="AQ24" s="449"/>
      <c r="AR24" s="491"/>
      <c r="AS24" s="448">
        <v>3236</v>
      </c>
      <c r="AT24" s="449"/>
      <c r="AU24" s="449"/>
      <c r="AV24" s="449"/>
      <c r="AW24" s="449"/>
      <c r="AX24" s="450"/>
      <c r="AY24" s="513" t="s">
        <v>171</v>
      </c>
      <c r="AZ24" s="514"/>
      <c r="BA24" s="514"/>
      <c r="BB24" s="514"/>
      <c r="BC24" s="514"/>
      <c r="BD24" s="514"/>
      <c r="BE24" s="514"/>
      <c r="BF24" s="514"/>
      <c r="BG24" s="514"/>
      <c r="BH24" s="514"/>
      <c r="BI24" s="514"/>
      <c r="BJ24" s="514"/>
      <c r="BK24" s="514"/>
      <c r="BL24" s="514"/>
      <c r="BM24" s="515"/>
      <c r="BN24" s="397">
        <v>30337079</v>
      </c>
      <c r="BO24" s="398"/>
      <c r="BP24" s="398"/>
      <c r="BQ24" s="398"/>
      <c r="BR24" s="398"/>
      <c r="BS24" s="398"/>
      <c r="BT24" s="398"/>
      <c r="BU24" s="399"/>
      <c r="BV24" s="397">
        <v>32542188</v>
      </c>
      <c r="BW24" s="398"/>
      <c r="BX24" s="398"/>
      <c r="BY24" s="398"/>
      <c r="BZ24" s="398"/>
      <c r="CA24" s="398"/>
      <c r="CB24" s="398"/>
      <c r="CC24" s="399"/>
      <c r="CD24" s="185"/>
      <c r="CE24" s="511"/>
      <c r="CF24" s="511"/>
      <c r="CG24" s="511"/>
      <c r="CH24" s="511"/>
      <c r="CI24" s="511"/>
      <c r="CJ24" s="511"/>
      <c r="CK24" s="511"/>
      <c r="CL24" s="511"/>
      <c r="CM24" s="511"/>
      <c r="CN24" s="511"/>
      <c r="CO24" s="511"/>
      <c r="CP24" s="511"/>
      <c r="CQ24" s="511"/>
      <c r="CR24" s="511"/>
      <c r="CS24" s="512"/>
      <c r="CT24" s="394"/>
      <c r="CU24" s="395"/>
      <c r="CV24" s="395"/>
      <c r="CW24" s="395"/>
      <c r="CX24" s="395"/>
      <c r="CY24" s="395"/>
      <c r="CZ24" s="395"/>
      <c r="DA24" s="396"/>
      <c r="DB24" s="394"/>
      <c r="DC24" s="395"/>
      <c r="DD24" s="395"/>
      <c r="DE24" s="395"/>
      <c r="DF24" s="395"/>
      <c r="DG24" s="395"/>
      <c r="DH24" s="395"/>
      <c r="DI24" s="396"/>
    </row>
    <row r="25" spans="1:113" ht="18.75" customHeight="1" x14ac:dyDescent="0.2">
      <c r="A25" s="172"/>
      <c r="B25" s="568"/>
      <c r="C25" s="544"/>
      <c r="D25" s="545"/>
      <c r="E25" s="447" t="s">
        <v>172</v>
      </c>
      <c r="F25" s="427"/>
      <c r="G25" s="427"/>
      <c r="H25" s="427"/>
      <c r="I25" s="427"/>
      <c r="J25" s="427"/>
      <c r="K25" s="428"/>
      <c r="L25" s="448">
        <v>2</v>
      </c>
      <c r="M25" s="449"/>
      <c r="N25" s="449"/>
      <c r="O25" s="449"/>
      <c r="P25" s="491"/>
      <c r="Q25" s="448">
        <v>7220</v>
      </c>
      <c r="R25" s="449"/>
      <c r="S25" s="449"/>
      <c r="T25" s="449"/>
      <c r="U25" s="449"/>
      <c r="V25" s="491"/>
      <c r="W25" s="543"/>
      <c r="X25" s="544"/>
      <c r="Y25" s="545"/>
      <c r="Z25" s="447" t="s">
        <v>173</v>
      </c>
      <c r="AA25" s="427"/>
      <c r="AB25" s="427"/>
      <c r="AC25" s="427"/>
      <c r="AD25" s="427"/>
      <c r="AE25" s="427"/>
      <c r="AF25" s="427"/>
      <c r="AG25" s="428"/>
      <c r="AH25" s="448">
        <v>129</v>
      </c>
      <c r="AI25" s="449"/>
      <c r="AJ25" s="449"/>
      <c r="AK25" s="449"/>
      <c r="AL25" s="491"/>
      <c r="AM25" s="448">
        <v>389193</v>
      </c>
      <c r="AN25" s="449"/>
      <c r="AO25" s="449"/>
      <c r="AP25" s="449"/>
      <c r="AQ25" s="449"/>
      <c r="AR25" s="491"/>
      <c r="AS25" s="448">
        <v>3017</v>
      </c>
      <c r="AT25" s="449"/>
      <c r="AU25" s="449"/>
      <c r="AV25" s="449"/>
      <c r="AW25" s="449"/>
      <c r="AX25" s="450"/>
      <c r="AY25" s="357" t="s">
        <v>174</v>
      </c>
      <c r="AZ25" s="358"/>
      <c r="BA25" s="358"/>
      <c r="BB25" s="358"/>
      <c r="BC25" s="358"/>
      <c r="BD25" s="358"/>
      <c r="BE25" s="358"/>
      <c r="BF25" s="358"/>
      <c r="BG25" s="358"/>
      <c r="BH25" s="358"/>
      <c r="BI25" s="358"/>
      <c r="BJ25" s="358"/>
      <c r="BK25" s="358"/>
      <c r="BL25" s="358"/>
      <c r="BM25" s="359"/>
      <c r="BN25" s="360">
        <v>7632649</v>
      </c>
      <c r="BO25" s="361"/>
      <c r="BP25" s="361"/>
      <c r="BQ25" s="361"/>
      <c r="BR25" s="361"/>
      <c r="BS25" s="361"/>
      <c r="BT25" s="361"/>
      <c r="BU25" s="362"/>
      <c r="BV25" s="360">
        <v>7949535</v>
      </c>
      <c r="BW25" s="361"/>
      <c r="BX25" s="361"/>
      <c r="BY25" s="361"/>
      <c r="BZ25" s="361"/>
      <c r="CA25" s="361"/>
      <c r="CB25" s="361"/>
      <c r="CC25" s="362"/>
      <c r="CD25" s="185"/>
      <c r="CE25" s="511"/>
      <c r="CF25" s="511"/>
      <c r="CG25" s="511"/>
      <c r="CH25" s="511"/>
      <c r="CI25" s="511"/>
      <c r="CJ25" s="511"/>
      <c r="CK25" s="511"/>
      <c r="CL25" s="511"/>
      <c r="CM25" s="511"/>
      <c r="CN25" s="511"/>
      <c r="CO25" s="511"/>
      <c r="CP25" s="511"/>
      <c r="CQ25" s="511"/>
      <c r="CR25" s="511"/>
      <c r="CS25" s="512"/>
      <c r="CT25" s="394"/>
      <c r="CU25" s="395"/>
      <c r="CV25" s="395"/>
      <c r="CW25" s="395"/>
      <c r="CX25" s="395"/>
      <c r="CY25" s="395"/>
      <c r="CZ25" s="395"/>
      <c r="DA25" s="396"/>
      <c r="DB25" s="394"/>
      <c r="DC25" s="395"/>
      <c r="DD25" s="395"/>
      <c r="DE25" s="395"/>
      <c r="DF25" s="395"/>
      <c r="DG25" s="395"/>
      <c r="DH25" s="395"/>
      <c r="DI25" s="396"/>
    </row>
    <row r="26" spans="1:113" ht="18.75" customHeight="1" x14ac:dyDescent="0.2">
      <c r="A26" s="172"/>
      <c r="B26" s="568"/>
      <c r="C26" s="544"/>
      <c r="D26" s="545"/>
      <c r="E26" s="447" t="s">
        <v>175</v>
      </c>
      <c r="F26" s="427"/>
      <c r="G26" s="427"/>
      <c r="H26" s="427"/>
      <c r="I26" s="427"/>
      <c r="J26" s="427"/>
      <c r="K26" s="428"/>
      <c r="L26" s="448">
        <v>1</v>
      </c>
      <c r="M26" s="449"/>
      <c r="N26" s="449"/>
      <c r="O26" s="449"/>
      <c r="P26" s="491"/>
      <c r="Q26" s="448">
        <v>6508</v>
      </c>
      <c r="R26" s="449"/>
      <c r="S26" s="449"/>
      <c r="T26" s="449"/>
      <c r="U26" s="449"/>
      <c r="V26" s="491"/>
      <c r="W26" s="543"/>
      <c r="X26" s="544"/>
      <c r="Y26" s="545"/>
      <c r="Z26" s="447" t="s">
        <v>176</v>
      </c>
      <c r="AA26" s="549"/>
      <c r="AB26" s="549"/>
      <c r="AC26" s="549"/>
      <c r="AD26" s="549"/>
      <c r="AE26" s="549"/>
      <c r="AF26" s="549"/>
      <c r="AG26" s="550"/>
      <c r="AH26" s="448">
        <v>1</v>
      </c>
      <c r="AI26" s="449"/>
      <c r="AJ26" s="449"/>
      <c r="AK26" s="449"/>
      <c r="AL26" s="491"/>
      <c r="AM26" s="448" t="s">
        <v>177</v>
      </c>
      <c r="AN26" s="449"/>
      <c r="AO26" s="449"/>
      <c r="AP26" s="449"/>
      <c r="AQ26" s="449"/>
      <c r="AR26" s="491"/>
      <c r="AS26" s="448" t="s">
        <v>177</v>
      </c>
      <c r="AT26" s="449"/>
      <c r="AU26" s="449"/>
      <c r="AV26" s="449"/>
      <c r="AW26" s="449"/>
      <c r="AX26" s="450"/>
      <c r="AY26" s="400" t="s">
        <v>178</v>
      </c>
      <c r="AZ26" s="401"/>
      <c r="BA26" s="401"/>
      <c r="BB26" s="401"/>
      <c r="BC26" s="401"/>
      <c r="BD26" s="401"/>
      <c r="BE26" s="401"/>
      <c r="BF26" s="401"/>
      <c r="BG26" s="401"/>
      <c r="BH26" s="401"/>
      <c r="BI26" s="401"/>
      <c r="BJ26" s="401"/>
      <c r="BK26" s="401"/>
      <c r="BL26" s="401"/>
      <c r="BM26" s="402"/>
      <c r="BN26" s="397" t="s">
        <v>129</v>
      </c>
      <c r="BO26" s="398"/>
      <c r="BP26" s="398"/>
      <c r="BQ26" s="398"/>
      <c r="BR26" s="398"/>
      <c r="BS26" s="398"/>
      <c r="BT26" s="398"/>
      <c r="BU26" s="399"/>
      <c r="BV26" s="397" t="s">
        <v>129</v>
      </c>
      <c r="BW26" s="398"/>
      <c r="BX26" s="398"/>
      <c r="BY26" s="398"/>
      <c r="BZ26" s="398"/>
      <c r="CA26" s="398"/>
      <c r="CB26" s="398"/>
      <c r="CC26" s="399"/>
      <c r="CD26" s="185"/>
      <c r="CE26" s="511"/>
      <c r="CF26" s="511"/>
      <c r="CG26" s="511"/>
      <c r="CH26" s="511"/>
      <c r="CI26" s="511"/>
      <c r="CJ26" s="511"/>
      <c r="CK26" s="511"/>
      <c r="CL26" s="511"/>
      <c r="CM26" s="511"/>
      <c r="CN26" s="511"/>
      <c r="CO26" s="511"/>
      <c r="CP26" s="511"/>
      <c r="CQ26" s="511"/>
      <c r="CR26" s="511"/>
      <c r="CS26" s="512"/>
      <c r="CT26" s="394"/>
      <c r="CU26" s="395"/>
      <c r="CV26" s="395"/>
      <c r="CW26" s="395"/>
      <c r="CX26" s="395"/>
      <c r="CY26" s="395"/>
      <c r="CZ26" s="395"/>
      <c r="DA26" s="396"/>
      <c r="DB26" s="394"/>
      <c r="DC26" s="395"/>
      <c r="DD26" s="395"/>
      <c r="DE26" s="395"/>
      <c r="DF26" s="395"/>
      <c r="DG26" s="395"/>
      <c r="DH26" s="395"/>
      <c r="DI26" s="396"/>
    </row>
    <row r="27" spans="1:113" ht="18.75" customHeight="1" thickBot="1" x14ac:dyDescent="0.25">
      <c r="A27" s="172"/>
      <c r="B27" s="568"/>
      <c r="C27" s="544"/>
      <c r="D27" s="545"/>
      <c r="E27" s="447" t="s">
        <v>179</v>
      </c>
      <c r="F27" s="427"/>
      <c r="G27" s="427"/>
      <c r="H27" s="427"/>
      <c r="I27" s="427"/>
      <c r="J27" s="427"/>
      <c r="K27" s="428"/>
      <c r="L27" s="448">
        <v>1</v>
      </c>
      <c r="M27" s="449"/>
      <c r="N27" s="449"/>
      <c r="O27" s="449"/>
      <c r="P27" s="491"/>
      <c r="Q27" s="448">
        <v>4950</v>
      </c>
      <c r="R27" s="449"/>
      <c r="S27" s="449"/>
      <c r="T27" s="449"/>
      <c r="U27" s="449"/>
      <c r="V27" s="491"/>
      <c r="W27" s="543"/>
      <c r="X27" s="544"/>
      <c r="Y27" s="545"/>
      <c r="Z27" s="447" t="s">
        <v>180</v>
      </c>
      <c r="AA27" s="427"/>
      <c r="AB27" s="427"/>
      <c r="AC27" s="427"/>
      <c r="AD27" s="427"/>
      <c r="AE27" s="427"/>
      <c r="AF27" s="427"/>
      <c r="AG27" s="428"/>
      <c r="AH27" s="448">
        <v>18</v>
      </c>
      <c r="AI27" s="449"/>
      <c r="AJ27" s="449"/>
      <c r="AK27" s="449"/>
      <c r="AL27" s="491"/>
      <c r="AM27" s="448">
        <v>57405</v>
      </c>
      <c r="AN27" s="449"/>
      <c r="AO27" s="449"/>
      <c r="AP27" s="449"/>
      <c r="AQ27" s="449"/>
      <c r="AR27" s="491"/>
      <c r="AS27" s="448">
        <v>3189</v>
      </c>
      <c r="AT27" s="449"/>
      <c r="AU27" s="449"/>
      <c r="AV27" s="449"/>
      <c r="AW27" s="449"/>
      <c r="AX27" s="450"/>
      <c r="AY27" s="492" t="s">
        <v>181</v>
      </c>
      <c r="AZ27" s="493"/>
      <c r="BA27" s="493"/>
      <c r="BB27" s="493"/>
      <c r="BC27" s="493"/>
      <c r="BD27" s="493"/>
      <c r="BE27" s="493"/>
      <c r="BF27" s="493"/>
      <c r="BG27" s="493"/>
      <c r="BH27" s="493"/>
      <c r="BI27" s="493"/>
      <c r="BJ27" s="493"/>
      <c r="BK27" s="493"/>
      <c r="BL27" s="493"/>
      <c r="BM27" s="494"/>
      <c r="BN27" s="516" t="s">
        <v>129</v>
      </c>
      <c r="BO27" s="517"/>
      <c r="BP27" s="517"/>
      <c r="BQ27" s="517"/>
      <c r="BR27" s="517"/>
      <c r="BS27" s="517"/>
      <c r="BT27" s="517"/>
      <c r="BU27" s="518"/>
      <c r="BV27" s="516" t="s">
        <v>129</v>
      </c>
      <c r="BW27" s="517"/>
      <c r="BX27" s="517"/>
      <c r="BY27" s="517"/>
      <c r="BZ27" s="517"/>
      <c r="CA27" s="517"/>
      <c r="CB27" s="517"/>
      <c r="CC27" s="518"/>
      <c r="CD27" s="187"/>
      <c r="CE27" s="511"/>
      <c r="CF27" s="511"/>
      <c r="CG27" s="511"/>
      <c r="CH27" s="511"/>
      <c r="CI27" s="511"/>
      <c r="CJ27" s="511"/>
      <c r="CK27" s="511"/>
      <c r="CL27" s="511"/>
      <c r="CM27" s="511"/>
      <c r="CN27" s="511"/>
      <c r="CO27" s="511"/>
      <c r="CP27" s="511"/>
      <c r="CQ27" s="511"/>
      <c r="CR27" s="511"/>
      <c r="CS27" s="512"/>
      <c r="CT27" s="394"/>
      <c r="CU27" s="395"/>
      <c r="CV27" s="395"/>
      <c r="CW27" s="395"/>
      <c r="CX27" s="395"/>
      <c r="CY27" s="395"/>
      <c r="CZ27" s="395"/>
      <c r="DA27" s="396"/>
      <c r="DB27" s="394"/>
      <c r="DC27" s="395"/>
      <c r="DD27" s="395"/>
      <c r="DE27" s="395"/>
      <c r="DF27" s="395"/>
      <c r="DG27" s="395"/>
      <c r="DH27" s="395"/>
      <c r="DI27" s="396"/>
    </row>
    <row r="28" spans="1:113" ht="18.75" customHeight="1" x14ac:dyDescent="0.2">
      <c r="A28" s="172"/>
      <c r="B28" s="568"/>
      <c r="C28" s="544"/>
      <c r="D28" s="545"/>
      <c r="E28" s="447" t="s">
        <v>182</v>
      </c>
      <c r="F28" s="427"/>
      <c r="G28" s="427"/>
      <c r="H28" s="427"/>
      <c r="I28" s="427"/>
      <c r="J28" s="427"/>
      <c r="K28" s="428"/>
      <c r="L28" s="448">
        <v>1</v>
      </c>
      <c r="M28" s="449"/>
      <c r="N28" s="449"/>
      <c r="O28" s="449"/>
      <c r="P28" s="491"/>
      <c r="Q28" s="448">
        <v>4400</v>
      </c>
      <c r="R28" s="449"/>
      <c r="S28" s="449"/>
      <c r="T28" s="449"/>
      <c r="U28" s="449"/>
      <c r="V28" s="491"/>
      <c r="W28" s="543"/>
      <c r="X28" s="544"/>
      <c r="Y28" s="545"/>
      <c r="Z28" s="447" t="s">
        <v>183</v>
      </c>
      <c r="AA28" s="427"/>
      <c r="AB28" s="427"/>
      <c r="AC28" s="427"/>
      <c r="AD28" s="427"/>
      <c r="AE28" s="427"/>
      <c r="AF28" s="427"/>
      <c r="AG28" s="428"/>
      <c r="AH28" s="448" t="s">
        <v>129</v>
      </c>
      <c r="AI28" s="449"/>
      <c r="AJ28" s="449"/>
      <c r="AK28" s="449"/>
      <c r="AL28" s="491"/>
      <c r="AM28" s="448" t="s">
        <v>129</v>
      </c>
      <c r="AN28" s="449"/>
      <c r="AO28" s="449"/>
      <c r="AP28" s="449"/>
      <c r="AQ28" s="449"/>
      <c r="AR28" s="491"/>
      <c r="AS28" s="448" t="s">
        <v>129</v>
      </c>
      <c r="AT28" s="449"/>
      <c r="AU28" s="449"/>
      <c r="AV28" s="449"/>
      <c r="AW28" s="449"/>
      <c r="AX28" s="450"/>
      <c r="AY28" s="551" t="s">
        <v>184</v>
      </c>
      <c r="AZ28" s="552"/>
      <c r="BA28" s="552"/>
      <c r="BB28" s="553"/>
      <c r="BC28" s="357" t="s">
        <v>48</v>
      </c>
      <c r="BD28" s="358"/>
      <c r="BE28" s="358"/>
      <c r="BF28" s="358"/>
      <c r="BG28" s="358"/>
      <c r="BH28" s="358"/>
      <c r="BI28" s="358"/>
      <c r="BJ28" s="358"/>
      <c r="BK28" s="358"/>
      <c r="BL28" s="358"/>
      <c r="BM28" s="359"/>
      <c r="BN28" s="360">
        <v>3296473</v>
      </c>
      <c r="BO28" s="361"/>
      <c r="BP28" s="361"/>
      <c r="BQ28" s="361"/>
      <c r="BR28" s="361"/>
      <c r="BS28" s="361"/>
      <c r="BT28" s="361"/>
      <c r="BU28" s="362"/>
      <c r="BV28" s="360">
        <v>3178522</v>
      </c>
      <c r="BW28" s="361"/>
      <c r="BX28" s="361"/>
      <c r="BY28" s="361"/>
      <c r="BZ28" s="361"/>
      <c r="CA28" s="361"/>
      <c r="CB28" s="361"/>
      <c r="CC28" s="362"/>
      <c r="CD28" s="185"/>
      <c r="CE28" s="511"/>
      <c r="CF28" s="511"/>
      <c r="CG28" s="511"/>
      <c r="CH28" s="511"/>
      <c r="CI28" s="511"/>
      <c r="CJ28" s="511"/>
      <c r="CK28" s="511"/>
      <c r="CL28" s="511"/>
      <c r="CM28" s="511"/>
      <c r="CN28" s="511"/>
      <c r="CO28" s="511"/>
      <c r="CP28" s="511"/>
      <c r="CQ28" s="511"/>
      <c r="CR28" s="511"/>
      <c r="CS28" s="512"/>
      <c r="CT28" s="394"/>
      <c r="CU28" s="395"/>
      <c r="CV28" s="395"/>
      <c r="CW28" s="395"/>
      <c r="CX28" s="395"/>
      <c r="CY28" s="395"/>
      <c r="CZ28" s="395"/>
      <c r="DA28" s="396"/>
      <c r="DB28" s="394"/>
      <c r="DC28" s="395"/>
      <c r="DD28" s="395"/>
      <c r="DE28" s="395"/>
      <c r="DF28" s="395"/>
      <c r="DG28" s="395"/>
      <c r="DH28" s="395"/>
      <c r="DI28" s="396"/>
    </row>
    <row r="29" spans="1:113" ht="18.75" customHeight="1" x14ac:dyDescent="0.2">
      <c r="A29" s="172"/>
      <c r="B29" s="568"/>
      <c r="C29" s="544"/>
      <c r="D29" s="545"/>
      <c r="E29" s="447" t="s">
        <v>185</v>
      </c>
      <c r="F29" s="427"/>
      <c r="G29" s="427"/>
      <c r="H29" s="427"/>
      <c r="I29" s="427"/>
      <c r="J29" s="427"/>
      <c r="K29" s="428"/>
      <c r="L29" s="448">
        <v>24</v>
      </c>
      <c r="M29" s="449"/>
      <c r="N29" s="449"/>
      <c r="O29" s="449"/>
      <c r="P29" s="491"/>
      <c r="Q29" s="448">
        <v>4100</v>
      </c>
      <c r="R29" s="449"/>
      <c r="S29" s="449"/>
      <c r="T29" s="449"/>
      <c r="U29" s="449"/>
      <c r="V29" s="491"/>
      <c r="W29" s="546"/>
      <c r="X29" s="547"/>
      <c r="Y29" s="548"/>
      <c r="Z29" s="447" t="s">
        <v>186</v>
      </c>
      <c r="AA29" s="427"/>
      <c r="AB29" s="427"/>
      <c r="AC29" s="427"/>
      <c r="AD29" s="427"/>
      <c r="AE29" s="427"/>
      <c r="AF29" s="427"/>
      <c r="AG29" s="428"/>
      <c r="AH29" s="448">
        <v>678</v>
      </c>
      <c r="AI29" s="449"/>
      <c r="AJ29" s="449"/>
      <c r="AK29" s="449"/>
      <c r="AL29" s="491"/>
      <c r="AM29" s="448">
        <v>2193165</v>
      </c>
      <c r="AN29" s="449"/>
      <c r="AO29" s="449"/>
      <c r="AP29" s="449"/>
      <c r="AQ29" s="449"/>
      <c r="AR29" s="491"/>
      <c r="AS29" s="448">
        <v>3235</v>
      </c>
      <c r="AT29" s="449"/>
      <c r="AU29" s="449"/>
      <c r="AV29" s="449"/>
      <c r="AW29" s="449"/>
      <c r="AX29" s="450"/>
      <c r="AY29" s="554"/>
      <c r="AZ29" s="555"/>
      <c r="BA29" s="555"/>
      <c r="BB29" s="556"/>
      <c r="BC29" s="431" t="s">
        <v>187</v>
      </c>
      <c r="BD29" s="432"/>
      <c r="BE29" s="432"/>
      <c r="BF29" s="432"/>
      <c r="BG29" s="432"/>
      <c r="BH29" s="432"/>
      <c r="BI29" s="432"/>
      <c r="BJ29" s="432"/>
      <c r="BK29" s="432"/>
      <c r="BL29" s="432"/>
      <c r="BM29" s="433"/>
      <c r="BN29" s="397">
        <v>1660403</v>
      </c>
      <c r="BO29" s="398"/>
      <c r="BP29" s="398"/>
      <c r="BQ29" s="398"/>
      <c r="BR29" s="398"/>
      <c r="BS29" s="398"/>
      <c r="BT29" s="398"/>
      <c r="BU29" s="399"/>
      <c r="BV29" s="397">
        <v>1224585</v>
      </c>
      <c r="BW29" s="398"/>
      <c r="BX29" s="398"/>
      <c r="BY29" s="398"/>
      <c r="BZ29" s="398"/>
      <c r="CA29" s="398"/>
      <c r="CB29" s="398"/>
      <c r="CC29" s="399"/>
      <c r="CD29" s="187"/>
      <c r="CE29" s="511"/>
      <c r="CF29" s="511"/>
      <c r="CG29" s="511"/>
      <c r="CH29" s="511"/>
      <c r="CI29" s="511"/>
      <c r="CJ29" s="511"/>
      <c r="CK29" s="511"/>
      <c r="CL29" s="511"/>
      <c r="CM29" s="511"/>
      <c r="CN29" s="511"/>
      <c r="CO29" s="511"/>
      <c r="CP29" s="511"/>
      <c r="CQ29" s="511"/>
      <c r="CR29" s="511"/>
      <c r="CS29" s="512"/>
      <c r="CT29" s="394"/>
      <c r="CU29" s="395"/>
      <c r="CV29" s="395"/>
      <c r="CW29" s="395"/>
      <c r="CX29" s="395"/>
      <c r="CY29" s="395"/>
      <c r="CZ29" s="395"/>
      <c r="DA29" s="396"/>
      <c r="DB29" s="394"/>
      <c r="DC29" s="395"/>
      <c r="DD29" s="395"/>
      <c r="DE29" s="395"/>
      <c r="DF29" s="395"/>
      <c r="DG29" s="395"/>
      <c r="DH29" s="395"/>
      <c r="DI29" s="396"/>
    </row>
    <row r="30" spans="1:113" ht="18.75" customHeight="1" thickBot="1" x14ac:dyDescent="0.25">
      <c r="A30" s="172"/>
      <c r="B30" s="569"/>
      <c r="C30" s="570"/>
      <c r="D30" s="571"/>
      <c r="E30" s="451"/>
      <c r="F30" s="452"/>
      <c r="G30" s="452"/>
      <c r="H30" s="452"/>
      <c r="I30" s="452"/>
      <c r="J30" s="452"/>
      <c r="K30" s="453"/>
      <c r="L30" s="561"/>
      <c r="M30" s="562"/>
      <c r="N30" s="562"/>
      <c r="O30" s="562"/>
      <c r="P30" s="563"/>
      <c r="Q30" s="561"/>
      <c r="R30" s="562"/>
      <c r="S30" s="562"/>
      <c r="T30" s="562"/>
      <c r="U30" s="562"/>
      <c r="V30" s="563"/>
      <c r="W30" s="564" t="s">
        <v>188</v>
      </c>
      <c r="X30" s="565"/>
      <c r="Y30" s="565"/>
      <c r="Z30" s="565"/>
      <c r="AA30" s="565"/>
      <c r="AB30" s="565"/>
      <c r="AC30" s="565"/>
      <c r="AD30" s="565"/>
      <c r="AE30" s="565"/>
      <c r="AF30" s="565"/>
      <c r="AG30" s="566"/>
      <c r="AH30" s="524">
        <v>99.6</v>
      </c>
      <c r="AI30" s="525"/>
      <c r="AJ30" s="525"/>
      <c r="AK30" s="525"/>
      <c r="AL30" s="525"/>
      <c r="AM30" s="525"/>
      <c r="AN30" s="525"/>
      <c r="AO30" s="525"/>
      <c r="AP30" s="525"/>
      <c r="AQ30" s="525"/>
      <c r="AR30" s="525"/>
      <c r="AS30" s="525"/>
      <c r="AT30" s="525"/>
      <c r="AU30" s="525"/>
      <c r="AV30" s="525"/>
      <c r="AW30" s="525"/>
      <c r="AX30" s="527"/>
      <c r="AY30" s="557"/>
      <c r="AZ30" s="558"/>
      <c r="BA30" s="558"/>
      <c r="BB30" s="559"/>
      <c r="BC30" s="513" t="s">
        <v>50</v>
      </c>
      <c r="BD30" s="514"/>
      <c r="BE30" s="514"/>
      <c r="BF30" s="514"/>
      <c r="BG30" s="514"/>
      <c r="BH30" s="514"/>
      <c r="BI30" s="514"/>
      <c r="BJ30" s="514"/>
      <c r="BK30" s="514"/>
      <c r="BL30" s="514"/>
      <c r="BM30" s="515"/>
      <c r="BN30" s="516">
        <v>6433959</v>
      </c>
      <c r="BO30" s="517"/>
      <c r="BP30" s="517"/>
      <c r="BQ30" s="517"/>
      <c r="BR30" s="517"/>
      <c r="BS30" s="517"/>
      <c r="BT30" s="517"/>
      <c r="BU30" s="518"/>
      <c r="BV30" s="516">
        <v>6243405</v>
      </c>
      <c r="BW30" s="517"/>
      <c r="BX30" s="517"/>
      <c r="BY30" s="517"/>
      <c r="BZ30" s="517"/>
      <c r="CA30" s="517"/>
      <c r="CB30" s="517"/>
      <c r="CC30" s="51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60" t="s">
        <v>189</v>
      </c>
      <c r="D32" s="560"/>
      <c r="E32" s="560"/>
      <c r="F32" s="560"/>
      <c r="G32" s="560"/>
      <c r="H32" s="560"/>
      <c r="I32" s="560"/>
      <c r="J32" s="560"/>
      <c r="K32" s="560"/>
      <c r="L32" s="560"/>
      <c r="M32" s="560"/>
      <c r="N32" s="560"/>
      <c r="O32" s="560"/>
      <c r="P32" s="560"/>
      <c r="Q32" s="560"/>
      <c r="R32" s="560"/>
      <c r="S32" s="560"/>
      <c r="U32" s="401" t="s">
        <v>190</v>
      </c>
      <c r="V32" s="401"/>
      <c r="W32" s="401"/>
      <c r="X32" s="401"/>
      <c r="Y32" s="401"/>
      <c r="Z32" s="401"/>
      <c r="AA32" s="401"/>
      <c r="AB32" s="401"/>
      <c r="AC32" s="401"/>
      <c r="AD32" s="401"/>
      <c r="AE32" s="401"/>
      <c r="AF32" s="401"/>
      <c r="AG32" s="401"/>
      <c r="AH32" s="401"/>
      <c r="AI32" s="401"/>
      <c r="AJ32" s="401"/>
      <c r="AK32" s="401"/>
      <c r="AM32" s="401" t="s">
        <v>191</v>
      </c>
      <c r="AN32" s="401"/>
      <c r="AO32" s="401"/>
      <c r="AP32" s="401"/>
      <c r="AQ32" s="401"/>
      <c r="AR32" s="401"/>
      <c r="AS32" s="401"/>
      <c r="AT32" s="401"/>
      <c r="AU32" s="401"/>
      <c r="AV32" s="401"/>
      <c r="AW32" s="401"/>
      <c r="AX32" s="401"/>
      <c r="AY32" s="401"/>
      <c r="AZ32" s="401"/>
      <c r="BA32" s="401"/>
      <c r="BB32" s="401"/>
      <c r="BC32" s="401"/>
      <c r="BE32" s="401" t="s">
        <v>192</v>
      </c>
      <c r="BF32" s="401"/>
      <c r="BG32" s="401"/>
      <c r="BH32" s="401"/>
      <c r="BI32" s="401"/>
      <c r="BJ32" s="401"/>
      <c r="BK32" s="401"/>
      <c r="BL32" s="401"/>
      <c r="BM32" s="401"/>
      <c r="BN32" s="401"/>
      <c r="BO32" s="401"/>
      <c r="BP32" s="401"/>
      <c r="BQ32" s="401"/>
      <c r="BR32" s="401"/>
      <c r="BS32" s="401"/>
      <c r="BT32" s="401"/>
      <c r="BU32" s="401"/>
      <c r="BW32" s="401" t="s">
        <v>193</v>
      </c>
      <c r="BX32" s="401"/>
      <c r="BY32" s="401"/>
      <c r="BZ32" s="401"/>
      <c r="CA32" s="401"/>
      <c r="CB32" s="401"/>
      <c r="CC32" s="401"/>
      <c r="CD32" s="401"/>
      <c r="CE32" s="401"/>
      <c r="CF32" s="401"/>
      <c r="CG32" s="401"/>
      <c r="CH32" s="401"/>
      <c r="CI32" s="401"/>
      <c r="CJ32" s="401"/>
      <c r="CK32" s="401"/>
      <c r="CL32" s="401"/>
      <c r="CM32" s="401"/>
      <c r="CO32" s="401" t="s">
        <v>194</v>
      </c>
      <c r="CP32" s="401"/>
      <c r="CQ32" s="401"/>
      <c r="CR32" s="401"/>
      <c r="CS32" s="401"/>
      <c r="CT32" s="401"/>
      <c r="CU32" s="401"/>
      <c r="CV32" s="401"/>
      <c r="CW32" s="401"/>
      <c r="CX32" s="401"/>
      <c r="CY32" s="401"/>
      <c r="CZ32" s="401"/>
      <c r="DA32" s="401"/>
      <c r="DB32" s="401"/>
      <c r="DC32" s="401"/>
      <c r="DD32" s="401"/>
      <c r="DE32" s="401"/>
      <c r="DI32" s="195"/>
    </row>
    <row r="33" spans="1:113" ht="13.5" customHeight="1" x14ac:dyDescent="0.2">
      <c r="A33" s="172"/>
      <c r="B33" s="196"/>
      <c r="C33" s="421" t="s">
        <v>195</v>
      </c>
      <c r="D33" s="421"/>
      <c r="E33" s="386" t="s">
        <v>196</v>
      </c>
      <c r="F33" s="386"/>
      <c r="G33" s="386"/>
      <c r="H33" s="386"/>
      <c r="I33" s="386"/>
      <c r="J33" s="386"/>
      <c r="K33" s="386"/>
      <c r="L33" s="386"/>
      <c r="M33" s="386"/>
      <c r="N33" s="386"/>
      <c r="O33" s="386"/>
      <c r="P33" s="386"/>
      <c r="Q33" s="386"/>
      <c r="R33" s="386"/>
      <c r="S33" s="386"/>
      <c r="T33" s="197"/>
      <c r="U33" s="421" t="s">
        <v>195</v>
      </c>
      <c r="V33" s="421"/>
      <c r="W33" s="386" t="s">
        <v>196</v>
      </c>
      <c r="X33" s="386"/>
      <c r="Y33" s="386"/>
      <c r="Z33" s="386"/>
      <c r="AA33" s="386"/>
      <c r="AB33" s="386"/>
      <c r="AC33" s="386"/>
      <c r="AD33" s="386"/>
      <c r="AE33" s="386"/>
      <c r="AF33" s="386"/>
      <c r="AG33" s="386"/>
      <c r="AH33" s="386"/>
      <c r="AI33" s="386"/>
      <c r="AJ33" s="386"/>
      <c r="AK33" s="386"/>
      <c r="AL33" s="197"/>
      <c r="AM33" s="421" t="s">
        <v>195</v>
      </c>
      <c r="AN33" s="421"/>
      <c r="AO33" s="386" t="s">
        <v>196</v>
      </c>
      <c r="AP33" s="386"/>
      <c r="AQ33" s="386"/>
      <c r="AR33" s="386"/>
      <c r="AS33" s="386"/>
      <c r="AT33" s="386"/>
      <c r="AU33" s="386"/>
      <c r="AV33" s="386"/>
      <c r="AW33" s="386"/>
      <c r="AX33" s="386"/>
      <c r="AY33" s="386"/>
      <c r="AZ33" s="386"/>
      <c r="BA33" s="386"/>
      <c r="BB33" s="386"/>
      <c r="BC33" s="386"/>
      <c r="BD33" s="198"/>
      <c r="BE33" s="386" t="s">
        <v>197</v>
      </c>
      <c r="BF33" s="386"/>
      <c r="BG33" s="386" t="s">
        <v>198</v>
      </c>
      <c r="BH33" s="386"/>
      <c r="BI33" s="386"/>
      <c r="BJ33" s="386"/>
      <c r="BK33" s="386"/>
      <c r="BL33" s="386"/>
      <c r="BM33" s="386"/>
      <c r="BN33" s="386"/>
      <c r="BO33" s="386"/>
      <c r="BP33" s="386"/>
      <c r="BQ33" s="386"/>
      <c r="BR33" s="386"/>
      <c r="BS33" s="386"/>
      <c r="BT33" s="386"/>
      <c r="BU33" s="386"/>
      <c r="BV33" s="198"/>
      <c r="BW33" s="421" t="s">
        <v>197</v>
      </c>
      <c r="BX33" s="421"/>
      <c r="BY33" s="386" t="s">
        <v>199</v>
      </c>
      <c r="BZ33" s="386"/>
      <c r="CA33" s="386"/>
      <c r="CB33" s="386"/>
      <c r="CC33" s="386"/>
      <c r="CD33" s="386"/>
      <c r="CE33" s="386"/>
      <c r="CF33" s="386"/>
      <c r="CG33" s="386"/>
      <c r="CH33" s="386"/>
      <c r="CI33" s="386"/>
      <c r="CJ33" s="386"/>
      <c r="CK33" s="386"/>
      <c r="CL33" s="386"/>
      <c r="CM33" s="386"/>
      <c r="CN33" s="197"/>
      <c r="CO33" s="421" t="s">
        <v>195</v>
      </c>
      <c r="CP33" s="421"/>
      <c r="CQ33" s="386" t="s">
        <v>200</v>
      </c>
      <c r="CR33" s="386"/>
      <c r="CS33" s="386"/>
      <c r="CT33" s="386"/>
      <c r="CU33" s="386"/>
      <c r="CV33" s="386"/>
      <c r="CW33" s="386"/>
      <c r="CX33" s="386"/>
      <c r="CY33" s="386"/>
      <c r="CZ33" s="386"/>
      <c r="DA33" s="386"/>
      <c r="DB33" s="386"/>
      <c r="DC33" s="386"/>
      <c r="DD33" s="386"/>
      <c r="DE33" s="386"/>
      <c r="DF33" s="197"/>
      <c r="DG33" s="586" t="s">
        <v>201</v>
      </c>
      <c r="DH33" s="586"/>
      <c r="DI33" s="199"/>
    </row>
    <row r="34" spans="1:113" ht="32.25" customHeight="1" x14ac:dyDescent="0.2">
      <c r="A34" s="172"/>
      <c r="B34" s="196"/>
      <c r="C34" s="587">
        <f>IF(E34="","",1)</f>
        <v>1</v>
      </c>
      <c r="D34" s="587"/>
      <c r="E34" s="588" t="str">
        <f>IF('各会計、関係団体の財政状況及び健全化判断比率'!B7="","",'各会計、関係団体の財政状況及び健全化判断比率'!B7)</f>
        <v>一般会計</v>
      </c>
      <c r="F34" s="588"/>
      <c r="G34" s="588"/>
      <c r="H34" s="588"/>
      <c r="I34" s="588"/>
      <c r="J34" s="588"/>
      <c r="K34" s="588"/>
      <c r="L34" s="588"/>
      <c r="M34" s="588"/>
      <c r="N34" s="588"/>
      <c r="O34" s="588"/>
      <c r="P34" s="588"/>
      <c r="Q34" s="588"/>
      <c r="R34" s="588"/>
      <c r="S34" s="588"/>
      <c r="T34" s="172"/>
      <c r="U34" s="587">
        <f>IF(W34="","",MAX(C34:D43)+1)</f>
        <v>3</v>
      </c>
      <c r="V34" s="587"/>
      <c r="W34" s="588" t="str">
        <f>IF('各会計、関係団体の財政状況及び健全化判断比率'!B28="","",'各会計、関係団体の財政状況及び健全化判断比率'!B28)</f>
        <v>国民健康保険事業特別会計</v>
      </c>
      <c r="X34" s="588"/>
      <c r="Y34" s="588"/>
      <c r="Z34" s="588"/>
      <c r="AA34" s="588"/>
      <c r="AB34" s="588"/>
      <c r="AC34" s="588"/>
      <c r="AD34" s="588"/>
      <c r="AE34" s="588"/>
      <c r="AF34" s="588"/>
      <c r="AG34" s="588"/>
      <c r="AH34" s="588"/>
      <c r="AI34" s="588"/>
      <c r="AJ34" s="588"/>
      <c r="AK34" s="588"/>
      <c r="AL34" s="172"/>
      <c r="AM34" s="587">
        <f>IF(AO34="","",MAX(C34:D43,U34:V43)+1)</f>
        <v>8</v>
      </c>
      <c r="AN34" s="587"/>
      <c r="AO34" s="588" t="str">
        <f>IF('各会計、関係団体の財政状況及び健全化判断比率'!B33="","",'各会計、関係団体の財政状況及び健全化判断比率'!B33)</f>
        <v>病院事業会計</v>
      </c>
      <c r="AP34" s="588"/>
      <c r="AQ34" s="588"/>
      <c r="AR34" s="588"/>
      <c r="AS34" s="588"/>
      <c r="AT34" s="588"/>
      <c r="AU34" s="588"/>
      <c r="AV34" s="588"/>
      <c r="AW34" s="588"/>
      <c r="AX34" s="588"/>
      <c r="AY34" s="588"/>
      <c r="AZ34" s="588"/>
      <c r="BA34" s="588"/>
      <c r="BB34" s="588"/>
      <c r="BC34" s="588"/>
      <c r="BD34" s="172"/>
      <c r="BE34" s="587">
        <f>IF(BG34="","",MAX(C34:D43,U34:V43,AM34:AN43)+1)</f>
        <v>11</v>
      </c>
      <c r="BF34" s="587"/>
      <c r="BG34" s="588" t="str">
        <f>IF('各会計、関係団体の財政状況及び健全化判断比率'!B36="","",'各会計、関係団体の財政状況及び健全化判断比率'!B36)</f>
        <v>と畜場費特別会計</v>
      </c>
      <c r="BH34" s="588"/>
      <c r="BI34" s="588"/>
      <c r="BJ34" s="588"/>
      <c r="BK34" s="588"/>
      <c r="BL34" s="588"/>
      <c r="BM34" s="588"/>
      <c r="BN34" s="588"/>
      <c r="BO34" s="588"/>
      <c r="BP34" s="588"/>
      <c r="BQ34" s="588"/>
      <c r="BR34" s="588"/>
      <c r="BS34" s="588"/>
      <c r="BT34" s="588"/>
      <c r="BU34" s="588"/>
      <c r="BV34" s="172"/>
      <c r="BW34" s="587">
        <f>IF(BY34="","",MAX(C34:D43,U34:V43,AM34:AN43,BE34:BF43)+1)</f>
        <v>16</v>
      </c>
      <c r="BX34" s="587"/>
      <c r="BY34" s="588" t="str">
        <f>IF('各会計、関係団体の財政状況及び健全化判断比率'!B68="","",'各会計、関係団体の財政状況及び健全化判断比率'!B68)</f>
        <v>京都府自治会館管理組合（一般会計）</v>
      </c>
      <c r="BZ34" s="588"/>
      <c r="CA34" s="588"/>
      <c r="CB34" s="588"/>
      <c r="CC34" s="588"/>
      <c r="CD34" s="588"/>
      <c r="CE34" s="588"/>
      <c r="CF34" s="588"/>
      <c r="CG34" s="588"/>
      <c r="CH34" s="588"/>
      <c r="CI34" s="588"/>
      <c r="CJ34" s="588"/>
      <c r="CK34" s="588"/>
      <c r="CL34" s="588"/>
      <c r="CM34" s="588"/>
      <c r="CN34" s="172"/>
      <c r="CO34" s="587">
        <f>IF(CQ34="","",MAX(C34:D43,U34:V43,AM34:AN43,BE34:BF43,BW34:BX43)+1)</f>
        <v>22</v>
      </c>
      <c r="CP34" s="587"/>
      <c r="CQ34" s="588" t="str">
        <f>IF('各会計、関係団体の財政状況及び健全化判断比率'!BS7="","",'各会計、関係団体の財政状況及び健全化判断比率'!BS7)</f>
        <v>福知山市スポーツ協会</v>
      </c>
      <c r="CR34" s="588"/>
      <c r="CS34" s="588"/>
      <c r="CT34" s="588"/>
      <c r="CU34" s="588"/>
      <c r="CV34" s="588"/>
      <c r="CW34" s="588"/>
      <c r="CX34" s="588"/>
      <c r="CY34" s="588"/>
      <c r="CZ34" s="588"/>
      <c r="DA34" s="588"/>
      <c r="DB34" s="588"/>
      <c r="DC34" s="588"/>
      <c r="DD34" s="588"/>
      <c r="DE34" s="588"/>
      <c r="DG34" s="589" t="str">
        <f>IF('各会計、関係団体の財政状況及び健全化判断比率'!BR7="","",'各会計、関係団体の財政状況及び健全化判断比率'!BR7)</f>
        <v/>
      </c>
      <c r="DH34" s="589"/>
      <c r="DI34" s="199"/>
    </row>
    <row r="35" spans="1:113" ht="32.25" customHeight="1" x14ac:dyDescent="0.2">
      <c r="A35" s="172"/>
      <c r="B35" s="196"/>
      <c r="C35" s="587">
        <f>IF(E35="","",C34+1)</f>
        <v>2</v>
      </c>
      <c r="D35" s="587"/>
      <c r="E35" s="588" t="str">
        <f>IF('各会計、関係団体の財政状況及び健全化判断比率'!B8="","",'各会計、関係団体の財政状況及び健全化判断比率'!B8)</f>
        <v>休日急患診療所費特別会計</v>
      </c>
      <c r="F35" s="588"/>
      <c r="G35" s="588"/>
      <c r="H35" s="588"/>
      <c r="I35" s="588"/>
      <c r="J35" s="588"/>
      <c r="K35" s="588"/>
      <c r="L35" s="588"/>
      <c r="M35" s="588"/>
      <c r="N35" s="588"/>
      <c r="O35" s="588"/>
      <c r="P35" s="588"/>
      <c r="Q35" s="588"/>
      <c r="R35" s="588"/>
      <c r="S35" s="588"/>
      <c r="T35" s="172"/>
      <c r="U35" s="587">
        <f>IF(W35="","",U34+1)</f>
        <v>4</v>
      </c>
      <c r="V35" s="587"/>
      <c r="W35" s="588" t="str">
        <f>IF('各会計、関係団体の財政状況及び健全化判断比率'!B29="","",'各会計、関係団体の財政状況及び健全化判断比率'!B29)</f>
        <v>国民健康保険診療所費特別会計</v>
      </c>
      <c r="X35" s="588"/>
      <c r="Y35" s="588"/>
      <c r="Z35" s="588"/>
      <c r="AA35" s="588"/>
      <c r="AB35" s="588"/>
      <c r="AC35" s="588"/>
      <c r="AD35" s="588"/>
      <c r="AE35" s="588"/>
      <c r="AF35" s="588"/>
      <c r="AG35" s="588"/>
      <c r="AH35" s="588"/>
      <c r="AI35" s="588"/>
      <c r="AJ35" s="588"/>
      <c r="AK35" s="588"/>
      <c r="AL35" s="172"/>
      <c r="AM35" s="587">
        <f t="shared" ref="AM35:AM43" si="0">IF(AO35="","",AM34+1)</f>
        <v>9</v>
      </c>
      <c r="AN35" s="587"/>
      <c r="AO35" s="588" t="str">
        <f>IF('各会計、関係団体の財政状況及び健全化判断比率'!B34="","",'各会計、関係団体の財政状況及び健全化判断比率'!B34)</f>
        <v>水道事業会計</v>
      </c>
      <c r="AP35" s="588"/>
      <c r="AQ35" s="588"/>
      <c r="AR35" s="588"/>
      <c r="AS35" s="588"/>
      <c r="AT35" s="588"/>
      <c r="AU35" s="588"/>
      <c r="AV35" s="588"/>
      <c r="AW35" s="588"/>
      <c r="AX35" s="588"/>
      <c r="AY35" s="588"/>
      <c r="AZ35" s="588"/>
      <c r="BA35" s="588"/>
      <c r="BB35" s="588"/>
      <c r="BC35" s="588"/>
      <c r="BD35" s="172"/>
      <c r="BE35" s="587">
        <f t="shared" ref="BE35:BE43" si="1">IF(BG35="","",BE34+1)</f>
        <v>12</v>
      </c>
      <c r="BF35" s="587"/>
      <c r="BG35" s="588" t="str">
        <f>IF('各会計、関係団体の財政状況及び健全化判断比率'!B37="","",'各会計、関係団体の財政状況及び健全化判断比率'!B37)</f>
        <v>公設地方卸売市場事業特別会計</v>
      </c>
      <c r="BH35" s="588"/>
      <c r="BI35" s="588"/>
      <c r="BJ35" s="588"/>
      <c r="BK35" s="588"/>
      <c r="BL35" s="588"/>
      <c r="BM35" s="588"/>
      <c r="BN35" s="588"/>
      <c r="BO35" s="588"/>
      <c r="BP35" s="588"/>
      <c r="BQ35" s="588"/>
      <c r="BR35" s="588"/>
      <c r="BS35" s="588"/>
      <c r="BT35" s="588"/>
      <c r="BU35" s="588"/>
      <c r="BV35" s="172"/>
      <c r="BW35" s="587">
        <f t="shared" ref="BW35:BW43" si="2">IF(BY35="","",BW34+1)</f>
        <v>17</v>
      </c>
      <c r="BX35" s="587"/>
      <c r="BY35" s="588" t="str">
        <f>IF('各会計、関係団体の財政状況及び健全化判断比率'!B69="","",'各会計、関係団体の財政状況及び健全化判断比率'!B69)</f>
        <v>京都府住宅新築資金等貸付事業管理組合（一般会計）</v>
      </c>
      <c r="BZ35" s="588"/>
      <c r="CA35" s="588"/>
      <c r="CB35" s="588"/>
      <c r="CC35" s="588"/>
      <c r="CD35" s="588"/>
      <c r="CE35" s="588"/>
      <c r="CF35" s="588"/>
      <c r="CG35" s="588"/>
      <c r="CH35" s="588"/>
      <c r="CI35" s="588"/>
      <c r="CJ35" s="588"/>
      <c r="CK35" s="588"/>
      <c r="CL35" s="588"/>
      <c r="CM35" s="588"/>
      <c r="CN35" s="172"/>
      <c r="CO35" s="587">
        <f t="shared" ref="CO35:CO43" si="3">IF(CQ35="","",CO34+1)</f>
        <v>23</v>
      </c>
      <c r="CP35" s="587"/>
      <c r="CQ35" s="588" t="str">
        <f>IF('各会計、関係団体の財政状況及び健全化判断比率'!BS8="","",'各会計、関係団体の財政状況及び健全化判断比率'!BS8)</f>
        <v>福知山市都市緑化協会</v>
      </c>
      <c r="CR35" s="588"/>
      <c r="CS35" s="588"/>
      <c r="CT35" s="588"/>
      <c r="CU35" s="588"/>
      <c r="CV35" s="588"/>
      <c r="CW35" s="588"/>
      <c r="CX35" s="588"/>
      <c r="CY35" s="588"/>
      <c r="CZ35" s="588"/>
      <c r="DA35" s="588"/>
      <c r="DB35" s="588"/>
      <c r="DC35" s="588"/>
      <c r="DD35" s="588"/>
      <c r="DE35" s="588"/>
      <c r="DG35" s="589" t="str">
        <f>IF('各会計、関係団体の財政状況及び健全化判断比率'!BR8="","",'各会計、関係団体の財政状況及び健全化判断比率'!BR8)</f>
        <v/>
      </c>
      <c r="DH35" s="589"/>
      <c r="DI35" s="199"/>
    </row>
    <row r="36" spans="1:113" ht="32.25" customHeight="1" x14ac:dyDescent="0.2">
      <c r="A36" s="172"/>
      <c r="B36" s="196"/>
      <c r="C36" s="587" t="str">
        <f>IF(E36="","",C35+1)</f>
        <v/>
      </c>
      <c r="D36" s="587"/>
      <c r="E36" s="588" t="str">
        <f>IF('各会計、関係団体の財政状況及び健全化判断比率'!B9="","",'各会計、関係団体の財政状況及び健全化判断比率'!B9)</f>
        <v/>
      </c>
      <c r="F36" s="588"/>
      <c r="G36" s="588"/>
      <c r="H36" s="588"/>
      <c r="I36" s="588"/>
      <c r="J36" s="588"/>
      <c r="K36" s="588"/>
      <c r="L36" s="588"/>
      <c r="M36" s="588"/>
      <c r="N36" s="588"/>
      <c r="O36" s="588"/>
      <c r="P36" s="588"/>
      <c r="Q36" s="588"/>
      <c r="R36" s="588"/>
      <c r="S36" s="588"/>
      <c r="T36" s="172"/>
      <c r="U36" s="587">
        <f t="shared" ref="U36:U43" si="4">IF(W36="","",U35+1)</f>
        <v>5</v>
      </c>
      <c r="V36" s="587"/>
      <c r="W36" s="588" t="str">
        <f>IF('各会計、関係団体の財政状況及び健全化判断比率'!B30="","",'各会計、関係団体の財政状況及び健全化判断比率'!B30)</f>
        <v>介護保険事業特別会計（保険事業勘定）</v>
      </c>
      <c r="X36" s="588"/>
      <c r="Y36" s="588"/>
      <c r="Z36" s="588"/>
      <c r="AA36" s="588"/>
      <c r="AB36" s="588"/>
      <c r="AC36" s="588"/>
      <c r="AD36" s="588"/>
      <c r="AE36" s="588"/>
      <c r="AF36" s="588"/>
      <c r="AG36" s="588"/>
      <c r="AH36" s="588"/>
      <c r="AI36" s="588"/>
      <c r="AJ36" s="588"/>
      <c r="AK36" s="588"/>
      <c r="AL36" s="172"/>
      <c r="AM36" s="587">
        <f t="shared" si="0"/>
        <v>10</v>
      </c>
      <c r="AN36" s="587"/>
      <c r="AO36" s="588" t="str">
        <f>IF('各会計、関係団体の財政状況及び健全化判断比率'!B35="","",'各会計、関係団体の財政状況及び健全化判断比率'!B35)</f>
        <v>下水道事業会計</v>
      </c>
      <c r="AP36" s="588"/>
      <c r="AQ36" s="588"/>
      <c r="AR36" s="588"/>
      <c r="AS36" s="588"/>
      <c r="AT36" s="588"/>
      <c r="AU36" s="588"/>
      <c r="AV36" s="588"/>
      <c r="AW36" s="588"/>
      <c r="AX36" s="588"/>
      <c r="AY36" s="588"/>
      <c r="AZ36" s="588"/>
      <c r="BA36" s="588"/>
      <c r="BB36" s="588"/>
      <c r="BC36" s="588"/>
      <c r="BD36" s="172"/>
      <c r="BE36" s="587">
        <f t="shared" si="1"/>
        <v>13</v>
      </c>
      <c r="BF36" s="587"/>
      <c r="BG36" s="588" t="str">
        <f>IF('各会計、関係団体の財政状況及び健全化判断比率'!B38="","",'各会計、関係団体の財政状況及び健全化判断比率'!B38)</f>
        <v>農業集落排水施設事業特別会計</v>
      </c>
      <c r="BH36" s="588"/>
      <c r="BI36" s="588"/>
      <c r="BJ36" s="588"/>
      <c r="BK36" s="588"/>
      <c r="BL36" s="588"/>
      <c r="BM36" s="588"/>
      <c r="BN36" s="588"/>
      <c r="BO36" s="588"/>
      <c r="BP36" s="588"/>
      <c r="BQ36" s="588"/>
      <c r="BR36" s="588"/>
      <c r="BS36" s="588"/>
      <c r="BT36" s="588"/>
      <c r="BU36" s="588"/>
      <c r="BV36" s="172"/>
      <c r="BW36" s="587">
        <f t="shared" si="2"/>
        <v>18</v>
      </c>
      <c r="BX36" s="587"/>
      <c r="BY36" s="588" t="str">
        <f>IF('各会計、関係団体の財政状況及び健全化判断比率'!B70="","",'各会計、関係団体の財政状況及び健全化判断比率'!B70)</f>
        <v>京都府住宅新築資金等貸付事業管理組合（特別会計）</v>
      </c>
      <c r="BZ36" s="588"/>
      <c r="CA36" s="588"/>
      <c r="CB36" s="588"/>
      <c r="CC36" s="588"/>
      <c r="CD36" s="588"/>
      <c r="CE36" s="588"/>
      <c r="CF36" s="588"/>
      <c r="CG36" s="588"/>
      <c r="CH36" s="588"/>
      <c r="CI36" s="588"/>
      <c r="CJ36" s="588"/>
      <c r="CK36" s="588"/>
      <c r="CL36" s="588"/>
      <c r="CM36" s="588"/>
      <c r="CN36" s="172"/>
      <c r="CO36" s="587">
        <f t="shared" si="3"/>
        <v>24</v>
      </c>
      <c r="CP36" s="587"/>
      <c r="CQ36" s="588" t="str">
        <f>IF('各会計、関係団体の財政状況及び健全化判断比率'!BS9="","",'各会計、関係団体の財政状況及び健全化判断比率'!BS9)</f>
        <v>福知山市文化協会</v>
      </c>
      <c r="CR36" s="588"/>
      <c r="CS36" s="588"/>
      <c r="CT36" s="588"/>
      <c r="CU36" s="588"/>
      <c r="CV36" s="588"/>
      <c r="CW36" s="588"/>
      <c r="CX36" s="588"/>
      <c r="CY36" s="588"/>
      <c r="CZ36" s="588"/>
      <c r="DA36" s="588"/>
      <c r="DB36" s="588"/>
      <c r="DC36" s="588"/>
      <c r="DD36" s="588"/>
      <c r="DE36" s="588"/>
      <c r="DG36" s="589" t="str">
        <f>IF('各会計、関係団体の財政状況及び健全化判断比率'!BR9="","",'各会計、関係団体の財政状況及び健全化判断比率'!BR9)</f>
        <v/>
      </c>
      <c r="DH36" s="589"/>
      <c r="DI36" s="199"/>
    </row>
    <row r="37" spans="1:113" ht="32.25" customHeight="1" x14ac:dyDescent="0.2">
      <c r="A37" s="172"/>
      <c r="B37" s="196"/>
      <c r="C37" s="587" t="str">
        <f>IF(E37="","",C36+1)</f>
        <v/>
      </c>
      <c r="D37" s="587"/>
      <c r="E37" s="588" t="str">
        <f>IF('各会計、関係団体の財政状況及び健全化判断比率'!B10="","",'各会計、関係団体の財政状況及び健全化判断比率'!B10)</f>
        <v/>
      </c>
      <c r="F37" s="588"/>
      <c r="G37" s="588"/>
      <c r="H37" s="588"/>
      <c r="I37" s="588"/>
      <c r="J37" s="588"/>
      <c r="K37" s="588"/>
      <c r="L37" s="588"/>
      <c r="M37" s="588"/>
      <c r="N37" s="588"/>
      <c r="O37" s="588"/>
      <c r="P37" s="588"/>
      <c r="Q37" s="588"/>
      <c r="R37" s="588"/>
      <c r="S37" s="588"/>
      <c r="T37" s="172"/>
      <c r="U37" s="587">
        <f t="shared" si="4"/>
        <v>6</v>
      </c>
      <c r="V37" s="587"/>
      <c r="W37" s="588" t="str">
        <f>IF('各会計、関係団体の財政状況及び健全化判断比率'!B31="","",'各会計、関係団体の財政状況及び健全化判断比率'!B31)</f>
        <v>介護保険事業特別会計（サービス事業勘定）</v>
      </c>
      <c r="X37" s="588"/>
      <c r="Y37" s="588"/>
      <c r="Z37" s="588"/>
      <c r="AA37" s="588"/>
      <c r="AB37" s="588"/>
      <c r="AC37" s="588"/>
      <c r="AD37" s="588"/>
      <c r="AE37" s="588"/>
      <c r="AF37" s="588"/>
      <c r="AG37" s="588"/>
      <c r="AH37" s="588"/>
      <c r="AI37" s="588"/>
      <c r="AJ37" s="588"/>
      <c r="AK37" s="588"/>
      <c r="AL37" s="172"/>
      <c r="AM37" s="587" t="str">
        <f t="shared" si="0"/>
        <v/>
      </c>
      <c r="AN37" s="587"/>
      <c r="AO37" s="588"/>
      <c r="AP37" s="588"/>
      <c r="AQ37" s="588"/>
      <c r="AR37" s="588"/>
      <c r="AS37" s="588"/>
      <c r="AT37" s="588"/>
      <c r="AU37" s="588"/>
      <c r="AV37" s="588"/>
      <c r="AW37" s="588"/>
      <c r="AX37" s="588"/>
      <c r="AY37" s="588"/>
      <c r="AZ37" s="588"/>
      <c r="BA37" s="588"/>
      <c r="BB37" s="588"/>
      <c r="BC37" s="588"/>
      <c r="BD37" s="172"/>
      <c r="BE37" s="587">
        <f t="shared" si="1"/>
        <v>14</v>
      </c>
      <c r="BF37" s="587"/>
      <c r="BG37" s="588" t="str">
        <f>IF('各会計、関係団体の財政状況及び健全化判断比率'!B39="","",'各会計、関係団体の財政状況及び健全化判断比率'!B39)</f>
        <v>石原土地区画整理事業特別会計</v>
      </c>
      <c r="BH37" s="588"/>
      <c r="BI37" s="588"/>
      <c r="BJ37" s="588"/>
      <c r="BK37" s="588"/>
      <c r="BL37" s="588"/>
      <c r="BM37" s="588"/>
      <c r="BN37" s="588"/>
      <c r="BO37" s="588"/>
      <c r="BP37" s="588"/>
      <c r="BQ37" s="588"/>
      <c r="BR37" s="588"/>
      <c r="BS37" s="588"/>
      <c r="BT37" s="588"/>
      <c r="BU37" s="588"/>
      <c r="BV37" s="172"/>
      <c r="BW37" s="587">
        <f t="shared" si="2"/>
        <v>19</v>
      </c>
      <c r="BX37" s="587"/>
      <c r="BY37" s="588" t="str">
        <f>IF('各会計、関係団体の財政状況及び健全化判断比率'!B71="","",'各会計、関係団体の財政状況及び健全化判断比率'!B71)</f>
        <v>京都府後期高齢者医療広域連合（一般会計）</v>
      </c>
      <c r="BZ37" s="588"/>
      <c r="CA37" s="588"/>
      <c r="CB37" s="588"/>
      <c r="CC37" s="588"/>
      <c r="CD37" s="588"/>
      <c r="CE37" s="588"/>
      <c r="CF37" s="588"/>
      <c r="CG37" s="588"/>
      <c r="CH37" s="588"/>
      <c r="CI37" s="588"/>
      <c r="CJ37" s="588"/>
      <c r="CK37" s="588"/>
      <c r="CL37" s="588"/>
      <c r="CM37" s="588"/>
      <c r="CN37" s="172"/>
      <c r="CO37" s="587">
        <f t="shared" si="3"/>
        <v>25</v>
      </c>
      <c r="CP37" s="587"/>
      <c r="CQ37" s="588" t="str">
        <f>IF('各会計、関係団体の財政状況及び健全化判断比率'!BS10="","",'各会計、関係団体の財政状況及び健全化判断比率'!BS10)</f>
        <v>福知山まちづくり</v>
      </c>
      <c r="CR37" s="588"/>
      <c r="CS37" s="588"/>
      <c r="CT37" s="588"/>
      <c r="CU37" s="588"/>
      <c r="CV37" s="588"/>
      <c r="CW37" s="588"/>
      <c r="CX37" s="588"/>
      <c r="CY37" s="588"/>
      <c r="CZ37" s="588"/>
      <c r="DA37" s="588"/>
      <c r="DB37" s="588"/>
      <c r="DC37" s="588"/>
      <c r="DD37" s="588"/>
      <c r="DE37" s="588"/>
      <c r="DG37" s="589" t="str">
        <f>IF('各会計、関係団体の財政状況及び健全化判断比率'!BR10="","",'各会計、関係団体の財政状況及び健全化判断比率'!BR10)</f>
        <v/>
      </c>
      <c r="DH37" s="589"/>
      <c r="DI37" s="199"/>
    </row>
    <row r="38" spans="1:113" ht="32.25" customHeight="1" x14ac:dyDescent="0.2">
      <c r="A38" s="172"/>
      <c r="B38" s="196"/>
      <c r="C38" s="587" t="str">
        <f t="shared" ref="C38:C43" si="5">IF(E38="","",C37+1)</f>
        <v/>
      </c>
      <c r="D38" s="587"/>
      <c r="E38" s="588" t="str">
        <f>IF('各会計、関係団体の財政状況及び健全化判断比率'!B11="","",'各会計、関係団体の財政状況及び健全化判断比率'!B11)</f>
        <v/>
      </c>
      <c r="F38" s="588"/>
      <c r="G38" s="588"/>
      <c r="H38" s="588"/>
      <c r="I38" s="588"/>
      <c r="J38" s="588"/>
      <c r="K38" s="588"/>
      <c r="L38" s="588"/>
      <c r="M38" s="588"/>
      <c r="N38" s="588"/>
      <c r="O38" s="588"/>
      <c r="P38" s="588"/>
      <c r="Q38" s="588"/>
      <c r="R38" s="588"/>
      <c r="S38" s="588"/>
      <c r="T38" s="172"/>
      <c r="U38" s="587">
        <f t="shared" si="4"/>
        <v>7</v>
      </c>
      <c r="V38" s="587"/>
      <c r="W38" s="588" t="str">
        <f>IF('各会計、関係団体の財政状況及び健全化判断比率'!B32="","",'各会計、関係団体の財政状況及び健全化判断比率'!B32)</f>
        <v>後期高齢者医療事業特別会計</v>
      </c>
      <c r="X38" s="588"/>
      <c r="Y38" s="588"/>
      <c r="Z38" s="588"/>
      <c r="AA38" s="588"/>
      <c r="AB38" s="588"/>
      <c r="AC38" s="588"/>
      <c r="AD38" s="588"/>
      <c r="AE38" s="588"/>
      <c r="AF38" s="588"/>
      <c r="AG38" s="588"/>
      <c r="AH38" s="588"/>
      <c r="AI38" s="588"/>
      <c r="AJ38" s="588"/>
      <c r="AK38" s="588"/>
      <c r="AL38" s="172"/>
      <c r="AM38" s="587" t="str">
        <f t="shared" si="0"/>
        <v/>
      </c>
      <c r="AN38" s="587"/>
      <c r="AO38" s="588"/>
      <c r="AP38" s="588"/>
      <c r="AQ38" s="588"/>
      <c r="AR38" s="588"/>
      <c r="AS38" s="588"/>
      <c r="AT38" s="588"/>
      <c r="AU38" s="588"/>
      <c r="AV38" s="588"/>
      <c r="AW38" s="588"/>
      <c r="AX38" s="588"/>
      <c r="AY38" s="588"/>
      <c r="AZ38" s="588"/>
      <c r="BA38" s="588"/>
      <c r="BB38" s="588"/>
      <c r="BC38" s="588"/>
      <c r="BD38" s="172"/>
      <c r="BE38" s="587">
        <f t="shared" si="1"/>
        <v>15</v>
      </c>
      <c r="BF38" s="587"/>
      <c r="BG38" s="588" t="str">
        <f>IF('各会計、関係団体の財政状況及び健全化判断比率'!B40="","",'各会計、関係団体の財政状況及び健全化判断比率'!B40)</f>
        <v>宅地造成事業特別会計</v>
      </c>
      <c r="BH38" s="588"/>
      <c r="BI38" s="588"/>
      <c r="BJ38" s="588"/>
      <c r="BK38" s="588"/>
      <c r="BL38" s="588"/>
      <c r="BM38" s="588"/>
      <c r="BN38" s="588"/>
      <c r="BO38" s="588"/>
      <c r="BP38" s="588"/>
      <c r="BQ38" s="588"/>
      <c r="BR38" s="588"/>
      <c r="BS38" s="588"/>
      <c r="BT38" s="588"/>
      <c r="BU38" s="588"/>
      <c r="BV38" s="172"/>
      <c r="BW38" s="587">
        <f t="shared" si="2"/>
        <v>20</v>
      </c>
      <c r="BX38" s="587"/>
      <c r="BY38" s="588" t="str">
        <f>IF('各会計、関係団体の財政状況及び健全化判断比率'!B72="","",'各会計、関係団体の財政状況及び健全化判断比率'!B72)</f>
        <v>京都府後期高齢者医療広域連合（後期高齢者医療特別会計）</v>
      </c>
      <c r="BZ38" s="588"/>
      <c r="CA38" s="588"/>
      <c r="CB38" s="588"/>
      <c r="CC38" s="588"/>
      <c r="CD38" s="588"/>
      <c r="CE38" s="588"/>
      <c r="CF38" s="588"/>
      <c r="CG38" s="588"/>
      <c r="CH38" s="588"/>
      <c r="CI38" s="588"/>
      <c r="CJ38" s="588"/>
      <c r="CK38" s="588"/>
      <c r="CL38" s="588"/>
      <c r="CM38" s="588"/>
      <c r="CN38" s="172"/>
      <c r="CO38" s="587">
        <f t="shared" si="3"/>
        <v>26</v>
      </c>
      <c r="CP38" s="587"/>
      <c r="CQ38" s="588" t="str">
        <f>IF('各会計、関係団体の財政状況及び健全化判断比率'!BS11="","",'各会計、関係団体の財政状況及び健全化判断比率'!BS11)</f>
        <v>福知山上下水道サービスセンター</v>
      </c>
      <c r="CR38" s="588"/>
      <c r="CS38" s="588"/>
      <c r="CT38" s="588"/>
      <c r="CU38" s="588"/>
      <c r="CV38" s="588"/>
      <c r="CW38" s="588"/>
      <c r="CX38" s="588"/>
      <c r="CY38" s="588"/>
      <c r="CZ38" s="588"/>
      <c r="DA38" s="588"/>
      <c r="DB38" s="588"/>
      <c r="DC38" s="588"/>
      <c r="DD38" s="588"/>
      <c r="DE38" s="588"/>
      <c r="DG38" s="589" t="str">
        <f>IF('各会計、関係団体の財政状況及び健全化判断比率'!BR11="","",'各会計、関係団体の財政状況及び健全化判断比率'!BR11)</f>
        <v/>
      </c>
      <c r="DH38" s="589"/>
      <c r="DI38" s="199"/>
    </row>
    <row r="39" spans="1:113" ht="32.25" customHeight="1" x14ac:dyDescent="0.2">
      <c r="A39" s="172"/>
      <c r="B39" s="196"/>
      <c r="C39" s="587" t="str">
        <f t="shared" si="5"/>
        <v/>
      </c>
      <c r="D39" s="587"/>
      <c r="E39" s="588" t="str">
        <f>IF('各会計、関係団体の財政状況及び健全化判断比率'!B12="","",'各会計、関係団体の財政状況及び健全化判断比率'!B12)</f>
        <v/>
      </c>
      <c r="F39" s="588"/>
      <c r="G39" s="588"/>
      <c r="H39" s="588"/>
      <c r="I39" s="588"/>
      <c r="J39" s="588"/>
      <c r="K39" s="588"/>
      <c r="L39" s="588"/>
      <c r="M39" s="588"/>
      <c r="N39" s="588"/>
      <c r="O39" s="588"/>
      <c r="P39" s="588"/>
      <c r="Q39" s="588"/>
      <c r="R39" s="588"/>
      <c r="S39" s="588"/>
      <c r="T39" s="172"/>
      <c r="U39" s="587" t="str">
        <f t="shared" si="4"/>
        <v/>
      </c>
      <c r="V39" s="587"/>
      <c r="W39" s="588"/>
      <c r="X39" s="588"/>
      <c r="Y39" s="588"/>
      <c r="Z39" s="588"/>
      <c r="AA39" s="588"/>
      <c r="AB39" s="588"/>
      <c r="AC39" s="588"/>
      <c r="AD39" s="588"/>
      <c r="AE39" s="588"/>
      <c r="AF39" s="588"/>
      <c r="AG39" s="588"/>
      <c r="AH39" s="588"/>
      <c r="AI39" s="588"/>
      <c r="AJ39" s="588"/>
      <c r="AK39" s="588"/>
      <c r="AL39" s="172"/>
      <c r="AM39" s="587" t="str">
        <f t="shared" si="0"/>
        <v/>
      </c>
      <c r="AN39" s="587"/>
      <c r="AO39" s="588"/>
      <c r="AP39" s="588"/>
      <c r="AQ39" s="588"/>
      <c r="AR39" s="588"/>
      <c r="AS39" s="588"/>
      <c r="AT39" s="588"/>
      <c r="AU39" s="588"/>
      <c r="AV39" s="588"/>
      <c r="AW39" s="588"/>
      <c r="AX39" s="588"/>
      <c r="AY39" s="588"/>
      <c r="AZ39" s="588"/>
      <c r="BA39" s="588"/>
      <c r="BB39" s="588"/>
      <c r="BC39" s="588"/>
      <c r="BD39" s="172"/>
      <c r="BE39" s="587" t="str">
        <f t="shared" si="1"/>
        <v/>
      </c>
      <c r="BF39" s="587"/>
      <c r="BG39" s="588"/>
      <c r="BH39" s="588"/>
      <c r="BI39" s="588"/>
      <c r="BJ39" s="588"/>
      <c r="BK39" s="588"/>
      <c r="BL39" s="588"/>
      <c r="BM39" s="588"/>
      <c r="BN39" s="588"/>
      <c r="BO39" s="588"/>
      <c r="BP39" s="588"/>
      <c r="BQ39" s="588"/>
      <c r="BR39" s="588"/>
      <c r="BS39" s="588"/>
      <c r="BT39" s="588"/>
      <c r="BU39" s="588"/>
      <c r="BV39" s="172"/>
      <c r="BW39" s="587">
        <f t="shared" si="2"/>
        <v>21</v>
      </c>
      <c r="BX39" s="587"/>
      <c r="BY39" s="588" t="str">
        <f>IF('各会計、関係団体の財政状況及び健全化判断比率'!B73="","",'各会計、関係団体の財政状況及び健全化判断比率'!B73)</f>
        <v>京都地方税機構（一般会計）</v>
      </c>
      <c r="BZ39" s="588"/>
      <c r="CA39" s="588"/>
      <c r="CB39" s="588"/>
      <c r="CC39" s="588"/>
      <c r="CD39" s="588"/>
      <c r="CE39" s="588"/>
      <c r="CF39" s="588"/>
      <c r="CG39" s="588"/>
      <c r="CH39" s="588"/>
      <c r="CI39" s="588"/>
      <c r="CJ39" s="588"/>
      <c r="CK39" s="588"/>
      <c r="CL39" s="588"/>
      <c r="CM39" s="588"/>
      <c r="CN39" s="172"/>
      <c r="CO39" s="587">
        <f t="shared" si="3"/>
        <v>27</v>
      </c>
      <c r="CP39" s="587"/>
      <c r="CQ39" s="588" t="str">
        <f>IF('各会計、関係団体の財政状況及び健全化判断比率'!BS12="","",'各会計、関係団体の財政状況及び健全化判断比率'!BS12)</f>
        <v>大江観光</v>
      </c>
      <c r="CR39" s="588"/>
      <c r="CS39" s="588"/>
      <c r="CT39" s="588"/>
      <c r="CU39" s="588"/>
      <c r="CV39" s="588"/>
      <c r="CW39" s="588"/>
      <c r="CX39" s="588"/>
      <c r="CY39" s="588"/>
      <c r="CZ39" s="588"/>
      <c r="DA39" s="588"/>
      <c r="DB39" s="588"/>
      <c r="DC39" s="588"/>
      <c r="DD39" s="588"/>
      <c r="DE39" s="588"/>
      <c r="DG39" s="589" t="str">
        <f>IF('各会計、関係団体の財政状況及び健全化判断比率'!BR12="","",'各会計、関係団体の財政状況及び健全化判断比率'!BR12)</f>
        <v/>
      </c>
      <c r="DH39" s="589"/>
      <c r="DI39" s="199"/>
    </row>
    <row r="40" spans="1:113" ht="32.25" customHeight="1" x14ac:dyDescent="0.2">
      <c r="A40" s="172"/>
      <c r="B40" s="196"/>
      <c r="C40" s="587" t="str">
        <f t="shared" si="5"/>
        <v/>
      </c>
      <c r="D40" s="587"/>
      <c r="E40" s="588" t="str">
        <f>IF('各会計、関係団体の財政状況及び健全化判断比率'!B13="","",'各会計、関係団体の財政状況及び健全化判断比率'!B13)</f>
        <v/>
      </c>
      <c r="F40" s="588"/>
      <c r="G40" s="588"/>
      <c r="H40" s="588"/>
      <c r="I40" s="588"/>
      <c r="J40" s="588"/>
      <c r="K40" s="588"/>
      <c r="L40" s="588"/>
      <c r="M40" s="588"/>
      <c r="N40" s="588"/>
      <c r="O40" s="588"/>
      <c r="P40" s="588"/>
      <c r="Q40" s="588"/>
      <c r="R40" s="588"/>
      <c r="S40" s="588"/>
      <c r="T40" s="172"/>
      <c r="U40" s="587" t="str">
        <f t="shared" si="4"/>
        <v/>
      </c>
      <c r="V40" s="587"/>
      <c r="W40" s="588"/>
      <c r="X40" s="588"/>
      <c r="Y40" s="588"/>
      <c r="Z40" s="588"/>
      <c r="AA40" s="588"/>
      <c r="AB40" s="588"/>
      <c r="AC40" s="588"/>
      <c r="AD40" s="588"/>
      <c r="AE40" s="588"/>
      <c r="AF40" s="588"/>
      <c r="AG40" s="588"/>
      <c r="AH40" s="588"/>
      <c r="AI40" s="588"/>
      <c r="AJ40" s="588"/>
      <c r="AK40" s="588"/>
      <c r="AL40" s="172"/>
      <c r="AM40" s="587" t="str">
        <f t="shared" si="0"/>
        <v/>
      </c>
      <c r="AN40" s="587"/>
      <c r="AO40" s="588"/>
      <c r="AP40" s="588"/>
      <c r="AQ40" s="588"/>
      <c r="AR40" s="588"/>
      <c r="AS40" s="588"/>
      <c r="AT40" s="588"/>
      <c r="AU40" s="588"/>
      <c r="AV40" s="588"/>
      <c r="AW40" s="588"/>
      <c r="AX40" s="588"/>
      <c r="AY40" s="588"/>
      <c r="AZ40" s="588"/>
      <c r="BA40" s="588"/>
      <c r="BB40" s="588"/>
      <c r="BC40" s="588"/>
      <c r="BD40" s="172"/>
      <c r="BE40" s="587" t="str">
        <f t="shared" si="1"/>
        <v/>
      </c>
      <c r="BF40" s="587"/>
      <c r="BG40" s="588"/>
      <c r="BH40" s="588"/>
      <c r="BI40" s="588"/>
      <c r="BJ40" s="588"/>
      <c r="BK40" s="588"/>
      <c r="BL40" s="588"/>
      <c r="BM40" s="588"/>
      <c r="BN40" s="588"/>
      <c r="BO40" s="588"/>
      <c r="BP40" s="588"/>
      <c r="BQ40" s="588"/>
      <c r="BR40" s="588"/>
      <c r="BS40" s="588"/>
      <c r="BT40" s="588"/>
      <c r="BU40" s="588"/>
      <c r="BV40" s="172"/>
      <c r="BW40" s="587" t="str">
        <f t="shared" si="2"/>
        <v/>
      </c>
      <c r="BX40" s="587"/>
      <c r="BY40" s="588" t="str">
        <f>IF('各会計、関係団体の財政状況及び健全化判断比率'!B74="","",'各会計、関係団体の財政状況及び健全化判断比率'!B74)</f>
        <v/>
      </c>
      <c r="BZ40" s="588"/>
      <c r="CA40" s="588"/>
      <c r="CB40" s="588"/>
      <c r="CC40" s="588"/>
      <c r="CD40" s="588"/>
      <c r="CE40" s="588"/>
      <c r="CF40" s="588"/>
      <c r="CG40" s="588"/>
      <c r="CH40" s="588"/>
      <c r="CI40" s="588"/>
      <c r="CJ40" s="588"/>
      <c r="CK40" s="588"/>
      <c r="CL40" s="588"/>
      <c r="CM40" s="588"/>
      <c r="CN40" s="172"/>
      <c r="CO40" s="587">
        <f t="shared" si="3"/>
        <v>28</v>
      </c>
      <c r="CP40" s="587"/>
      <c r="CQ40" s="588" t="str">
        <f>IF('各会計、関係団体の財政状況及び健全化判断比率'!BS13="","",'各会計、関係団体の財政状況及び健全化判断比率'!BS13)</f>
        <v>やくの農業振興団</v>
      </c>
      <c r="CR40" s="588"/>
      <c r="CS40" s="588"/>
      <c r="CT40" s="588"/>
      <c r="CU40" s="588"/>
      <c r="CV40" s="588"/>
      <c r="CW40" s="588"/>
      <c r="CX40" s="588"/>
      <c r="CY40" s="588"/>
      <c r="CZ40" s="588"/>
      <c r="DA40" s="588"/>
      <c r="DB40" s="588"/>
      <c r="DC40" s="588"/>
      <c r="DD40" s="588"/>
      <c r="DE40" s="588"/>
      <c r="DG40" s="589" t="str">
        <f>IF('各会計、関係団体の財政状況及び健全化判断比率'!BR13="","",'各会計、関係団体の財政状況及び健全化判断比率'!BR13)</f>
        <v/>
      </c>
      <c r="DH40" s="589"/>
      <c r="DI40" s="199"/>
    </row>
    <row r="41" spans="1:113" ht="32.25" customHeight="1" x14ac:dyDescent="0.2">
      <c r="A41" s="172"/>
      <c r="B41" s="196"/>
      <c r="C41" s="587" t="str">
        <f t="shared" si="5"/>
        <v/>
      </c>
      <c r="D41" s="587"/>
      <c r="E41" s="588" t="str">
        <f>IF('各会計、関係団体の財政状況及び健全化判断比率'!B14="","",'各会計、関係団体の財政状況及び健全化判断比率'!B14)</f>
        <v/>
      </c>
      <c r="F41" s="588"/>
      <c r="G41" s="588"/>
      <c r="H41" s="588"/>
      <c r="I41" s="588"/>
      <c r="J41" s="588"/>
      <c r="K41" s="588"/>
      <c r="L41" s="588"/>
      <c r="M41" s="588"/>
      <c r="N41" s="588"/>
      <c r="O41" s="588"/>
      <c r="P41" s="588"/>
      <c r="Q41" s="588"/>
      <c r="R41" s="588"/>
      <c r="S41" s="588"/>
      <c r="T41" s="172"/>
      <c r="U41" s="587" t="str">
        <f t="shared" si="4"/>
        <v/>
      </c>
      <c r="V41" s="587"/>
      <c r="W41" s="588"/>
      <c r="X41" s="588"/>
      <c r="Y41" s="588"/>
      <c r="Z41" s="588"/>
      <c r="AA41" s="588"/>
      <c r="AB41" s="588"/>
      <c r="AC41" s="588"/>
      <c r="AD41" s="588"/>
      <c r="AE41" s="588"/>
      <c r="AF41" s="588"/>
      <c r="AG41" s="588"/>
      <c r="AH41" s="588"/>
      <c r="AI41" s="588"/>
      <c r="AJ41" s="588"/>
      <c r="AK41" s="588"/>
      <c r="AL41" s="172"/>
      <c r="AM41" s="587" t="str">
        <f t="shared" si="0"/>
        <v/>
      </c>
      <c r="AN41" s="587"/>
      <c r="AO41" s="588"/>
      <c r="AP41" s="588"/>
      <c r="AQ41" s="588"/>
      <c r="AR41" s="588"/>
      <c r="AS41" s="588"/>
      <c r="AT41" s="588"/>
      <c r="AU41" s="588"/>
      <c r="AV41" s="588"/>
      <c r="AW41" s="588"/>
      <c r="AX41" s="588"/>
      <c r="AY41" s="588"/>
      <c r="AZ41" s="588"/>
      <c r="BA41" s="588"/>
      <c r="BB41" s="588"/>
      <c r="BC41" s="588"/>
      <c r="BD41" s="172"/>
      <c r="BE41" s="587" t="str">
        <f t="shared" si="1"/>
        <v/>
      </c>
      <c r="BF41" s="587"/>
      <c r="BG41" s="588"/>
      <c r="BH41" s="588"/>
      <c r="BI41" s="588"/>
      <c r="BJ41" s="588"/>
      <c r="BK41" s="588"/>
      <c r="BL41" s="588"/>
      <c r="BM41" s="588"/>
      <c r="BN41" s="588"/>
      <c r="BO41" s="588"/>
      <c r="BP41" s="588"/>
      <c r="BQ41" s="588"/>
      <c r="BR41" s="588"/>
      <c r="BS41" s="588"/>
      <c r="BT41" s="588"/>
      <c r="BU41" s="588"/>
      <c r="BV41" s="172"/>
      <c r="BW41" s="587" t="str">
        <f t="shared" si="2"/>
        <v/>
      </c>
      <c r="BX41" s="587"/>
      <c r="BY41" s="588" t="str">
        <f>IF('各会計、関係団体の財政状況及び健全化判断比率'!B75="","",'各会計、関係団体の財政状況及び健全化判断比率'!B75)</f>
        <v/>
      </c>
      <c r="BZ41" s="588"/>
      <c r="CA41" s="588"/>
      <c r="CB41" s="588"/>
      <c r="CC41" s="588"/>
      <c r="CD41" s="588"/>
      <c r="CE41" s="588"/>
      <c r="CF41" s="588"/>
      <c r="CG41" s="588"/>
      <c r="CH41" s="588"/>
      <c r="CI41" s="588"/>
      <c r="CJ41" s="588"/>
      <c r="CK41" s="588"/>
      <c r="CL41" s="588"/>
      <c r="CM41" s="588"/>
      <c r="CN41" s="172"/>
      <c r="CO41" s="587">
        <f t="shared" si="3"/>
        <v>29</v>
      </c>
      <c r="CP41" s="587"/>
      <c r="CQ41" s="588" t="str">
        <f>IF('各会計、関係団体の財政状況及び健全化判断比率'!BS14="","",'各会計、関係団体の財政状況及び健全化判断比率'!BS14)</f>
        <v>公立大学法人福知山公立大学</v>
      </c>
      <c r="CR41" s="588"/>
      <c r="CS41" s="588"/>
      <c r="CT41" s="588"/>
      <c r="CU41" s="588"/>
      <c r="CV41" s="588"/>
      <c r="CW41" s="588"/>
      <c r="CX41" s="588"/>
      <c r="CY41" s="588"/>
      <c r="CZ41" s="588"/>
      <c r="DA41" s="588"/>
      <c r="DB41" s="588"/>
      <c r="DC41" s="588"/>
      <c r="DD41" s="588"/>
      <c r="DE41" s="588"/>
      <c r="DG41" s="589" t="str">
        <f>IF('各会計、関係団体の財政状況及び健全化判断比率'!BR14="","",'各会計、関係団体の財政状況及び健全化判断比率'!BR14)</f>
        <v/>
      </c>
      <c r="DH41" s="589"/>
      <c r="DI41" s="199"/>
    </row>
    <row r="42" spans="1:113" ht="32.25" customHeight="1" x14ac:dyDescent="0.2">
      <c r="B42" s="196"/>
      <c r="C42" s="587" t="str">
        <f t="shared" si="5"/>
        <v/>
      </c>
      <c r="D42" s="587"/>
      <c r="E42" s="588" t="str">
        <f>IF('各会計、関係団体の財政状況及び健全化判断比率'!B15="","",'各会計、関係団体の財政状況及び健全化判断比率'!B15)</f>
        <v/>
      </c>
      <c r="F42" s="588"/>
      <c r="G42" s="588"/>
      <c r="H42" s="588"/>
      <c r="I42" s="588"/>
      <c r="J42" s="588"/>
      <c r="K42" s="588"/>
      <c r="L42" s="588"/>
      <c r="M42" s="588"/>
      <c r="N42" s="588"/>
      <c r="O42" s="588"/>
      <c r="P42" s="588"/>
      <c r="Q42" s="588"/>
      <c r="R42" s="588"/>
      <c r="S42" s="588"/>
      <c r="T42" s="172"/>
      <c r="U42" s="587" t="str">
        <f t="shared" si="4"/>
        <v/>
      </c>
      <c r="V42" s="587"/>
      <c r="W42" s="588"/>
      <c r="X42" s="588"/>
      <c r="Y42" s="588"/>
      <c r="Z42" s="588"/>
      <c r="AA42" s="588"/>
      <c r="AB42" s="588"/>
      <c r="AC42" s="588"/>
      <c r="AD42" s="588"/>
      <c r="AE42" s="588"/>
      <c r="AF42" s="588"/>
      <c r="AG42" s="588"/>
      <c r="AH42" s="588"/>
      <c r="AI42" s="588"/>
      <c r="AJ42" s="588"/>
      <c r="AK42" s="588"/>
      <c r="AL42" s="172"/>
      <c r="AM42" s="587" t="str">
        <f t="shared" si="0"/>
        <v/>
      </c>
      <c r="AN42" s="587"/>
      <c r="AO42" s="588"/>
      <c r="AP42" s="588"/>
      <c r="AQ42" s="588"/>
      <c r="AR42" s="588"/>
      <c r="AS42" s="588"/>
      <c r="AT42" s="588"/>
      <c r="AU42" s="588"/>
      <c r="AV42" s="588"/>
      <c r="AW42" s="588"/>
      <c r="AX42" s="588"/>
      <c r="AY42" s="588"/>
      <c r="AZ42" s="588"/>
      <c r="BA42" s="588"/>
      <c r="BB42" s="588"/>
      <c r="BC42" s="588"/>
      <c r="BD42" s="172"/>
      <c r="BE42" s="587" t="str">
        <f t="shared" si="1"/>
        <v/>
      </c>
      <c r="BF42" s="587"/>
      <c r="BG42" s="588"/>
      <c r="BH42" s="588"/>
      <c r="BI42" s="588"/>
      <c r="BJ42" s="588"/>
      <c r="BK42" s="588"/>
      <c r="BL42" s="588"/>
      <c r="BM42" s="588"/>
      <c r="BN42" s="588"/>
      <c r="BO42" s="588"/>
      <c r="BP42" s="588"/>
      <c r="BQ42" s="588"/>
      <c r="BR42" s="588"/>
      <c r="BS42" s="588"/>
      <c r="BT42" s="588"/>
      <c r="BU42" s="588"/>
      <c r="BV42" s="172"/>
      <c r="BW42" s="587" t="str">
        <f t="shared" si="2"/>
        <v/>
      </c>
      <c r="BX42" s="587"/>
      <c r="BY42" s="588" t="str">
        <f>IF('各会計、関係団体の財政状況及び健全化判断比率'!B76="","",'各会計、関係団体の財政状況及び健全化判断比率'!B76)</f>
        <v/>
      </c>
      <c r="BZ42" s="588"/>
      <c r="CA42" s="588"/>
      <c r="CB42" s="588"/>
      <c r="CC42" s="588"/>
      <c r="CD42" s="588"/>
      <c r="CE42" s="588"/>
      <c r="CF42" s="588"/>
      <c r="CG42" s="588"/>
      <c r="CH42" s="588"/>
      <c r="CI42" s="588"/>
      <c r="CJ42" s="588"/>
      <c r="CK42" s="588"/>
      <c r="CL42" s="588"/>
      <c r="CM42" s="588"/>
      <c r="CN42" s="172"/>
      <c r="CO42" s="587" t="str">
        <f t="shared" si="3"/>
        <v/>
      </c>
      <c r="CP42" s="587"/>
      <c r="CQ42" s="588" t="str">
        <f>IF('各会計、関係団体の財政状況及び健全化判断比率'!BS15="","",'各会計、関係団体の財政状況及び健全化判断比率'!BS15)</f>
        <v/>
      </c>
      <c r="CR42" s="588"/>
      <c r="CS42" s="588"/>
      <c r="CT42" s="588"/>
      <c r="CU42" s="588"/>
      <c r="CV42" s="588"/>
      <c r="CW42" s="588"/>
      <c r="CX42" s="588"/>
      <c r="CY42" s="588"/>
      <c r="CZ42" s="588"/>
      <c r="DA42" s="588"/>
      <c r="DB42" s="588"/>
      <c r="DC42" s="588"/>
      <c r="DD42" s="588"/>
      <c r="DE42" s="588"/>
      <c r="DG42" s="589" t="str">
        <f>IF('各会計、関係団体の財政状況及び健全化判断比率'!BR15="","",'各会計、関係団体の財政状況及び健全化判断比率'!BR15)</f>
        <v/>
      </c>
      <c r="DH42" s="589"/>
      <c r="DI42" s="199"/>
    </row>
    <row r="43" spans="1:113" ht="32.25" customHeight="1" x14ac:dyDescent="0.2">
      <c r="B43" s="196"/>
      <c r="C43" s="587" t="str">
        <f t="shared" si="5"/>
        <v/>
      </c>
      <c r="D43" s="587"/>
      <c r="E43" s="588" t="str">
        <f>IF('各会計、関係団体の財政状況及び健全化判断比率'!B16="","",'各会計、関係団体の財政状況及び健全化判断比率'!B16)</f>
        <v/>
      </c>
      <c r="F43" s="588"/>
      <c r="G43" s="588"/>
      <c r="H43" s="588"/>
      <c r="I43" s="588"/>
      <c r="J43" s="588"/>
      <c r="K43" s="588"/>
      <c r="L43" s="588"/>
      <c r="M43" s="588"/>
      <c r="N43" s="588"/>
      <c r="O43" s="588"/>
      <c r="P43" s="588"/>
      <c r="Q43" s="588"/>
      <c r="R43" s="588"/>
      <c r="S43" s="588"/>
      <c r="T43" s="172"/>
      <c r="U43" s="587" t="str">
        <f t="shared" si="4"/>
        <v/>
      </c>
      <c r="V43" s="587"/>
      <c r="W43" s="588"/>
      <c r="X43" s="588"/>
      <c r="Y43" s="588"/>
      <c r="Z43" s="588"/>
      <c r="AA43" s="588"/>
      <c r="AB43" s="588"/>
      <c r="AC43" s="588"/>
      <c r="AD43" s="588"/>
      <c r="AE43" s="588"/>
      <c r="AF43" s="588"/>
      <c r="AG43" s="588"/>
      <c r="AH43" s="588"/>
      <c r="AI43" s="588"/>
      <c r="AJ43" s="588"/>
      <c r="AK43" s="588"/>
      <c r="AL43" s="172"/>
      <c r="AM43" s="587" t="str">
        <f t="shared" si="0"/>
        <v/>
      </c>
      <c r="AN43" s="587"/>
      <c r="AO43" s="588"/>
      <c r="AP43" s="588"/>
      <c r="AQ43" s="588"/>
      <c r="AR43" s="588"/>
      <c r="AS43" s="588"/>
      <c r="AT43" s="588"/>
      <c r="AU43" s="588"/>
      <c r="AV43" s="588"/>
      <c r="AW43" s="588"/>
      <c r="AX43" s="588"/>
      <c r="AY43" s="588"/>
      <c r="AZ43" s="588"/>
      <c r="BA43" s="588"/>
      <c r="BB43" s="588"/>
      <c r="BC43" s="588"/>
      <c r="BD43" s="172"/>
      <c r="BE43" s="587" t="str">
        <f t="shared" si="1"/>
        <v/>
      </c>
      <c r="BF43" s="587"/>
      <c r="BG43" s="588"/>
      <c r="BH43" s="588"/>
      <c r="BI43" s="588"/>
      <c r="BJ43" s="588"/>
      <c r="BK43" s="588"/>
      <c r="BL43" s="588"/>
      <c r="BM43" s="588"/>
      <c r="BN43" s="588"/>
      <c r="BO43" s="588"/>
      <c r="BP43" s="588"/>
      <c r="BQ43" s="588"/>
      <c r="BR43" s="588"/>
      <c r="BS43" s="588"/>
      <c r="BT43" s="588"/>
      <c r="BU43" s="588"/>
      <c r="BV43" s="172"/>
      <c r="BW43" s="587" t="str">
        <f t="shared" si="2"/>
        <v/>
      </c>
      <c r="BX43" s="587"/>
      <c r="BY43" s="588" t="str">
        <f>IF('各会計、関係団体の財政状況及び健全化判断比率'!B77="","",'各会計、関係団体の財政状況及び健全化判断比率'!B77)</f>
        <v/>
      </c>
      <c r="BZ43" s="588"/>
      <c r="CA43" s="588"/>
      <c r="CB43" s="588"/>
      <c r="CC43" s="588"/>
      <c r="CD43" s="588"/>
      <c r="CE43" s="588"/>
      <c r="CF43" s="588"/>
      <c r="CG43" s="588"/>
      <c r="CH43" s="588"/>
      <c r="CI43" s="588"/>
      <c r="CJ43" s="588"/>
      <c r="CK43" s="588"/>
      <c r="CL43" s="588"/>
      <c r="CM43" s="588"/>
      <c r="CN43" s="172"/>
      <c r="CO43" s="587" t="str">
        <f t="shared" si="3"/>
        <v/>
      </c>
      <c r="CP43" s="587"/>
      <c r="CQ43" s="588" t="str">
        <f>IF('各会計、関係団体の財政状況及び健全化判断比率'!BS16="","",'各会計、関係団体の財政状況及び健全化判断比率'!BS16)</f>
        <v/>
      </c>
      <c r="CR43" s="588"/>
      <c r="CS43" s="588"/>
      <c r="CT43" s="588"/>
      <c r="CU43" s="588"/>
      <c r="CV43" s="588"/>
      <c r="CW43" s="588"/>
      <c r="CX43" s="588"/>
      <c r="CY43" s="588"/>
      <c r="CZ43" s="588"/>
      <c r="DA43" s="588"/>
      <c r="DB43" s="588"/>
      <c r="DC43" s="588"/>
      <c r="DD43" s="588"/>
      <c r="DE43" s="588"/>
      <c r="DG43" s="589" t="str">
        <f>IF('各会計、関係団体の財政状況及び健全化判断比率'!BR16="","",'各会計、関係団体の財政状況及び健全化判断比率'!BR16)</f>
        <v/>
      </c>
      <c r="DH43" s="58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202</v>
      </c>
      <c r="E46" s="590" t="s">
        <v>203</v>
      </c>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0"/>
      <c r="AK46" s="590"/>
      <c r="AL46" s="590"/>
      <c r="AM46" s="590"/>
      <c r="AN46" s="590"/>
      <c r="AO46" s="590"/>
      <c r="AP46" s="590"/>
      <c r="AQ46" s="590"/>
      <c r="AR46" s="590"/>
      <c r="AS46" s="590"/>
      <c r="AT46" s="590"/>
      <c r="AU46" s="590"/>
      <c r="AV46" s="590"/>
      <c r="AW46" s="590"/>
      <c r="AX46" s="590"/>
      <c r="AY46" s="590"/>
      <c r="AZ46" s="590"/>
      <c r="BA46" s="590"/>
      <c r="BB46" s="590"/>
      <c r="BC46" s="590"/>
      <c r="BD46" s="590"/>
      <c r="BE46" s="590"/>
      <c r="BF46" s="590"/>
      <c r="BG46" s="590"/>
      <c r="BH46" s="590"/>
      <c r="BI46" s="590"/>
      <c r="BJ46" s="590"/>
      <c r="BK46" s="590"/>
      <c r="BL46" s="590"/>
      <c r="BM46" s="590"/>
      <c r="BN46" s="590"/>
      <c r="BO46" s="590"/>
      <c r="BP46" s="590"/>
      <c r="BQ46" s="590"/>
      <c r="BR46" s="590"/>
      <c r="BS46" s="590"/>
      <c r="BT46" s="590"/>
      <c r="BU46" s="590"/>
      <c r="BV46" s="590"/>
      <c r="BW46" s="590"/>
      <c r="BX46" s="590"/>
      <c r="BY46" s="590"/>
      <c r="BZ46" s="590"/>
      <c r="CA46" s="590"/>
      <c r="CB46" s="590"/>
      <c r="CC46" s="590"/>
      <c r="CD46" s="590"/>
      <c r="CE46" s="590"/>
      <c r="CF46" s="590"/>
      <c r="CG46" s="590"/>
      <c r="CH46" s="590"/>
      <c r="CI46" s="590"/>
      <c r="CJ46" s="590"/>
      <c r="CK46" s="590"/>
      <c r="CL46" s="590"/>
      <c r="CM46" s="590"/>
      <c r="CN46" s="590"/>
      <c r="CO46" s="590"/>
      <c r="CP46" s="590"/>
      <c r="CQ46" s="590"/>
      <c r="CR46" s="590"/>
      <c r="CS46" s="590"/>
      <c r="CT46" s="590"/>
      <c r="CU46" s="590"/>
      <c r="CV46" s="590"/>
      <c r="CW46" s="590"/>
      <c r="CX46" s="590"/>
      <c r="CY46" s="590"/>
      <c r="CZ46" s="590"/>
      <c r="DA46" s="590"/>
      <c r="DB46" s="590"/>
      <c r="DC46" s="590"/>
      <c r="DD46" s="590"/>
      <c r="DE46" s="590"/>
      <c r="DF46" s="590"/>
      <c r="DG46" s="590"/>
      <c r="DH46" s="590"/>
      <c r="DI46" s="590"/>
    </row>
    <row r="47" spans="1:113" x14ac:dyDescent="0.2">
      <c r="E47" s="590" t="s">
        <v>204</v>
      </c>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0"/>
      <c r="AL47" s="590"/>
      <c r="AM47" s="590"/>
      <c r="AN47" s="590"/>
      <c r="AO47" s="590"/>
      <c r="AP47" s="590"/>
      <c r="AQ47" s="590"/>
      <c r="AR47" s="590"/>
      <c r="AS47" s="590"/>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c r="CA47" s="590"/>
      <c r="CB47" s="590"/>
      <c r="CC47" s="590"/>
      <c r="CD47" s="590"/>
      <c r="CE47" s="590"/>
      <c r="CF47" s="590"/>
      <c r="CG47" s="590"/>
      <c r="CH47" s="590"/>
      <c r="CI47" s="590"/>
      <c r="CJ47" s="590"/>
      <c r="CK47" s="590"/>
      <c r="CL47" s="590"/>
      <c r="CM47" s="590"/>
      <c r="CN47" s="590"/>
      <c r="CO47" s="590"/>
      <c r="CP47" s="590"/>
      <c r="CQ47" s="590"/>
      <c r="CR47" s="590"/>
      <c r="CS47" s="590"/>
      <c r="CT47" s="590"/>
      <c r="CU47" s="590"/>
      <c r="CV47" s="590"/>
      <c r="CW47" s="590"/>
      <c r="CX47" s="590"/>
      <c r="CY47" s="590"/>
      <c r="CZ47" s="590"/>
      <c r="DA47" s="590"/>
      <c r="DB47" s="590"/>
      <c r="DC47" s="590"/>
      <c r="DD47" s="590"/>
      <c r="DE47" s="590"/>
      <c r="DF47" s="590"/>
      <c r="DG47" s="590"/>
      <c r="DH47" s="590"/>
      <c r="DI47" s="590"/>
    </row>
    <row r="48" spans="1:113" x14ac:dyDescent="0.2">
      <c r="E48" s="590" t="s">
        <v>205</v>
      </c>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0"/>
      <c r="AR48" s="590"/>
      <c r="AS48" s="590"/>
      <c r="AT48" s="590"/>
      <c r="AU48" s="590"/>
      <c r="AV48" s="590"/>
      <c r="AW48" s="590"/>
      <c r="AX48" s="590"/>
      <c r="AY48" s="590"/>
      <c r="AZ48" s="590"/>
      <c r="BA48" s="590"/>
      <c r="BB48" s="590"/>
      <c r="BC48" s="590"/>
      <c r="BD48" s="590"/>
      <c r="BE48" s="590"/>
      <c r="BF48" s="590"/>
      <c r="BG48" s="590"/>
      <c r="BH48" s="590"/>
      <c r="BI48" s="590"/>
      <c r="BJ48" s="590"/>
      <c r="BK48" s="590"/>
      <c r="BL48" s="590"/>
      <c r="BM48" s="590"/>
      <c r="BN48" s="590"/>
      <c r="BO48" s="590"/>
      <c r="BP48" s="590"/>
      <c r="BQ48" s="590"/>
      <c r="BR48" s="590"/>
      <c r="BS48" s="590"/>
      <c r="BT48" s="590"/>
      <c r="BU48" s="590"/>
      <c r="BV48" s="590"/>
      <c r="BW48" s="590"/>
      <c r="BX48" s="590"/>
      <c r="BY48" s="590"/>
      <c r="BZ48" s="590"/>
      <c r="CA48" s="590"/>
      <c r="CB48" s="590"/>
      <c r="CC48" s="590"/>
      <c r="CD48" s="590"/>
      <c r="CE48" s="590"/>
      <c r="CF48" s="590"/>
      <c r="CG48" s="590"/>
      <c r="CH48" s="590"/>
      <c r="CI48" s="590"/>
      <c r="CJ48" s="590"/>
      <c r="CK48" s="590"/>
      <c r="CL48" s="590"/>
      <c r="CM48" s="590"/>
      <c r="CN48" s="590"/>
      <c r="CO48" s="590"/>
      <c r="CP48" s="590"/>
      <c r="CQ48" s="590"/>
      <c r="CR48" s="590"/>
      <c r="CS48" s="590"/>
      <c r="CT48" s="590"/>
      <c r="CU48" s="590"/>
      <c r="CV48" s="590"/>
      <c r="CW48" s="590"/>
      <c r="CX48" s="590"/>
      <c r="CY48" s="590"/>
      <c r="CZ48" s="590"/>
      <c r="DA48" s="590"/>
      <c r="DB48" s="590"/>
      <c r="DC48" s="590"/>
      <c r="DD48" s="590"/>
      <c r="DE48" s="590"/>
      <c r="DF48" s="590"/>
      <c r="DG48" s="590"/>
      <c r="DH48" s="590"/>
      <c r="DI48" s="590"/>
    </row>
    <row r="49" spans="5:113" x14ac:dyDescent="0.2">
      <c r="E49" s="591" t="s">
        <v>206</v>
      </c>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591"/>
      <c r="CA49" s="591"/>
      <c r="CB49" s="591"/>
      <c r="CC49" s="591"/>
      <c r="CD49" s="591"/>
      <c r="CE49" s="591"/>
      <c r="CF49" s="591"/>
      <c r="CG49" s="591"/>
      <c r="CH49" s="591"/>
      <c r="CI49" s="591"/>
      <c r="CJ49" s="591"/>
      <c r="CK49" s="591"/>
      <c r="CL49" s="591"/>
      <c r="CM49" s="591"/>
      <c r="CN49" s="591"/>
      <c r="CO49" s="591"/>
      <c r="CP49" s="591"/>
      <c r="CQ49" s="591"/>
      <c r="CR49" s="591"/>
      <c r="CS49" s="591"/>
      <c r="CT49" s="591"/>
      <c r="CU49" s="591"/>
      <c r="CV49" s="591"/>
      <c r="CW49" s="591"/>
      <c r="CX49" s="591"/>
      <c r="CY49" s="591"/>
      <c r="CZ49" s="591"/>
      <c r="DA49" s="591"/>
      <c r="DB49" s="591"/>
      <c r="DC49" s="591"/>
      <c r="DD49" s="591"/>
      <c r="DE49" s="591"/>
      <c r="DF49" s="591"/>
      <c r="DG49" s="591"/>
      <c r="DH49" s="591"/>
      <c r="DI49" s="591"/>
    </row>
    <row r="50" spans="5:113" x14ac:dyDescent="0.2">
      <c r="E50" s="590" t="s">
        <v>207</v>
      </c>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590"/>
      <c r="AN50" s="590"/>
      <c r="AO50" s="590"/>
      <c r="AP50" s="590"/>
      <c r="AQ50" s="590"/>
      <c r="AR50" s="590"/>
      <c r="AS50" s="590"/>
      <c r="AT50" s="590"/>
      <c r="AU50" s="590"/>
      <c r="AV50" s="590"/>
      <c r="AW50" s="590"/>
      <c r="AX50" s="590"/>
      <c r="AY50" s="590"/>
      <c r="AZ50" s="590"/>
      <c r="BA50" s="590"/>
      <c r="BB50" s="590"/>
      <c r="BC50" s="590"/>
      <c r="BD50" s="590"/>
      <c r="BE50" s="590"/>
      <c r="BF50" s="590"/>
      <c r="BG50" s="590"/>
      <c r="BH50" s="590"/>
      <c r="BI50" s="590"/>
      <c r="BJ50" s="590"/>
      <c r="BK50" s="590"/>
      <c r="BL50" s="590"/>
      <c r="BM50" s="590"/>
      <c r="BN50" s="590"/>
      <c r="BO50" s="590"/>
      <c r="BP50" s="590"/>
      <c r="BQ50" s="590"/>
      <c r="BR50" s="590"/>
      <c r="BS50" s="590"/>
      <c r="BT50" s="590"/>
      <c r="BU50" s="590"/>
      <c r="BV50" s="590"/>
      <c r="BW50" s="590"/>
      <c r="BX50" s="590"/>
      <c r="BY50" s="590"/>
      <c r="BZ50" s="590"/>
      <c r="CA50" s="590"/>
      <c r="CB50" s="590"/>
      <c r="CC50" s="590"/>
      <c r="CD50" s="590"/>
      <c r="CE50" s="590"/>
      <c r="CF50" s="590"/>
      <c r="CG50" s="590"/>
      <c r="CH50" s="590"/>
      <c r="CI50" s="590"/>
      <c r="CJ50" s="590"/>
      <c r="CK50" s="590"/>
      <c r="CL50" s="590"/>
      <c r="CM50" s="590"/>
      <c r="CN50" s="590"/>
      <c r="CO50" s="590"/>
      <c r="CP50" s="590"/>
      <c r="CQ50" s="590"/>
      <c r="CR50" s="590"/>
      <c r="CS50" s="590"/>
      <c r="CT50" s="590"/>
      <c r="CU50" s="590"/>
      <c r="CV50" s="590"/>
      <c r="CW50" s="590"/>
      <c r="CX50" s="590"/>
      <c r="CY50" s="590"/>
      <c r="CZ50" s="590"/>
      <c r="DA50" s="590"/>
      <c r="DB50" s="590"/>
      <c r="DC50" s="590"/>
      <c r="DD50" s="590"/>
      <c r="DE50" s="590"/>
      <c r="DF50" s="590"/>
      <c r="DG50" s="590"/>
      <c r="DH50" s="590"/>
      <c r="DI50" s="590"/>
    </row>
    <row r="51" spans="5:113" x14ac:dyDescent="0.2">
      <c r="E51" s="590" t="s">
        <v>208</v>
      </c>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590"/>
      <c r="BE51" s="590"/>
      <c r="BF51" s="590"/>
      <c r="BG51" s="590"/>
      <c r="BH51" s="590"/>
      <c r="BI51" s="590"/>
      <c r="BJ51" s="590"/>
      <c r="BK51" s="590"/>
      <c r="BL51" s="590"/>
      <c r="BM51" s="590"/>
      <c r="BN51" s="590"/>
      <c r="BO51" s="590"/>
      <c r="BP51" s="590"/>
      <c r="BQ51" s="590"/>
      <c r="BR51" s="590"/>
      <c r="BS51" s="590"/>
      <c r="BT51" s="590"/>
      <c r="BU51" s="590"/>
      <c r="BV51" s="590"/>
      <c r="BW51" s="590"/>
      <c r="BX51" s="590"/>
      <c r="BY51" s="590"/>
      <c r="BZ51" s="590"/>
      <c r="CA51" s="590"/>
      <c r="CB51" s="590"/>
      <c r="CC51" s="590"/>
      <c r="CD51" s="590"/>
      <c r="CE51" s="590"/>
      <c r="CF51" s="590"/>
      <c r="CG51" s="590"/>
      <c r="CH51" s="590"/>
      <c r="CI51" s="590"/>
      <c r="CJ51" s="590"/>
      <c r="CK51" s="590"/>
      <c r="CL51" s="590"/>
      <c r="CM51" s="590"/>
      <c r="CN51" s="590"/>
      <c r="CO51" s="590"/>
      <c r="CP51" s="590"/>
      <c r="CQ51" s="590"/>
      <c r="CR51" s="590"/>
      <c r="CS51" s="590"/>
      <c r="CT51" s="590"/>
      <c r="CU51" s="590"/>
      <c r="CV51" s="590"/>
      <c r="CW51" s="590"/>
      <c r="CX51" s="590"/>
      <c r="CY51" s="590"/>
      <c r="CZ51" s="590"/>
      <c r="DA51" s="590"/>
      <c r="DB51" s="590"/>
      <c r="DC51" s="590"/>
      <c r="DD51" s="590"/>
      <c r="DE51" s="590"/>
      <c r="DF51" s="590"/>
      <c r="DG51" s="590"/>
      <c r="DH51" s="590"/>
      <c r="DI51" s="590"/>
    </row>
    <row r="52" spans="5:113" x14ac:dyDescent="0.2">
      <c r="E52" s="590" t="s">
        <v>209</v>
      </c>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0"/>
      <c r="BH52" s="590"/>
      <c r="BI52" s="590"/>
      <c r="BJ52" s="590"/>
      <c r="BK52" s="590"/>
      <c r="BL52" s="590"/>
      <c r="BM52" s="590"/>
      <c r="BN52" s="590"/>
      <c r="BO52" s="590"/>
      <c r="BP52" s="590"/>
      <c r="BQ52" s="590"/>
      <c r="BR52" s="590"/>
      <c r="BS52" s="590"/>
      <c r="BT52" s="590"/>
      <c r="BU52" s="590"/>
      <c r="BV52" s="590"/>
      <c r="BW52" s="590"/>
      <c r="BX52" s="590"/>
      <c r="BY52" s="590"/>
      <c r="BZ52" s="590"/>
      <c r="CA52" s="590"/>
      <c r="CB52" s="590"/>
      <c r="CC52" s="590"/>
      <c r="CD52" s="590"/>
      <c r="CE52" s="590"/>
      <c r="CF52" s="590"/>
      <c r="CG52" s="590"/>
      <c r="CH52" s="590"/>
      <c r="CI52" s="590"/>
      <c r="CJ52" s="590"/>
      <c r="CK52" s="590"/>
      <c r="CL52" s="590"/>
      <c r="CM52" s="590"/>
      <c r="CN52" s="590"/>
      <c r="CO52" s="590"/>
      <c r="CP52" s="590"/>
      <c r="CQ52" s="590"/>
      <c r="CR52" s="590"/>
      <c r="CS52" s="590"/>
      <c r="CT52" s="590"/>
      <c r="CU52" s="590"/>
      <c r="CV52" s="590"/>
      <c r="CW52" s="590"/>
      <c r="CX52" s="590"/>
      <c r="CY52" s="590"/>
      <c r="CZ52" s="590"/>
      <c r="DA52" s="590"/>
      <c r="DB52" s="590"/>
      <c r="DC52" s="590"/>
      <c r="DD52" s="590"/>
      <c r="DE52" s="590"/>
      <c r="DF52" s="590"/>
      <c r="DG52" s="590"/>
      <c r="DH52" s="590"/>
      <c r="DI52" s="590"/>
    </row>
    <row r="53" spans="5:113" x14ac:dyDescent="0.2">
      <c r="E53" s="171" t="s">
        <v>613</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68" t="s">
        <v>575</v>
      </c>
      <c r="D34" s="1168"/>
      <c r="E34" s="1169"/>
      <c r="F34" s="32">
        <v>17.86</v>
      </c>
      <c r="G34" s="33">
        <v>21.16</v>
      </c>
      <c r="H34" s="33">
        <v>24.52</v>
      </c>
      <c r="I34" s="33">
        <v>27.69</v>
      </c>
      <c r="J34" s="34">
        <v>30.87</v>
      </c>
      <c r="K34" s="22"/>
      <c r="L34" s="22"/>
      <c r="M34" s="22"/>
      <c r="N34" s="22"/>
      <c r="O34" s="22"/>
      <c r="P34" s="22"/>
    </row>
    <row r="35" spans="1:16" ht="39" customHeight="1" x14ac:dyDescent="0.2">
      <c r="A35" s="22"/>
      <c r="B35" s="35"/>
      <c r="C35" s="1164" t="s">
        <v>576</v>
      </c>
      <c r="D35" s="1164"/>
      <c r="E35" s="1165"/>
      <c r="F35" s="36">
        <v>4.32</v>
      </c>
      <c r="G35" s="37">
        <v>4.8099999999999996</v>
      </c>
      <c r="H35" s="37">
        <v>4.75</v>
      </c>
      <c r="I35" s="37">
        <v>4.8499999999999996</v>
      </c>
      <c r="J35" s="38">
        <v>5.15</v>
      </c>
      <c r="K35" s="22"/>
      <c r="L35" s="22"/>
      <c r="M35" s="22"/>
      <c r="N35" s="22"/>
      <c r="O35" s="22"/>
      <c r="P35" s="22"/>
    </row>
    <row r="36" spans="1:16" ht="39" customHeight="1" x14ac:dyDescent="0.2">
      <c r="A36" s="22"/>
      <c r="B36" s="35"/>
      <c r="C36" s="1164" t="s">
        <v>577</v>
      </c>
      <c r="D36" s="1164"/>
      <c r="E36" s="1165"/>
      <c r="F36" s="36">
        <v>3.87</v>
      </c>
      <c r="G36" s="37">
        <v>2.25</v>
      </c>
      <c r="H36" s="37">
        <v>1.87</v>
      </c>
      <c r="I36" s="37">
        <v>4.37</v>
      </c>
      <c r="J36" s="38">
        <v>4.0599999999999996</v>
      </c>
      <c r="K36" s="22"/>
      <c r="L36" s="22"/>
      <c r="M36" s="22"/>
      <c r="N36" s="22"/>
      <c r="O36" s="22"/>
      <c r="P36" s="22"/>
    </row>
    <row r="37" spans="1:16" ht="39" customHeight="1" x14ac:dyDescent="0.2">
      <c r="A37" s="22"/>
      <c r="B37" s="35"/>
      <c r="C37" s="1164" t="s">
        <v>578</v>
      </c>
      <c r="D37" s="1164"/>
      <c r="E37" s="1165"/>
      <c r="F37" s="36">
        <v>0.61</v>
      </c>
      <c r="G37" s="37">
        <v>0.67</v>
      </c>
      <c r="H37" s="37">
        <v>1.25</v>
      </c>
      <c r="I37" s="37">
        <v>1.0900000000000001</v>
      </c>
      <c r="J37" s="38">
        <v>1.61</v>
      </c>
      <c r="K37" s="22"/>
      <c r="L37" s="22"/>
      <c r="M37" s="22"/>
      <c r="N37" s="22"/>
      <c r="O37" s="22"/>
      <c r="P37" s="22"/>
    </row>
    <row r="38" spans="1:16" ht="39" customHeight="1" x14ac:dyDescent="0.2">
      <c r="A38" s="22"/>
      <c r="B38" s="35"/>
      <c r="C38" s="1164" t="s">
        <v>579</v>
      </c>
      <c r="D38" s="1164"/>
      <c r="E38" s="1165"/>
      <c r="F38" s="36">
        <v>1.48</v>
      </c>
      <c r="G38" s="37">
        <v>0.84</v>
      </c>
      <c r="H38" s="37">
        <v>0.72</v>
      </c>
      <c r="I38" s="37">
        <v>0.55000000000000004</v>
      </c>
      <c r="J38" s="38">
        <v>1.22</v>
      </c>
      <c r="K38" s="22"/>
      <c r="L38" s="22"/>
      <c r="M38" s="22"/>
      <c r="N38" s="22"/>
      <c r="O38" s="22"/>
      <c r="P38" s="22"/>
    </row>
    <row r="39" spans="1:16" ht="39" customHeight="1" x14ac:dyDescent="0.2">
      <c r="A39" s="22"/>
      <c r="B39" s="35"/>
      <c r="C39" s="1164" t="s">
        <v>580</v>
      </c>
      <c r="D39" s="1164"/>
      <c r="E39" s="1165"/>
      <c r="F39" s="36">
        <v>1.1100000000000001</v>
      </c>
      <c r="G39" s="37">
        <v>0.47</v>
      </c>
      <c r="H39" s="37">
        <v>0.26</v>
      </c>
      <c r="I39" s="37">
        <v>0.52</v>
      </c>
      <c r="J39" s="38">
        <v>0.96</v>
      </c>
      <c r="K39" s="22"/>
      <c r="L39" s="22"/>
      <c r="M39" s="22"/>
      <c r="N39" s="22"/>
      <c r="O39" s="22"/>
      <c r="P39" s="22"/>
    </row>
    <row r="40" spans="1:16" ht="39" customHeight="1" x14ac:dyDescent="0.2">
      <c r="A40" s="22"/>
      <c r="B40" s="35"/>
      <c r="C40" s="1164" t="s">
        <v>581</v>
      </c>
      <c r="D40" s="1164"/>
      <c r="E40" s="1165"/>
      <c r="F40" s="36">
        <v>0.32</v>
      </c>
      <c r="G40" s="37">
        <v>0.32</v>
      </c>
      <c r="H40" s="37">
        <v>0.32</v>
      </c>
      <c r="I40" s="37">
        <v>0.31</v>
      </c>
      <c r="J40" s="38">
        <v>0.37</v>
      </c>
      <c r="K40" s="22"/>
      <c r="L40" s="22"/>
      <c r="M40" s="22"/>
      <c r="N40" s="22"/>
      <c r="O40" s="22"/>
      <c r="P40" s="22"/>
    </row>
    <row r="41" spans="1:16" ht="39" customHeight="1" x14ac:dyDescent="0.2">
      <c r="A41" s="22"/>
      <c r="B41" s="35"/>
      <c r="C41" s="1164" t="s">
        <v>582</v>
      </c>
      <c r="D41" s="1164"/>
      <c r="E41" s="1165"/>
      <c r="F41" s="36">
        <v>0.21</v>
      </c>
      <c r="G41" s="37">
        <v>0.18</v>
      </c>
      <c r="H41" s="37">
        <v>0.16</v>
      </c>
      <c r="I41" s="37">
        <v>0.16</v>
      </c>
      <c r="J41" s="38">
        <v>0.18</v>
      </c>
      <c r="K41" s="22"/>
      <c r="L41" s="22"/>
      <c r="M41" s="22"/>
      <c r="N41" s="22"/>
      <c r="O41" s="22"/>
      <c r="P41" s="22"/>
    </row>
    <row r="42" spans="1:16" ht="39" customHeight="1" x14ac:dyDescent="0.2">
      <c r="A42" s="22"/>
      <c r="B42" s="39"/>
      <c r="C42" s="1164" t="s">
        <v>583</v>
      </c>
      <c r="D42" s="1164"/>
      <c r="E42" s="1165"/>
      <c r="F42" s="36" t="s">
        <v>527</v>
      </c>
      <c r="G42" s="37" t="s">
        <v>527</v>
      </c>
      <c r="H42" s="37" t="s">
        <v>527</v>
      </c>
      <c r="I42" s="37" t="s">
        <v>527</v>
      </c>
      <c r="J42" s="38" t="s">
        <v>527</v>
      </c>
      <c r="K42" s="22"/>
      <c r="L42" s="22"/>
      <c r="M42" s="22"/>
      <c r="N42" s="22"/>
      <c r="O42" s="22"/>
      <c r="P42" s="22"/>
    </row>
    <row r="43" spans="1:16" ht="39" customHeight="1" thickBot="1" x14ac:dyDescent="0.25">
      <c r="A43" s="22"/>
      <c r="B43" s="40"/>
      <c r="C43" s="1166" t="s">
        <v>584</v>
      </c>
      <c r="D43" s="1166"/>
      <c r="E43" s="1167"/>
      <c r="F43" s="41">
        <v>0.27</v>
      </c>
      <c r="G43" s="42">
        <v>0.21</v>
      </c>
      <c r="H43" s="42">
        <v>0.19</v>
      </c>
      <c r="I43" s="42">
        <v>0.21</v>
      </c>
      <c r="J43" s="43">
        <v>0.28000000000000003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UIT3g/PjfLhfvGa+KJ84HyPEvtH6BGyIXlF6XB0J9jrZLwPNraOLcmROC5xSa+UrCDwjHwjqTSYSmu+s10Jw==" saltValue="Xqrk7YWIQ+jZZLmU6J33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9" zoomScale="75" zoomScaleNormal="7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2">
      <c r="A45" s="46"/>
      <c r="B45" s="1170" t="s">
        <v>11</v>
      </c>
      <c r="C45" s="1171"/>
      <c r="D45" s="56"/>
      <c r="E45" s="1176" t="s">
        <v>12</v>
      </c>
      <c r="F45" s="1176"/>
      <c r="G45" s="1176"/>
      <c r="H45" s="1176"/>
      <c r="I45" s="1176"/>
      <c r="J45" s="1177"/>
      <c r="K45" s="57">
        <v>5775</v>
      </c>
      <c r="L45" s="58">
        <v>5764</v>
      </c>
      <c r="M45" s="58">
        <v>5217</v>
      </c>
      <c r="N45" s="58">
        <v>5017</v>
      </c>
      <c r="O45" s="59">
        <v>5257</v>
      </c>
      <c r="P45" s="46"/>
      <c r="Q45" s="46"/>
      <c r="R45" s="46"/>
      <c r="S45" s="46"/>
      <c r="T45" s="46"/>
      <c r="U45" s="46"/>
    </row>
    <row r="46" spans="1:21" ht="30.75" customHeight="1" x14ac:dyDescent="0.2">
      <c r="A46" s="46"/>
      <c r="B46" s="1172"/>
      <c r="C46" s="1173"/>
      <c r="D46" s="60"/>
      <c r="E46" s="1178" t="s">
        <v>13</v>
      </c>
      <c r="F46" s="1178"/>
      <c r="G46" s="1178"/>
      <c r="H46" s="1178"/>
      <c r="I46" s="1178"/>
      <c r="J46" s="1179"/>
      <c r="K46" s="61" t="s">
        <v>527</v>
      </c>
      <c r="L46" s="62" t="s">
        <v>527</v>
      </c>
      <c r="M46" s="62" t="s">
        <v>527</v>
      </c>
      <c r="N46" s="62" t="s">
        <v>527</v>
      </c>
      <c r="O46" s="63" t="s">
        <v>527</v>
      </c>
      <c r="P46" s="46"/>
      <c r="Q46" s="46"/>
      <c r="R46" s="46"/>
      <c r="S46" s="46"/>
      <c r="T46" s="46"/>
      <c r="U46" s="46"/>
    </row>
    <row r="47" spans="1:21" ht="30.75" customHeight="1" x14ac:dyDescent="0.2">
      <c r="A47" s="46"/>
      <c r="B47" s="1172"/>
      <c r="C47" s="1173"/>
      <c r="D47" s="60"/>
      <c r="E47" s="1178" t="s">
        <v>14</v>
      </c>
      <c r="F47" s="1178"/>
      <c r="G47" s="1178"/>
      <c r="H47" s="1178"/>
      <c r="I47" s="1178"/>
      <c r="J47" s="1179"/>
      <c r="K47" s="61" t="s">
        <v>527</v>
      </c>
      <c r="L47" s="62" t="s">
        <v>527</v>
      </c>
      <c r="M47" s="62" t="s">
        <v>527</v>
      </c>
      <c r="N47" s="62" t="s">
        <v>527</v>
      </c>
      <c r="O47" s="63" t="s">
        <v>527</v>
      </c>
      <c r="P47" s="46"/>
      <c r="Q47" s="46"/>
      <c r="R47" s="46"/>
      <c r="S47" s="46"/>
      <c r="T47" s="46"/>
      <c r="U47" s="46"/>
    </row>
    <row r="48" spans="1:21" ht="30.75" customHeight="1" x14ac:dyDescent="0.2">
      <c r="A48" s="46"/>
      <c r="B48" s="1172"/>
      <c r="C48" s="1173"/>
      <c r="D48" s="60"/>
      <c r="E48" s="1178" t="s">
        <v>15</v>
      </c>
      <c r="F48" s="1178"/>
      <c r="G48" s="1178"/>
      <c r="H48" s="1178"/>
      <c r="I48" s="1178"/>
      <c r="J48" s="1179"/>
      <c r="K48" s="61">
        <v>1649</v>
      </c>
      <c r="L48" s="62">
        <v>1694</v>
      </c>
      <c r="M48" s="62">
        <v>1706</v>
      </c>
      <c r="N48" s="62">
        <v>1706</v>
      </c>
      <c r="O48" s="63">
        <v>1791</v>
      </c>
      <c r="P48" s="46"/>
      <c r="Q48" s="46"/>
      <c r="R48" s="46"/>
      <c r="S48" s="46"/>
      <c r="T48" s="46"/>
      <c r="U48" s="46"/>
    </row>
    <row r="49" spans="1:21" ht="30.75" customHeight="1" x14ac:dyDescent="0.2">
      <c r="A49" s="46"/>
      <c r="B49" s="1172"/>
      <c r="C49" s="1173"/>
      <c r="D49" s="60"/>
      <c r="E49" s="1178" t="s">
        <v>16</v>
      </c>
      <c r="F49" s="1178"/>
      <c r="G49" s="1178"/>
      <c r="H49" s="1178"/>
      <c r="I49" s="1178"/>
      <c r="J49" s="1179"/>
      <c r="K49" s="61" t="s">
        <v>527</v>
      </c>
      <c r="L49" s="62" t="s">
        <v>527</v>
      </c>
      <c r="M49" s="62" t="s">
        <v>527</v>
      </c>
      <c r="N49" s="62" t="s">
        <v>527</v>
      </c>
      <c r="O49" s="63" t="s">
        <v>527</v>
      </c>
      <c r="P49" s="46"/>
      <c r="Q49" s="46"/>
      <c r="R49" s="46"/>
      <c r="S49" s="46"/>
      <c r="T49" s="46"/>
      <c r="U49" s="46"/>
    </row>
    <row r="50" spans="1:21" ht="30.75" customHeight="1" x14ac:dyDescent="0.2">
      <c r="A50" s="46"/>
      <c r="B50" s="1172"/>
      <c r="C50" s="1173"/>
      <c r="D50" s="60"/>
      <c r="E50" s="1178" t="s">
        <v>17</v>
      </c>
      <c r="F50" s="1178"/>
      <c r="G50" s="1178"/>
      <c r="H50" s="1178"/>
      <c r="I50" s="1178"/>
      <c r="J50" s="1179"/>
      <c r="K50" s="61">
        <v>19</v>
      </c>
      <c r="L50" s="62">
        <v>16</v>
      </c>
      <c r="M50" s="62">
        <v>12</v>
      </c>
      <c r="N50" s="62">
        <v>4</v>
      </c>
      <c r="O50" s="63">
        <v>18</v>
      </c>
      <c r="P50" s="46"/>
      <c r="Q50" s="46"/>
      <c r="R50" s="46"/>
      <c r="S50" s="46"/>
      <c r="T50" s="46"/>
      <c r="U50" s="46"/>
    </row>
    <row r="51" spans="1:21" ht="30.75" customHeight="1" x14ac:dyDescent="0.2">
      <c r="A51" s="46"/>
      <c r="B51" s="1174"/>
      <c r="C51" s="1175"/>
      <c r="D51" s="64"/>
      <c r="E51" s="1178" t="s">
        <v>18</v>
      </c>
      <c r="F51" s="1178"/>
      <c r="G51" s="1178"/>
      <c r="H51" s="1178"/>
      <c r="I51" s="1178"/>
      <c r="J51" s="1179"/>
      <c r="K51" s="61" t="s">
        <v>527</v>
      </c>
      <c r="L51" s="62" t="s">
        <v>527</v>
      </c>
      <c r="M51" s="62" t="s">
        <v>527</v>
      </c>
      <c r="N51" s="62" t="s">
        <v>527</v>
      </c>
      <c r="O51" s="63" t="s">
        <v>527</v>
      </c>
      <c r="P51" s="46"/>
      <c r="Q51" s="46"/>
      <c r="R51" s="46"/>
      <c r="S51" s="46"/>
      <c r="T51" s="46"/>
      <c r="U51" s="46"/>
    </row>
    <row r="52" spans="1:21" ht="30.75" customHeight="1" x14ac:dyDescent="0.2">
      <c r="A52" s="46"/>
      <c r="B52" s="1180" t="s">
        <v>19</v>
      </c>
      <c r="C52" s="1181"/>
      <c r="D52" s="64"/>
      <c r="E52" s="1178" t="s">
        <v>20</v>
      </c>
      <c r="F52" s="1178"/>
      <c r="G52" s="1178"/>
      <c r="H52" s="1178"/>
      <c r="I52" s="1178"/>
      <c r="J52" s="1179"/>
      <c r="K52" s="61">
        <v>5355</v>
      </c>
      <c r="L52" s="62">
        <v>5418</v>
      </c>
      <c r="M52" s="62">
        <v>4974</v>
      </c>
      <c r="N52" s="62">
        <v>5021</v>
      </c>
      <c r="O52" s="63">
        <v>5003</v>
      </c>
      <c r="P52" s="46"/>
      <c r="Q52" s="46"/>
      <c r="R52" s="46"/>
      <c r="S52" s="46"/>
      <c r="T52" s="46"/>
      <c r="U52" s="46"/>
    </row>
    <row r="53" spans="1:21" ht="30.75" customHeight="1" thickBot="1" x14ac:dyDescent="0.25">
      <c r="A53" s="46"/>
      <c r="B53" s="1182" t="s">
        <v>21</v>
      </c>
      <c r="C53" s="1183"/>
      <c r="D53" s="65"/>
      <c r="E53" s="1184" t="s">
        <v>22</v>
      </c>
      <c r="F53" s="1184"/>
      <c r="G53" s="1184"/>
      <c r="H53" s="1184"/>
      <c r="I53" s="1184"/>
      <c r="J53" s="1185"/>
      <c r="K53" s="66">
        <v>2088</v>
      </c>
      <c r="L53" s="67">
        <v>2056</v>
      </c>
      <c r="M53" s="67">
        <v>1961</v>
      </c>
      <c r="N53" s="67">
        <v>1706</v>
      </c>
      <c r="O53" s="68">
        <v>2063</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585</v>
      </c>
      <c r="P55" s="46"/>
      <c r="Q55" s="46"/>
      <c r="R55" s="46"/>
      <c r="S55" s="46"/>
      <c r="T55" s="46"/>
      <c r="U55" s="46"/>
    </row>
    <row r="56" spans="1:21" ht="31.5" customHeight="1" thickBot="1" x14ac:dyDescent="0.25">
      <c r="A56" s="46"/>
      <c r="B56" s="74"/>
      <c r="C56" s="75"/>
      <c r="D56" s="75"/>
      <c r="E56" s="76"/>
      <c r="F56" s="76"/>
      <c r="G56" s="76"/>
      <c r="H56" s="76"/>
      <c r="I56" s="76"/>
      <c r="J56" s="77" t="s">
        <v>2</v>
      </c>
      <c r="K56" s="78" t="s">
        <v>586</v>
      </c>
      <c r="L56" s="79" t="s">
        <v>587</v>
      </c>
      <c r="M56" s="79" t="s">
        <v>588</v>
      </c>
      <c r="N56" s="79" t="s">
        <v>589</v>
      </c>
      <c r="O56" s="80" t="s">
        <v>590</v>
      </c>
      <c r="P56" s="46"/>
      <c r="Q56" s="46"/>
      <c r="R56" s="46"/>
      <c r="S56" s="46"/>
      <c r="T56" s="46"/>
      <c r="U56" s="46"/>
    </row>
    <row r="57" spans="1:21" ht="31.5" customHeight="1" x14ac:dyDescent="0.2">
      <c r="B57" s="1186" t="s">
        <v>25</v>
      </c>
      <c r="C57" s="1187"/>
      <c r="D57" s="1190" t="s">
        <v>26</v>
      </c>
      <c r="E57" s="1191"/>
      <c r="F57" s="1191"/>
      <c r="G57" s="1191"/>
      <c r="H57" s="1191"/>
      <c r="I57" s="1191"/>
      <c r="J57" s="1192"/>
      <c r="K57" s="81"/>
      <c r="L57" s="82"/>
      <c r="M57" s="82"/>
      <c r="N57" s="82"/>
      <c r="O57" s="83"/>
    </row>
    <row r="58" spans="1:21" ht="31.5" customHeight="1" thickBot="1" x14ac:dyDescent="0.25">
      <c r="B58" s="1188"/>
      <c r="C58" s="1189"/>
      <c r="D58" s="1193" t="s">
        <v>27</v>
      </c>
      <c r="E58" s="1194"/>
      <c r="F58" s="1194"/>
      <c r="G58" s="1194"/>
      <c r="H58" s="1194"/>
      <c r="I58" s="1194"/>
      <c r="J58" s="1195"/>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4OmnxMiy/IX6C3mUYWlCpkI8q+P31OQXRJReOSWEqwMTWj5wqRVmx+XO380ULxEvccQnOH1K6hKVDt3ZjXCkGA==" saltValue="aiUPr0jR09KRKxUs9tgl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3" zoomScale="75" zoomScaleNormal="75"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568</v>
      </c>
      <c r="J40" s="98" t="s">
        <v>569</v>
      </c>
      <c r="K40" s="98" t="s">
        <v>570</v>
      </c>
      <c r="L40" s="98" t="s">
        <v>571</v>
      </c>
      <c r="M40" s="99" t="s">
        <v>572</v>
      </c>
    </row>
    <row r="41" spans="2:13" ht="27.75" customHeight="1" x14ac:dyDescent="0.2">
      <c r="B41" s="1196" t="s">
        <v>30</v>
      </c>
      <c r="C41" s="1197"/>
      <c r="D41" s="100"/>
      <c r="E41" s="1202" t="s">
        <v>31</v>
      </c>
      <c r="F41" s="1202"/>
      <c r="G41" s="1202"/>
      <c r="H41" s="1203"/>
      <c r="I41" s="332">
        <v>51104</v>
      </c>
      <c r="J41" s="333">
        <v>50294</v>
      </c>
      <c r="K41" s="333">
        <v>49487</v>
      </c>
      <c r="L41" s="333">
        <v>49527</v>
      </c>
      <c r="M41" s="334">
        <v>47301</v>
      </c>
    </row>
    <row r="42" spans="2:13" ht="27.75" customHeight="1" x14ac:dyDescent="0.2">
      <c r="B42" s="1198"/>
      <c r="C42" s="1199"/>
      <c r="D42" s="101"/>
      <c r="E42" s="1204" t="s">
        <v>32</v>
      </c>
      <c r="F42" s="1204"/>
      <c r="G42" s="1204"/>
      <c r="H42" s="1205"/>
      <c r="I42" s="335" t="s">
        <v>527</v>
      </c>
      <c r="J42" s="336" t="s">
        <v>527</v>
      </c>
      <c r="K42" s="336" t="s">
        <v>527</v>
      </c>
      <c r="L42" s="336" t="s">
        <v>527</v>
      </c>
      <c r="M42" s="337" t="s">
        <v>527</v>
      </c>
    </row>
    <row r="43" spans="2:13" ht="27.75" customHeight="1" x14ac:dyDescent="0.2">
      <c r="B43" s="1198"/>
      <c r="C43" s="1199"/>
      <c r="D43" s="101"/>
      <c r="E43" s="1204" t="s">
        <v>33</v>
      </c>
      <c r="F43" s="1204"/>
      <c r="G43" s="1204"/>
      <c r="H43" s="1205"/>
      <c r="I43" s="335">
        <v>20946</v>
      </c>
      <c r="J43" s="336">
        <v>20321</v>
      </c>
      <c r="K43" s="336">
        <v>19355</v>
      </c>
      <c r="L43" s="336">
        <v>18217</v>
      </c>
      <c r="M43" s="337">
        <v>17997</v>
      </c>
    </row>
    <row r="44" spans="2:13" ht="27.75" customHeight="1" x14ac:dyDescent="0.2">
      <c r="B44" s="1198"/>
      <c r="C44" s="1199"/>
      <c r="D44" s="101"/>
      <c r="E44" s="1204" t="s">
        <v>34</v>
      </c>
      <c r="F44" s="1204"/>
      <c r="G44" s="1204"/>
      <c r="H44" s="1205"/>
      <c r="I44" s="335">
        <v>16</v>
      </c>
      <c r="J44" s="336">
        <v>7</v>
      </c>
      <c r="K44" s="336">
        <v>3</v>
      </c>
      <c r="L44" s="336">
        <v>1</v>
      </c>
      <c r="M44" s="337" t="s">
        <v>527</v>
      </c>
    </row>
    <row r="45" spans="2:13" ht="27.75" customHeight="1" x14ac:dyDescent="0.2">
      <c r="B45" s="1198"/>
      <c r="C45" s="1199"/>
      <c r="D45" s="101"/>
      <c r="E45" s="1204" t="s">
        <v>35</v>
      </c>
      <c r="F45" s="1204"/>
      <c r="G45" s="1204"/>
      <c r="H45" s="1205"/>
      <c r="I45" s="335">
        <v>6401</v>
      </c>
      <c r="J45" s="336">
        <v>6337</v>
      </c>
      <c r="K45" s="336">
        <v>5907</v>
      </c>
      <c r="L45" s="336">
        <v>5754</v>
      </c>
      <c r="M45" s="337">
        <v>5665</v>
      </c>
    </row>
    <row r="46" spans="2:13" ht="27.75" customHeight="1" x14ac:dyDescent="0.2">
      <c r="B46" s="1198"/>
      <c r="C46" s="1199"/>
      <c r="D46" s="102"/>
      <c r="E46" s="1204" t="s">
        <v>36</v>
      </c>
      <c r="F46" s="1204"/>
      <c r="G46" s="1204"/>
      <c r="H46" s="1205"/>
      <c r="I46" s="335" t="s">
        <v>527</v>
      </c>
      <c r="J46" s="336" t="s">
        <v>527</v>
      </c>
      <c r="K46" s="336" t="s">
        <v>527</v>
      </c>
      <c r="L46" s="336" t="s">
        <v>527</v>
      </c>
      <c r="M46" s="337" t="s">
        <v>527</v>
      </c>
    </row>
    <row r="47" spans="2:13" ht="27.75" customHeight="1" x14ac:dyDescent="0.2">
      <c r="B47" s="1198"/>
      <c r="C47" s="1199"/>
      <c r="D47" s="103"/>
      <c r="E47" s="1206" t="s">
        <v>37</v>
      </c>
      <c r="F47" s="1207"/>
      <c r="G47" s="1207"/>
      <c r="H47" s="1208"/>
      <c r="I47" s="335" t="s">
        <v>527</v>
      </c>
      <c r="J47" s="336" t="s">
        <v>527</v>
      </c>
      <c r="K47" s="336" t="s">
        <v>527</v>
      </c>
      <c r="L47" s="336" t="s">
        <v>527</v>
      </c>
      <c r="M47" s="337" t="s">
        <v>527</v>
      </c>
    </row>
    <row r="48" spans="2:13" ht="27.75" customHeight="1" x14ac:dyDescent="0.2">
      <c r="B48" s="1198"/>
      <c r="C48" s="1199"/>
      <c r="D48" s="101"/>
      <c r="E48" s="1204" t="s">
        <v>38</v>
      </c>
      <c r="F48" s="1204"/>
      <c r="G48" s="1204"/>
      <c r="H48" s="1205"/>
      <c r="I48" s="335" t="s">
        <v>527</v>
      </c>
      <c r="J48" s="336" t="s">
        <v>527</v>
      </c>
      <c r="K48" s="336" t="s">
        <v>527</v>
      </c>
      <c r="L48" s="336" t="s">
        <v>527</v>
      </c>
      <c r="M48" s="337" t="s">
        <v>527</v>
      </c>
    </row>
    <row r="49" spans="2:13" ht="27.75" customHeight="1" x14ac:dyDescent="0.2">
      <c r="B49" s="1200"/>
      <c r="C49" s="1201"/>
      <c r="D49" s="101"/>
      <c r="E49" s="1204" t="s">
        <v>39</v>
      </c>
      <c r="F49" s="1204"/>
      <c r="G49" s="1204"/>
      <c r="H49" s="1205"/>
      <c r="I49" s="335" t="s">
        <v>527</v>
      </c>
      <c r="J49" s="336" t="s">
        <v>527</v>
      </c>
      <c r="K49" s="336" t="s">
        <v>527</v>
      </c>
      <c r="L49" s="336" t="s">
        <v>527</v>
      </c>
      <c r="M49" s="337" t="s">
        <v>527</v>
      </c>
    </row>
    <row r="50" spans="2:13" ht="27.75" customHeight="1" x14ac:dyDescent="0.2">
      <c r="B50" s="1209" t="s">
        <v>40</v>
      </c>
      <c r="C50" s="1210"/>
      <c r="D50" s="104"/>
      <c r="E50" s="1204" t="s">
        <v>41</v>
      </c>
      <c r="F50" s="1204"/>
      <c r="G50" s="1204"/>
      <c r="H50" s="1205"/>
      <c r="I50" s="335">
        <v>9051</v>
      </c>
      <c r="J50" s="336">
        <v>9481</v>
      </c>
      <c r="K50" s="336">
        <v>10012</v>
      </c>
      <c r="L50" s="336">
        <v>9915</v>
      </c>
      <c r="M50" s="337">
        <v>10983</v>
      </c>
    </row>
    <row r="51" spans="2:13" ht="27.75" customHeight="1" x14ac:dyDescent="0.2">
      <c r="B51" s="1198"/>
      <c r="C51" s="1199"/>
      <c r="D51" s="101"/>
      <c r="E51" s="1204" t="s">
        <v>42</v>
      </c>
      <c r="F51" s="1204"/>
      <c r="G51" s="1204"/>
      <c r="H51" s="1205"/>
      <c r="I51" s="335">
        <v>3688</v>
      </c>
      <c r="J51" s="336">
        <v>4028</v>
      </c>
      <c r="K51" s="336">
        <v>4045</v>
      </c>
      <c r="L51" s="336">
        <v>4302</v>
      </c>
      <c r="M51" s="337">
        <v>3768</v>
      </c>
    </row>
    <row r="52" spans="2:13" ht="27.75" customHeight="1" x14ac:dyDescent="0.2">
      <c r="B52" s="1200"/>
      <c r="C52" s="1201"/>
      <c r="D52" s="101"/>
      <c r="E52" s="1204" t="s">
        <v>43</v>
      </c>
      <c r="F52" s="1204"/>
      <c r="G52" s="1204"/>
      <c r="H52" s="1205"/>
      <c r="I52" s="335">
        <v>51806</v>
      </c>
      <c r="J52" s="336">
        <v>51467</v>
      </c>
      <c r="K52" s="336">
        <v>51117</v>
      </c>
      <c r="L52" s="336">
        <v>50129</v>
      </c>
      <c r="M52" s="337">
        <v>48513</v>
      </c>
    </row>
    <row r="53" spans="2:13" ht="27.75" customHeight="1" thickBot="1" x14ac:dyDescent="0.25">
      <c r="B53" s="1211" t="s">
        <v>44</v>
      </c>
      <c r="C53" s="1212"/>
      <c r="D53" s="105"/>
      <c r="E53" s="1213" t="s">
        <v>45</v>
      </c>
      <c r="F53" s="1213"/>
      <c r="G53" s="1213"/>
      <c r="H53" s="1214"/>
      <c r="I53" s="338">
        <v>13921</v>
      </c>
      <c r="J53" s="339">
        <v>11984</v>
      </c>
      <c r="K53" s="339">
        <v>9578</v>
      </c>
      <c r="L53" s="339">
        <v>9154</v>
      </c>
      <c r="M53" s="340">
        <v>7699</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GABgAGD5e5HBt5pTG4GRUqUyIV4Kjd82Ub9h9R3Uy8NL3Rj+skX6bjRRf1lQqGyM49OmV3NijB1eo6azENAhDQ==" saltValue="AXGeBWjjqBz2lr/Q9e4K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22"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570</v>
      </c>
      <c r="G54" s="114" t="s">
        <v>571</v>
      </c>
      <c r="H54" s="115" t="s">
        <v>572</v>
      </c>
    </row>
    <row r="55" spans="2:8" ht="52.5" customHeight="1" x14ac:dyDescent="0.2">
      <c r="B55" s="116"/>
      <c r="C55" s="1223" t="s">
        <v>48</v>
      </c>
      <c r="D55" s="1223"/>
      <c r="E55" s="1224"/>
      <c r="F55" s="117">
        <v>3159</v>
      </c>
      <c r="G55" s="117">
        <v>3179</v>
      </c>
      <c r="H55" s="118">
        <v>3296</v>
      </c>
    </row>
    <row r="56" spans="2:8" ht="52.5" customHeight="1" x14ac:dyDescent="0.2">
      <c r="B56" s="119"/>
      <c r="C56" s="1225" t="s">
        <v>49</v>
      </c>
      <c r="D56" s="1225"/>
      <c r="E56" s="1226"/>
      <c r="F56" s="120">
        <v>1079</v>
      </c>
      <c r="G56" s="120">
        <v>1225</v>
      </c>
      <c r="H56" s="121">
        <v>1660</v>
      </c>
    </row>
    <row r="57" spans="2:8" ht="53.25" customHeight="1" x14ac:dyDescent="0.2">
      <c r="B57" s="119"/>
      <c r="C57" s="1227" t="s">
        <v>50</v>
      </c>
      <c r="D57" s="1227"/>
      <c r="E57" s="1228"/>
      <c r="F57" s="122">
        <v>6710</v>
      </c>
      <c r="G57" s="122">
        <v>6243</v>
      </c>
      <c r="H57" s="123">
        <v>6434</v>
      </c>
    </row>
    <row r="58" spans="2:8" ht="45.75" customHeight="1" x14ac:dyDescent="0.2">
      <c r="B58" s="124"/>
      <c r="C58" s="1215" t="s">
        <v>608</v>
      </c>
      <c r="D58" s="1216"/>
      <c r="E58" s="1217"/>
      <c r="F58" s="125">
        <v>2084</v>
      </c>
      <c r="G58" s="125">
        <v>1934</v>
      </c>
      <c r="H58" s="126">
        <v>2099</v>
      </c>
    </row>
    <row r="59" spans="2:8" ht="45.75" customHeight="1" x14ac:dyDescent="0.2">
      <c r="B59" s="124"/>
      <c r="C59" s="1215" t="s">
        <v>609</v>
      </c>
      <c r="D59" s="1216"/>
      <c r="E59" s="1217"/>
      <c r="F59" s="125">
        <v>626</v>
      </c>
      <c r="G59" s="125">
        <v>627</v>
      </c>
      <c r="H59" s="126">
        <v>629</v>
      </c>
    </row>
    <row r="60" spans="2:8" ht="45.75" customHeight="1" x14ac:dyDescent="0.2">
      <c r="B60" s="124"/>
      <c r="C60" s="1215" t="s">
        <v>610</v>
      </c>
      <c r="D60" s="1216"/>
      <c r="E60" s="1217"/>
      <c r="F60" s="125">
        <v>206</v>
      </c>
      <c r="G60" s="125">
        <v>316</v>
      </c>
      <c r="H60" s="126">
        <v>495</v>
      </c>
    </row>
    <row r="61" spans="2:8" ht="45.75" customHeight="1" x14ac:dyDescent="0.2">
      <c r="B61" s="124"/>
      <c r="C61" s="1215" t="s">
        <v>611</v>
      </c>
      <c r="D61" s="1216"/>
      <c r="E61" s="1217"/>
      <c r="F61" s="125">
        <v>450</v>
      </c>
      <c r="G61" s="125">
        <v>468</v>
      </c>
      <c r="H61" s="126">
        <v>491</v>
      </c>
    </row>
    <row r="62" spans="2:8" ht="45.75" customHeight="1" thickBot="1" x14ac:dyDescent="0.25">
      <c r="B62" s="127"/>
      <c r="C62" s="1218" t="s">
        <v>612</v>
      </c>
      <c r="D62" s="1219"/>
      <c r="E62" s="1220"/>
      <c r="F62" s="128">
        <v>1074</v>
      </c>
      <c r="G62" s="128">
        <v>576</v>
      </c>
      <c r="H62" s="129">
        <v>377</v>
      </c>
    </row>
    <row r="63" spans="2:8" ht="52.5" customHeight="1" thickBot="1" x14ac:dyDescent="0.25">
      <c r="B63" s="130"/>
      <c r="C63" s="1221" t="s">
        <v>51</v>
      </c>
      <c r="D63" s="1221"/>
      <c r="E63" s="1222"/>
      <c r="F63" s="131">
        <v>10947</v>
      </c>
      <c r="G63" s="131">
        <v>10647</v>
      </c>
      <c r="H63" s="132">
        <v>11391</v>
      </c>
    </row>
    <row r="64" spans="2:8" ht="13.2" x14ac:dyDescent="0.2"/>
  </sheetData>
  <sheetProtection algorithmName="SHA-512" hashValue="IgVT38xR5yBOlNK1Y3JZ/hPpnBzEmMgkRbp+jplxVCFgUEXimXmhVFEpEm+4eMdovdDQTI9lmzZ3D5LF5/Lzqg==" saltValue="LZjAYMvbZk/Pfeejlri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C66F4-A57F-4EAD-AA20-EFFEBA861C7B}">
  <sheetPr>
    <pageSetUpPr fitToPage="1"/>
  </sheetPr>
  <dimension ref="A1:DE85"/>
  <sheetViews>
    <sheetView showGridLines="0" zoomScale="80" zoomScaleNormal="80" zoomScaleSheetLayoutView="55" workbookViewId="0">
      <selection activeCell="AD8" sqref="AD8"/>
    </sheetView>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76"/>
      <c r="B1" s="1275"/>
      <c r="DD1" s="245"/>
      <c r="DE1" s="245"/>
    </row>
    <row r="2" spans="1:109" ht="25.5" customHeight="1" x14ac:dyDescent="0.2">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245"/>
      <c r="DE2" s="245"/>
    </row>
    <row r="3" spans="1:109" ht="25.5" customHeight="1" x14ac:dyDescent="0.2">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245"/>
      <c r="DE3" s="245"/>
    </row>
    <row r="4" spans="1:109" s="243" customFormat="1" ht="13.2" x14ac:dyDescent="0.2">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row>
    <row r="5" spans="1:109" s="243" customFormat="1" ht="13.2" x14ac:dyDescent="0.2">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row>
    <row r="6" spans="1:109" s="243" customFormat="1" ht="13.2" x14ac:dyDescent="0.2">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row>
    <row r="7" spans="1:109" s="243" customFormat="1" ht="13.2" x14ac:dyDescent="0.2">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row>
    <row r="8" spans="1:109" s="243" customFormat="1" ht="13.2" x14ac:dyDescent="0.2">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row>
    <row r="9" spans="1:109" s="243" customFormat="1" ht="13.2" x14ac:dyDescent="0.2">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row>
    <row r="10" spans="1:109" s="243" customFormat="1" ht="13.2" x14ac:dyDescent="0.2">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row>
    <row r="11" spans="1:109" s="243" customFormat="1" ht="13.2" x14ac:dyDescent="0.2">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row>
    <row r="12" spans="1:109" s="243" customFormat="1" ht="13.2" x14ac:dyDescent="0.2">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row>
    <row r="13" spans="1:109" s="243" customFormat="1" ht="13.2" x14ac:dyDescent="0.2">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row>
    <row r="14" spans="1:109" s="243" customFormat="1" ht="13.2" x14ac:dyDescent="0.2">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row>
    <row r="15" spans="1:109" s="243" customFormat="1" ht="13.2" x14ac:dyDescent="0.2">
      <c r="A15" s="245"/>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row>
    <row r="16" spans="1:109" s="243" customFormat="1" ht="13.2" x14ac:dyDescent="0.2">
      <c r="A16" s="245"/>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row>
    <row r="17" spans="1:109" s="243" customFormat="1" ht="13.2" x14ac:dyDescent="0.2">
      <c r="A17" s="245"/>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row>
    <row r="18" spans="1:109" s="243" customFormat="1" ht="13.2" x14ac:dyDescent="0.2">
      <c r="A18" s="245"/>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row>
    <row r="19" spans="1:109" ht="13.2" x14ac:dyDescent="0.2">
      <c r="DD19" s="245"/>
      <c r="DE19" s="245"/>
    </row>
    <row r="20" spans="1:109" ht="13.2" x14ac:dyDescent="0.2">
      <c r="DD20" s="245"/>
      <c r="DE20" s="245"/>
    </row>
    <row r="21" spans="1:109" ht="17.25" customHeight="1" x14ac:dyDescent="0.2">
      <c r="B21" s="1273"/>
      <c r="C21" s="247"/>
      <c r="D21" s="247"/>
      <c r="E21" s="247"/>
      <c r="F21" s="247"/>
      <c r="G21" s="247"/>
      <c r="H21" s="247"/>
      <c r="I21" s="247"/>
      <c r="J21" s="247"/>
      <c r="K21" s="247"/>
      <c r="L21" s="247"/>
      <c r="M21" s="247"/>
      <c r="N21" s="1272"/>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72"/>
      <c r="AU21" s="247"/>
      <c r="AV21" s="247"/>
      <c r="AW21" s="247"/>
      <c r="AX21" s="247"/>
      <c r="AY21" s="247"/>
      <c r="AZ21" s="247"/>
      <c r="BA21" s="247"/>
      <c r="BB21" s="247"/>
      <c r="BC21" s="247"/>
      <c r="BD21" s="247"/>
      <c r="BE21" s="247"/>
      <c r="BF21" s="1272"/>
      <c r="BG21" s="247"/>
      <c r="BH21" s="247"/>
      <c r="BI21" s="247"/>
      <c r="BJ21" s="247"/>
      <c r="BK21" s="247"/>
      <c r="BL21" s="247"/>
      <c r="BM21" s="247"/>
      <c r="BN21" s="247"/>
      <c r="BO21" s="247"/>
      <c r="BP21" s="247"/>
      <c r="BQ21" s="247"/>
      <c r="BR21" s="1272"/>
      <c r="BS21" s="247"/>
      <c r="BT21" s="247"/>
      <c r="BU21" s="247"/>
      <c r="BV21" s="247"/>
      <c r="BW21" s="247"/>
      <c r="BX21" s="247"/>
      <c r="BY21" s="247"/>
      <c r="BZ21" s="247"/>
      <c r="CA21" s="247"/>
      <c r="CB21" s="247"/>
      <c r="CC21" s="247"/>
      <c r="CD21" s="1272"/>
      <c r="CE21" s="247"/>
      <c r="CF21" s="247"/>
      <c r="CG21" s="247"/>
      <c r="CH21" s="247"/>
      <c r="CI21" s="247"/>
      <c r="CJ21" s="247"/>
      <c r="CK21" s="247"/>
      <c r="CL21" s="247"/>
      <c r="CM21" s="247"/>
      <c r="CN21" s="247"/>
      <c r="CO21" s="247"/>
      <c r="CP21" s="1272"/>
      <c r="CQ21" s="247"/>
      <c r="CR21" s="247"/>
      <c r="CS21" s="247"/>
      <c r="CT21" s="247"/>
      <c r="CU21" s="247"/>
      <c r="CV21" s="247"/>
      <c r="CW21" s="247"/>
      <c r="CX21" s="247"/>
      <c r="CY21" s="247"/>
      <c r="CZ21" s="247"/>
      <c r="DA21" s="247"/>
      <c r="DB21" s="1272"/>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3"/>
      <c r="DD40" s="1263"/>
      <c r="DE40" s="245"/>
    </row>
    <row r="41" spans="2:109" ht="16.2" x14ac:dyDescent="0.2">
      <c r="B41" s="246" t="s">
        <v>625</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0"/>
      <c r="I42" s="1259"/>
      <c r="J42" s="1259"/>
      <c r="K42" s="1259"/>
      <c r="AM42" s="1260"/>
      <c r="AN42" s="1260" t="s">
        <v>621</v>
      </c>
      <c r="AP42" s="1259"/>
      <c r="AQ42" s="1259"/>
      <c r="AR42" s="1259"/>
      <c r="AY42" s="1260"/>
      <c r="BA42" s="1259"/>
      <c r="BB42" s="1259"/>
      <c r="BC42" s="1259"/>
      <c r="BK42" s="1260"/>
      <c r="BM42" s="1259"/>
      <c r="BN42" s="1259"/>
      <c r="BO42" s="1259"/>
      <c r="BW42" s="1260"/>
      <c r="BY42" s="1259"/>
      <c r="BZ42" s="1259"/>
      <c r="CA42" s="1259"/>
      <c r="CI42" s="1260"/>
      <c r="CK42" s="1259"/>
      <c r="CL42" s="1259"/>
      <c r="CM42" s="1259"/>
      <c r="CU42" s="1260"/>
      <c r="CW42" s="1259"/>
      <c r="CX42" s="1259"/>
      <c r="CY42" s="1259"/>
    </row>
    <row r="43" spans="2:109" ht="13.5" customHeight="1" x14ac:dyDescent="0.2">
      <c r="B43" s="249"/>
      <c r="AN43" s="1258" t="s">
        <v>624</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6"/>
    </row>
    <row r="44" spans="2:109" ht="13.2" x14ac:dyDescent="0.2">
      <c r="B44" s="249"/>
      <c r="AN44" s="1255"/>
      <c r="AO44" s="1254"/>
      <c r="AP44" s="1254"/>
      <c r="AQ44" s="1254"/>
      <c r="AR44" s="1254"/>
      <c r="AS44" s="1254"/>
      <c r="AT44" s="1254"/>
      <c r="AU44" s="1254"/>
      <c r="AV44" s="1254"/>
      <c r="AW44" s="1254"/>
      <c r="AX44" s="1254"/>
      <c r="AY44" s="1254"/>
      <c r="AZ44" s="1254"/>
      <c r="BA44" s="1254"/>
      <c r="BB44" s="1254"/>
      <c r="BC44" s="1254"/>
      <c r="BD44" s="1254"/>
      <c r="BE44" s="1254"/>
      <c r="BF44" s="1254"/>
      <c r="BG44" s="1254"/>
      <c r="BH44" s="1254"/>
      <c r="BI44" s="1254"/>
      <c r="BJ44" s="1254"/>
      <c r="BK44" s="1254"/>
      <c r="BL44" s="1254"/>
      <c r="BM44" s="1254"/>
      <c r="BN44" s="1254"/>
      <c r="BO44" s="1254"/>
      <c r="BP44" s="1254"/>
      <c r="BQ44" s="1254"/>
      <c r="BR44" s="1254"/>
      <c r="BS44" s="1254"/>
      <c r="BT44" s="1254"/>
      <c r="BU44" s="1254"/>
      <c r="BV44" s="1254"/>
      <c r="BW44" s="1254"/>
      <c r="BX44" s="1254"/>
      <c r="BY44" s="1254"/>
      <c r="BZ44" s="1254"/>
      <c r="CA44" s="1254"/>
      <c r="CB44" s="1254"/>
      <c r="CC44" s="1254"/>
      <c r="CD44" s="1254"/>
      <c r="CE44" s="1254"/>
      <c r="CF44" s="1254"/>
      <c r="CG44" s="1254"/>
      <c r="CH44" s="1254"/>
      <c r="CI44" s="1254"/>
      <c r="CJ44" s="1254"/>
      <c r="CK44" s="1254"/>
      <c r="CL44" s="1254"/>
      <c r="CM44" s="1254"/>
      <c r="CN44" s="1254"/>
      <c r="CO44" s="1254"/>
      <c r="CP44" s="1254"/>
      <c r="CQ44" s="1254"/>
      <c r="CR44" s="1254"/>
      <c r="CS44" s="1254"/>
      <c r="CT44" s="1254"/>
      <c r="CU44" s="1254"/>
      <c r="CV44" s="1254"/>
      <c r="CW44" s="1254"/>
      <c r="CX44" s="1254"/>
      <c r="CY44" s="1254"/>
      <c r="CZ44" s="1254"/>
      <c r="DA44" s="1254"/>
      <c r="DB44" s="1254"/>
      <c r="DC44" s="1253"/>
    </row>
    <row r="45" spans="2:109" ht="13.2" x14ac:dyDescent="0.2">
      <c r="B45" s="249"/>
      <c r="AN45" s="1255"/>
      <c r="AO45" s="1254"/>
      <c r="AP45" s="1254"/>
      <c r="AQ45" s="1254"/>
      <c r="AR45" s="1254"/>
      <c r="AS45" s="1254"/>
      <c r="AT45" s="1254"/>
      <c r="AU45" s="1254"/>
      <c r="AV45" s="1254"/>
      <c r="AW45" s="1254"/>
      <c r="AX45" s="1254"/>
      <c r="AY45" s="1254"/>
      <c r="AZ45" s="1254"/>
      <c r="BA45" s="1254"/>
      <c r="BB45" s="1254"/>
      <c r="BC45" s="1254"/>
      <c r="BD45" s="1254"/>
      <c r="BE45" s="1254"/>
      <c r="BF45" s="1254"/>
      <c r="BG45" s="1254"/>
      <c r="BH45" s="1254"/>
      <c r="BI45" s="1254"/>
      <c r="BJ45" s="1254"/>
      <c r="BK45" s="1254"/>
      <c r="BL45" s="1254"/>
      <c r="BM45" s="1254"/>
      <c r="BN45" s="1254"/>
      <c r="BO45" s="1254"/>
      <c r="BP45" s="1254"/>
      <c r="BQ45" s="1254"/>
      <c r="BR45" s="1254"/>
      <c r="BS45" s="1254"/>
      <c r="BT45" s="1254"/>
      <c r="BU45" s="1254"/>
      <c r="BV45" s="1254"/>
      <c r="BW45" s="1254"/>
      <c r="BX45" s="1254"/>
      <c r="BY45" s="1254"/>
      <c r="BZ45" s="1254"/>
      <c r="CA45" s="1254"/>
      <c r="CB45" s="1254"/>
      <c r="CC45" s="1254"/>
      <c r="CD45" s="1254"/>
      <c r="CE45" s="1254"/>
      <c r="CF45" s="1254"/>
      <c r="CG45" s="1254"/>
      <c r="CH45" s="1254"/>
      <c r="CI45" s="1254"/>
      <c r="CJ45" s="1254"/>
      <c r="CK45" s="1254"/>
      <c r="CL45" s="1254"/>
      <c r="CM45" s="1254"/>
      <c r="CN45" s="1254"/>
      <c r="CO45" s="1254"/>
      <c r="CP45" s="1254"/>
      <c r="CQ45" s="1254"/>
      <c r="CR45" s="1254"/>
      <c r="CS45" s="1254"/>
      <c r="CT45" s="1254"/>
      <c r="CU45" s="1254"/>
      <c r="CV45" s="1254"/>
      <c r="CW45" s="1254"/>
      <c r="CX45" s="1254"/>
      <c r="CY45" s="1254"/>
      <c r="CZ45" s="1254"/>
      <c r="DA45" s="1254"/>
      <c r="DB45" s="1254"/>
      <c r="DC45" s="1253"/>
    </row>
    <row r="46" spans="2:109" ht="13.2" x14ac:dyDescent="0.2">
      <c r="B46" s="249"/>
      <c r="AN46" s="1255"/>
      <c r="AO46" s="1254"/>
      <c r="AP46" s="1254"/>
      <c r="AQ46" s="1254"/>
      <c r="AR46" s="1254"/>
      <c r="AS46" s="1254"/>
      <c r="AT46" s="1254"/>
      <c r="AU46" s="1254"/>
      <c r="AV46" s="1254"/>
      <c r="AW46" s="1254"/>
      <c r="AX46" s="1254"/>
      <c r="AY46" s="1254"/>
      <c r="AZ46" s="1254"/>
      <c r="BA46" s="1254"/>
      <c r="BB46" s="1254"/>
      <c r="BC46" s="1254"/>
      <c r="BD46" s="1254"/>
      <c r="BE46" s="1254"/>
      <c r="BF46" s="1254"/>
      <c r="BG46" s="1254"/>
      <c r="BH46" s="1254"/>
      <c r="BI46" s="1254"/>
      <c r="BJ46" s="1254"/>
      <c r="BK46" s="1254"/>
      <c r="BL46" s="1254"/>
      <c r="BM46" s="1254"/>
      <c r="BN46" s="1254"/>
      <c r="BO46" s="1254"/>
      <c r="BP46" s="1254"/>
      <c r="BQ46" s="1254"/>
      <c r="BR46" s="1254"/>
      <c r="BS46" s="1254"/>
      <c r="BT46" s="1254"/>
      <c r="BU46" s="1254"/>
      <c r="BV46" s="1254"/>
      <c r="BW46" s="1254"/>
      <c r="BX46" s="1254"/>
      <c r="BY46" s="1254"/>
      <c r="BZ46" s="1254"/>
      <c r="CA46" s="1254"/>
      <c r="CB46" s="1254"/>
      <c r="CC46" s="1254"/>
      <c r="CD46" s="1254"/>
      <c r="CE46" s="1254"/>
      <c r="CF46" s="1254"/>
      <c r="CG46" s="1254"/>
      <c r="CH46" s="1254"/>
      <c r="CI46" s="1254"/>
      <c r="CJ46" s="1254"/>
      <c r="CK46" s="1254"/>
      <c r="CL46" s="1254"/>
      <c r="CM46" s="1254"/>
      <c r="CN46" s="1254"/>
      <c r="CO46" s="1254"/>
      <c r="CP46" s="1254"/>
      <c r="CQ46" s="1254"/>
      <c r="CR46" s="1254"/>
      <c r="CS46" s="1254"/>
      <c r="CT46" s="1254"/>
      <c r="CU46" s="1254"/>
      <c r="CV46" s="1254"/>
      <c r="CW46" s="1254"/>
      <c r="CX46" s="1254"/>
      <c r="CY46" s="1254"/>
      <c r="CZ46" s="1254"/>
      <c r="DA46" s="1254"/>
      <c r="DB46" s="1254"/>
      <c r="DC46" s="1253"/>
    </row>
    <row r="47" spans="2:109" ht="13.2" x14ac:dyDescent="0.2">
      <c r="B47" s="249"/>
      <c r="AN47" s="1252"/>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0"/>
    </row>
    <row r="48" spans="2:109" ht="13.2" x14ac:dyDescent="0.2">
      <c r="B48" s="249"/>
      <c r="H48" s="1237"/>
      <c r="I48" s="1237"/>
      <c r="J48" s="1237"/>
      <c r="AN48" s="1237"/>
      <c r="AO48" s="1237"/>
      <c r="AP48" s="1237"/>
      <c r="AZ48" s="1237"/>
      <c r="BA48" s="1237"/>
      <c r="BB48" s="1237"/>
      <c r="BL48" s="1237"/>
      <c r="BM48" s="1237"/>
      <c r="BN48" s="1237"/>
      <c r="BX48" s="1237"/>
      <c r="BY48" s="1237"/>
      <c r="BZ48" s="1237"/>
      <c r="CJ48" s="1237"/>
      <c r="CK48" s="1237"/>
      <c r="CL48" s="1237"/>
      <c r="CV48" s="1237"/>
      <c r="CW48" s="1237"/>
      <c r="CX48" s="1237"/>
    </row>
    <row r="49" spans="1:109" ht="13.2" x14ac:dyDescent="0.2">
      <c r="B49" s="249"/>
      <c r="AN49" s="245" t="s">
        <v>619</v>
      </c>
    </row>
    <row r="50" spans="1:109" ht="13.2" x14ac:dyDescent="0.2">
      <c r="B50" s="249"/>
      <c r="G50" s="1235"/>
      <c r="H50" s="1235"/>
      <c r="I50" s="1235"/>
      <c r="J50" s="1235"/>
      <c r="K50" s="1244"/>
      <c r="L50" s="1244"/>
      <c r="M50" s="1243"/>
      <c r="N50" s="1243"/>
      <c r="AN50" s="1242"/>
      <c r="AO50" s="1241"/>
      <c r="AP50" s="1241"/>
      <c r="AQ50" s="1241"/>
      <c r="AR50" s="1241"/>
      <c r="AS50" s="1241"/>
      <c r="AT50" s="1241"/>
      <c r="AU50" s="1241"/>
      <c r="AV50" s="1241"/>
      <c r="AW50" s="1241"/>
      <c r="AX50" s="1241"/>
      <c r="AY50" s="1241"/>
      <c r="AZ50" s="1241"/>
      <c r="BA50" s="1241"/>
      <c r="BB50" s="1241"/>
      <c r="BC50" s="1241"/>
      <c r="BD50" s="1241"/>
      <c r="BE50" s="1241"/>
      <c r="BF50" s="1241"/>
      <c r="BG50" s="1241"/>
      <c r="BH50" s="1241"/>
      <c r="BI50" s="1241"/>
      <c r="BJ50" s="1241"/>
      <c r="BK50" s="1241"/>
      <c r="BL50" s="1241"/>
      <c r="BM50" s="1241"/>
      <c r="BN50" s="1241"/>
      <c r="BO50" s="1240"/>
      <c r="BP50" s="1232" t="s">
        <v>568</v>
      </c>
      <c r="BQ50" s="1232"/>
      <c r="BR50" s="1232"/>
      <c r="BS50" s="1232"/>
      <c r="BT50" s="1232"/>
      <c r="BU50" s="1232"/>
      <c r="BV50" s="1232"/>
      <c r="BW50" s="1232"/>
      <c r="BX50" s="1232" t="s">
        <v>569</v>
      </c>
      <c r="BY50" s="1232"/>
      <c r="BZ50" s="1232"/>
      <c r="CA50" s="1232"/>
      <c r="CB50" s="1232"/>
      <c r="CC50" s="1232"/>
      <c r="CD50" s="1232"/>
      <c r="CE50" s="1232"/>
      <c r="CF50" s="1232" t="s">
        <v>570</v>
      </c>
      <c r="CG50" s="1232"/>
      <c r="CH50" s="1232"/>
      <c r="CI50" s="1232"/>
      <c r="CJ50" s="1232"/>
      <c r="CK50" s="1232"/>
      <c r="CL50" s="1232"/>
      <c r="CM50" s="1232"/>
      <c r="CN50" s="1232" t="s">
        <v>571</v>
      </c>
      <c r="CO50" s="1232"/>
      <c r="CP50" s="1232"/>
      <c r="CQ50" s="1232"/>
      <c r="CR50" s="1232"/>
      <c r="CS50" s="1232"/>
      <c r="CT50" s="1232"/>
      <c r="CU50" s="1232"/>
      <c r="CV50" s="1232" t="s">
        <v>572</v>
      </c>
      <c r="CW50" s="1232"/>
      <c r="CX50" s="1232"/>
      <c r="CY50" s="1232"/>
      <c r="CZ50" s="1232"/>
      <c r="DA50" s="1232"/>
      <c r="DB50" s="1232"/>
      <c r="DC50" s="1232"/>
    </row>
    <row r="51" spans="1:109" ht="13.5" customHeight="1" x14ac:dyDescent="0.2">
      <c r="B51" s="249"/>
      <c r="G51" s="1239"/>
      <c r="H51" s="1239"/>
      <c r="I51" s="1271"/>
      <c r="J51" s="1271"/>
      <c r="K51" s="1238"/>
      <c r="L51" s="1238"/>
      <c r="M51" s="1238"/>
      <c r="N51" s="1238"/>
      <c r="AM51" s="1237"/>
      <c r="AN51" s="1231" t="s">
        <v>618</v>
      </c>
      <c r="AO51" s="1231"/>
      <c r="AP51" s="1231"/>
      <c r="AQ51" s="1231"/>
      <c r="AR51" s="1231"/>
      <c r="AS51" s="1231"/>
      <c r="AT51" s="1231"/>
      <c r="AU51" s="1231"/>
      <c r="AV51" s="1231"/>
      <c r="AW51" s="1231"/>
      <c r="AX51" s="1231"/>
      <c r="AY51" s="1231"/>
      <c r="AZ51" s="1231"/>
      <c r="BA51" s="1231"/>
      <c r="BB51" s="1231" t="s">
        <v>616</v>
      </c>
      <c r="BC51" s="1231"/>
      <c r="BD51" s="1231"/>
      <c r="BE51" s="1231"/>
      <c r="BF51" s="1231"/>
      <c r="BG51" s="1231"/>
      <c r="BH51" s="1231"/>
      <c r="BI51" s="1231"/>
      <c r="BJ51" s="1231"/>
      <c r="BK51" s="1231"/>
      <c r="BL51" s="1231"/>
      <c r="BM51" s="1231"/>
      <c r="BN51" s="1231"/>
      <c r="BO51" s="1231"/>
      <c r="BP51" s="1230">
        <v>74.7</v>
      </c>
      <c r="BQ51" s="1230"/>
      <c r="BR51" s="1230"/>
      <c r="BS51" s="1230"/>
      <c r="BT51" s="1230"/>
      <c r="BU51" s="1230"/>
      <c r="BV51" s="1230"/>
      <c r="BW51" s="1230"/>
      <c r="BX51" s="1230">
        <v>64.7</v>
      </c>
      <c r="BY51" s="1230"/>
      <c r="BZ51" s="1230"/>
      <c r="CA51" s="1230"/>
      <c r="CB51" s="1230"/>
      <c r="CC51" s="1230"/>
      <c r="CD51" s="1230"/>
      <c r="CE51" s="1230"/>
      <c r="CF51" s="1230">
        <v>51.8</v>
      </c>
      <c r="CG51" s="1230"/>
      <c r="CH51" s="1230"/>
      <c r="CI51" s="1230"/>
      <c r="CJ51" s="1230"/>
      <c r="CK51" s="1230"/>
      <c r="CL51" s="1230"/>
      <c r="CM51" s="1230"/>
      <c r="CN51" s="1230">
        <v>47.4</v>
      </c>
      <c r="CO51" s="1230"/>
      <c r="CP51" s="1230"/>
      <c r="CQ51" s="1230"/>
      <c r="CR51" s="1230"/>
      <c r="CS51" s="1230"/>
      <c r="CT51" s="1230"/>
      <c r="CU51" s="1230"/>
      <c r="CV51" s="1230">
        <v>38.5</v>
      </c>
      <c r="CW51" s="1230"/>
      <c r="CX51" s="1230"/>
      <c r="CY51" s="1230"/>
      <c r="CZ51" s="1230"/>
      <c r="DA51" s="1230"/>
      <c r="DB51" s="1230"/>
      <c r="DC51" s="1230"/>
    </row>
    <row r="52" spans="1:109" ht="13.2" x14ac:dyDescent="0.2">
      <c r="B52" s="249"/>
      <c r="G52" s="1239"/>
      <c r="H52" s="1239"/>
      <c r="I52" s="1271"/>
      <c r="J52" s="1271"/>
      <c r="K52" s="1238"/>
      <c r="L52" s="1238"/>
      <c r="M52" s="1238"/>
      <c r="N52" s="1238"/>
      <c r="AM52" s="1237"/>
      <c r="AN52" s="1231"/>
      <c r="AO52" s="1231"/>
      <c r="AP52" s="1231"/>
      <c r="AQ52" s="1231"/>
      <c r="AR52" s="1231"/>
      <c r="AS52" s="1231"/>
      <c r="AT52" s="1231"/>
      <c r="AU52" s="1231"/>
      <c r="AV52" s="1231"/>
      <c r="AW52" s="1231"/>
      <c r="AX52" s="1231"/>
      <c r="AY52" s="1231"/>
      <c r="AZ52" s="1231"/>
      <c r="BA52" s="1231"/>
      <c r="BB52" s="1231"/>
      <c r="BC52" s="1231"/>
      <c r="BD52" s="1231"/>
      <c r="BE52" s="1231"/>
      <c r="BF52" s="1231"/>
      <c r="BG52" s="1231"/>
      <c r="BH52" s="1231"/>
      <c r="BI52" s="1231"/>
      <c r="BJ52" s="1231"/>
      <c r="BK52" s="1231"/>
      <c r="BL52" s="1231"/>
      <c r="BM52" s="1231"/>
      <c r="BN52" s="1231"/>
      <c r="BO52" s="1231"/>
      <c r="BP52" s="1230"/>
      <c r="BQ52" s="1230"/>
      <c r="BR52" s="1230"/>
      <c r="BS52" s="1230"/>
      <c r="BT52" s="1230"/>
      <c r="BU52" s="1230"/>
      <c r="BV52" s="1230"/>
      <c r="BW52" s="1230"/>
      <c r="BX52" s="1230"/>
      <c r="BY52" s="1230"/>
      <c r="BZ52" s="1230"/>
      <c r="CA52" s="1230"/>
      <c r="CB52" s="1230"/>
      <c r="CC52" s="1230"/>
      <c r="CD52" s="1230"/>
      <c r="CE52" s="1230"/>
      <c r="CF52" s="1230"/>
      <c r="CG52" s="1230"/>
      <c r="CH52" s="1230"/>
      <c r="CI52" s="1230"/>
      <c r="CJ52" s="1230"/>
      <c r="CK52" s="1230"/>
      <c r="CL52" s="1230"/>
      <c r="CM52" s="1230"/>
      <c r="CN52" s="1230"/>
      <c r="CO52" s="1230"/>
      <c r="CP52" s="1230"/>
      <c r="CQ52" s="1230"/>
      <c r="CR52" s="1230"/>
      <c r="CS52" s="1230"/>
      <c r="CT52" s="1230"/>
      <c r="CU52" s="1230"/>
      <c r="CV52" s="1230"/>
      <c r="CW52" s="1230"/>
      <c r="CX52" s="1230"/>
      <c r="CY52" s="1230"/>
      <c r="CZ52" s="1230"/>
      <c r="DA52" s="1230"/>
      <c r="DB52" s="1230"/>
      <c r="DC52" s="1230"/>
    </row>
    <row r="53" spans="1:109" ht="13.2" x14ac:dyDescent="0.2">
      <c r="A53" s="1259"/>
      <c r="B53" s="249"/>
      <c r="G53" s="1239"/>
      <c r="H53" s="1239"/>
      <c r="I53" s="1235"/>
      <c r="J53" s="1235"/>
      <c r="K53" s="1238"/>
      <c r="L53" s="1238"/>
      <c r="M53" s="1238"/>
      <c r="N53" s="1238"/>
      <c r="AM53" s="1237"/>
      <c r="AN53" s="1231"/>
      <c r="AO53" s="1231"/>
      <c r="AP53" s="1231"/>
      <c r="AQ53" s="1231"/>
      <c r="AR53" s="1231"/>
      <c r="AS53" s="1231"/>
      <c r="AT53" s="1231"/>
      <c r="AU53" s="1231"/>
      <c r="AV53" s="1231"/>
      <c r="AW53" s="1231"/>
      <c r="AX53" s="1231"/>
      <c r="AY53" s="1231"/>
      <c r="AZ53" s="1231"/>
      <c r="BA53" s="1231"/>
      <c r="BB53" s="1231" t="s">
        <v>623</v>
      </c>
      <c r="BC53" s="1231"/>
      <c r="BD53" s="1231"/>
      <c r="BE53" s="1231"/>
      <c r="BF53" s="1231"/>
      <c r="BG53" s="1231"/>
      <c r="BH53" s="1231"/>
      <c r="BI53" s="1231"/>
      <c r="BJ53" s="1231"/>
      <c r="BK53" s="1231"/>
      <c r="BL53" s="1231"/>
      <c r="BM53" s="1231"/>
      <c r="BN53" s="1231"/>
      <c r="BO53" s="1231"/>
      <c r="BP53" s="1230">
        <v>63.1</v>
      </c>
      <c r="BQ53" s="1230"/>
      <c r="BR53" s="1230"/>
      <c r="BS53" s="1230"/>
      <c r="BT53" s="1230"/>
      <c r="BU53" s="1230"/>
      <c r="BV53" s="1230"/>
      <c r="BW53" s="1230"/>
      <c r="BX53" s="1230">
        <v>64.400000000000006</v>
      </c>
      <c r="BY53" s="1230"/>
      <c r="BZ53" s="1230"/>
      <c r="CA53" s="1230"/>
      <c r="CB53" s="1230"/>
      <c r="CC53" s="1230"/>
      <c r="CD53" s="1230"/>
      <c r="CE53" s="1230"/>
      <c r="CF53" s="1230">
        <v>65.3</v>
      </c>
      <c r="CG53" s="1230"/>
      <c r="CH53" s="1230"/>
      <c r="CI53" s="1230"/>
      <c r="CJ53" s="1230"/>
      <c r="CK53" s="1230"/>
      <c r="CL53" s="1230"/>
      <c r="CM53" s="1230"/>
      <c r="CN53" s="1230">
        <v>65.7</v>
      </c>
      <c r="CO53" s="1230"/>
      <c r="CP53" s="1230"/>
      <c r="CQ53" s="1230"/>
      <c r="CR53" s="1230"/>
      <c r="CS53" s="1230"/>
      <c r="CT53" s="1230"/>
      <c r="CU53" s="1230"/>
      <c r="CV53" s="1230">
        <v>66.400000000000006</v>
      </c>
      <c r="CW53" s="1230"/>
      <c r="CX53" s="1230"/>
      <c r="CY53" s="1230"/>
      <c r="CZ53" s="1230"/>
      <c r="DA53" s="1230"/>
      <c r="DB53" s="1230"/>
      <c r="DC53" s="1230"/>
    </row>
    <row r="54" spans="1:109" ht="13.2" x14ac:dyDescent="0.2">
      <c r="A54" s="1259"/>
      <c r="B54" s="249"/>
      <c r="G54" s="1239"/>
      <c r="H54" s="1239"/>
      <c r="I54" s="1235"/>
      <c r="J54" s="1235"/>
      <c r="K54" s="1238"/>
      <c r="L54" s="1238"/>
      <c r="M54" s="1238"/>
      <c r="N54" s="1238"/>
      <c r="AM54" s="1237"/>
      <c r="AN54" s="1231"/>
      <c r="AO54" s="1231"/>
      <c r="AP54" s="1231"/>
      <c r="AQ54" s="1231"/>
      <c r="AR54" s="1231"/>
      <c r="AS54" s="1231"/>
      <c r="AT54" s="1231"/>
      <c r="AU54" s="1231"/>
      <c r="AV54" s="1231"/>
      <c r="AW54" s="1231"/>
      <c r="AX54" s="1231"/>
      <c r="AY54" s="1231"/>
      <c r="AZ54" s="1231"/>
      <c r="BA54" s="1231"/>
      <c r="BB54" s="1231"/>
      <c r="BC54" s="1231"/>
      <c r="BD54" s="1231"/>
      <c r="BE54" s="1231"/>
      <c r="BF54" s="1231"/>
      <c r="BG54" s="1231"/>
      <c r="BH54" s="1231"/>
      <c r="BI54" s="1231"/>
      <c r="BJ54" s="1231"/>
      <c r="BK54" s="1231"/>
      <c r="BL54" s="1231"/>
      <c r="BM54" s="1231"/>
      <c r="BN54" s="1231"/>
      <c r="BO54" s="1231"/>
      <c r="BP54" s="1230"/>
      <c r="BQ54" s="1230"/>
      <c r="BR54" s="1230"/>
      <c r="BS54" s="1230"/>
      <c r="BT54" s="1230"/>
      <c r="BU54" s="1230"/>
      <c r="BV54" s="1230"/>
      <c r="BW54" s="1230"/>
      <c r="BX54" s="1230"/>
      <c r="BY54" s="1230"/>
      <c r="BZ54" s="1230"/>
      <c r="CA54" s="1230"/>
      <c r="CB54" s="1230"/>
      <c r="CC54" s="1230"/>
      <c r="CD54" s="1230"/>
      <c r="CE54" s="1230"/>
      <c r="CF54" s="1230"/>
      <c r="CG54" s="1230"/>
      <c r="CH54" s="1230"/>
      <c r="CI54" s="1230"/>
      <c r="CJ54" s="1230"/>
      <c r="CK54" s="1230"/>
      <c r="CL54" s="1230"/>
      <c r="CM54" s="1230"/>
      <c r="CN54" s="1230"/>
      <c r="CO54" s="1230"/>
      <c r="CP54" s="1230"/>
      <c r="CQ54" s="1230"/>
      <c r="CR54" s="1230"/>
      <c r="CS54" s="1230"/>
      <c r="CT54" s="1230"/>
      <c r="CU54" s="1230"/>
      <c r="CV54" s="1230"/>
      <c r="CW54" s="1230"/>
      <c r="CX54" s="1230"/>
      <c r="CY54" s="1230"/>
      <c r="CZ54" s="1230"/>
      <c r="DA54" s="1230"/>
      <c r="DB54" s="1230"/>
      <c r="DC54" s="1230"/>
    </row>
    <row r="55" spans="1:109" ht="13.2" x14ac:dyDescent="0.2">
      <c r="A55" s="1259"/>
      <c r="B55" s="249"/>
      <c r="G55" s="1235"/>
      <c r="H55" s="1235"/>
      <c r="I55" s="1235"/>
      <c r="J55" s="1235"/>
      <c r="K55" s="1238"/>
      <c r="L55" s="1238"/>
      <c r="M55" s="1238"/>
      <c r="N55" s="1238"/>
      <c r="AN55" s="1232" t="s">
        <v>617</v>
      </c>
      <c r="AO55" s="1232"/>
      <c r="AP55" s="1232"/>
      <c r="AQ55" s="1232"/>
      <c r="AR55" s="1232"/>
      <c r="AS55" s="1232"/>
      <c r="AT55" s="1232"/>
      <c r="AU55" s="1232"/>
      <c r="AV55" s="1232"/>
      <c r="AW55" s="1232"/>
      <c r="AX55" s="1232"/>
      <c r="AY55" s="1232"/>
      <c r="AZ55" s="1232"/>
      <c r="BA55" s="1232"/>
      <c r="BB55" s="1231" t="s">
        <v>616</v>
      </c>
      <c r="BC55" s="1231"/>
      <c r="BD55" s="1231"/>
      <c r="BE55" s="1231"/>
      <c r="BF55" s="1231"/>
      <c r="BG55" s="1231"/>
      <c r="BH55" s="1231"/>
      <c r="BI55" s="1231"/>
      <c r="BJ55" s="1231"/>
      <c r="BK55" s="1231"/>
      <c r="BL55" s="1231"/>
      <c r="BM55" s="1231"/>
      <c r="BN55" s="1231"/>
      <c r="BO55" s="1231"/>
      <c r="BP55" s="1230">
        <v>30.2</v>
      </c>
      <c r="BQ55" s="1230"/>
      <c r="BR55" s="1230"/>
      <c r="BS55" s="1230"/>
      <c r="BT55" s="1230"/>
      <c r="BU55" s="1230"/>
      <c r="BV55" s="1230"/>
      <c r="BW55" s="1230"/>
      <c r="BX55" s="1230">
        <v>25.4</v>
      </c>
      <c r="BY55" s="1230"/>
      <c r="BZ55" s="1230"/>
      <c r="CA55" s="1230"/>
      <c r="CB55" s="1230"/>
      <c r="CC55" s="1230"/>
      <c r="CD55" s="1230"/>
      <c r="CE55" s="1230"/>
      <c r="CF55" s="1230">
        <v>23</v>
      </c>
      <c r="CG55" s="1230"/>
      <c r="CH55" s="1230"/>
      <c r="CI55" s="1230"/>
      <c r="CJ55" s="1230"/>
      <c r="CK55" s="1230"/>
      <c r="CL55" s="1230"/>
      <c r="CM55" s="1230"/>
      <c r="CN55" s="1230">
        <v>28</v>
      </c>
      <c r="CO55" s="1230"/>
      <c r="CP55" s="1230"/>
      <c r="CQ55" s="1230"/>
      <c r="CR55" s="1230"/>
      <c r="CS55" s="1230"/>
      <c r="CT55" s="1230"/>
      <c r="CU55" s="1230"/>
      <c r="CV55" s="1230">
        <v>18</v>
      </c>
      <c r="CW55" s="1230"/>
      <c r="CX55" s="1230"/>
      <c r="CY55" s="1230"/>
      <c r="CZ55" s="1230"/>
      <c r="DA55" s="1230"/>
      <c r="DB55" s="1230"/>
      <c r="DC55" s="1230"/>
    </row>
    <row r="56" spans="1:109" ht="13.2" x14ac:dyDescent="0.2">
      <c r="A56" s="1259"/>
      <c r="B56" s="249"/>
      <c r="G56" s="1235"/>
      <c r="H56" s="1235"/>
      <c r="I56" s="1235"/>
      <c r="J56" s="1235"/>
      <c r="K56" s="1238"/>
      <c r="L56" s="1238"/>
      <c r="M56" s="1238"/>
      <c r="N56" s="1238"/>
      <c r="AN56" s="1232"/>
      <c r="AO56" s="1232"/>
      <c r="AP56" s="1232"/>
      <c r="AQ56" s="1232"/>
      <c r="AR56" s="1232"/>
      <c r="AS56" s="1232"/>
      <c r="AT56" s="1232"/>
      <c r="AU56" s="1232"/>
      <c r="AV56" s="1232"/>
      <c r="AW56" s="1232"/>
      <c r="AX56" s="1232"/>
      <c r="AY56" s="1232"/>
      <c r="AZ56" s="1232"/>
      <c r="BA56" s="1232"/>
      <c r="BB56" s="1231"/>
      <c r="BC56" s="1231"/>
      <c r="BD56" s="1231"/>
      <c r="BE56" s="1231"/>
      <c r="BF56" s="1231"/>
      <c r="BG56" s="1231"/>
      <c r="BH56" s="1231"/>
      <c r="BI56" s="1231"/>
      <c r="BJ56" s="1231"/>
      <c r="BK56" s="1231"/>
      <c r="BL56" s="1231"/>
      <c r="BM56" s="1231"/>
      <c r="BN56" s="1231"/>
      <c r="BO56" s="1231"/>
      <c r="BP56" s="1230"/>
      <c r="BQ56" s="1230"/>
      <c r="BR56" s="1230"/>
      <c r="BS56" s="1230"/>
      <c r="BT56" s="1230"/>
      <c r="BU56" s="1230"/>
      <c r="BV56" s="1230"/>
      <c r="BW56" s="1230"/>
      <c r="BX56" s="1230"/>
      <c r="BY56" s="1230"/>
      <c r="BZ56" s="1230"/>
      <c r="CA56" s="1230"/>
      <c r="CB56" s="1230"/>
      <c r="CC56" s="1230"/>
      <c r="CD56" s="1230"/>
      <c r="CE56" s="1230"/>
      <c r="CF56" s="1230"/>
      <c r="CG56" s="1230"/>
      <c r="CH56" s="1230"/>
      <c r="CI56" s="1230"/>
      <c r="CJ56" s="1230"/>
      <c r="CK56" s="1230"/>
      <c r="CL56" s="1230"/>
      <c r="CM56" s="1230"/>
      <c r="CN56" s="1230"/>
      <c r="CO56" s="1230"/>
      <c r="CP56" s="1230"/>
      <c r="CQ56" s="1230"/>
      <c r="CR56" s="1230"/>
      <c r="CS56" s="1230"/>
      <c r="CT56" s="1230"/>
      <c r="CU56" s="1230"/>
      <c r="CV56" s="1230"/>
      <c r="CW56" s="1230"/>
      <c r="CX56" s="1230"/>
      <c r="CY56" s="1230"/>
      <c r="CZ56" s="1230"/>
      <c r="DA56" s="1230"/>
      <c r="DB56" s="1230"/>
      <c r="DC56" s="1230"/>
    </row>
    <row r="57" spans="1:109" s="1259" customFormat="1" ht="13.2" x14ac:dyDescent="0.2">
      <c r="B57" s="1264"/>
      <c r="G57" s="1235"/>
      <c r="H57" s="1235"/>
      <c r="I57" s="1234"/>
      <c r="J57" s="1234"/>
      <c r="K57" s="1238"/>
      <c r="L57" s="1238"/>
      <c r="M57" s="1238"/>
      <c r="N57" s="1238"/>
      <c r="AM57" s="245"/>
      <c r="AN57" s="1232"/>
      <c r="AO57" s="1232"/>
      <c r="AP57" s="1232"/>
      <c r="AQ57" s="1232"/>
      <c r="AR57" s="1232"/>
      <c r="AS57" s="1232"/>
      <c r="AT57" s="1232"/>
      <c r="AU57" s="1232"/>
      <c r="AV57" s="1232"/>
      <c r="AW57" s="1232"/>
      <c r="AX57" s="1232"/>
      <c r="AY57" s="1232"/>
      <c r="AZ57" s="1232"/>
      <c r="BA57" s="1232"/>
      <c r="BB57" s="1231" t="s">
        <v>623</v>
      </c>
      <c r="BC57" s="1231"/>
      <c r="BD57" s="1231"/>
      <c r="BE57" s="1231"/>
      <c r="BF57" s="1231"/>
      <c r="BG57" s="1231"/>
      <c r="BH57" s="1231"/>
      <c r="BI57" s="1231"/>
      <c r="BJ57" s="1231"/>
      <c r="BK57" s="1231"/>
      <c r="BL57" s="1231"/>
      <c r="BM57" s="1231"/>
      <c r="BN57" s="1231"/>
      <c r="BO57" s="1231"/>
      <c r="BP57" s="1230">
        <v>58.9</v>
      </c>
      <c r="BQ57" s="1230"/>
      <c r="BR57" s="1230"/>
      <c r="BS57" s="1230"/>
      <c r="BT57" s="1230"/>
      <c r="BU57" s="1230"/>
      <c r="BV57" s="1230"/>
      <c r="BW57" s="1230"/>
      <c r="BX57" s="1230">
        <v>60</v>
      </c>
      <c r="BY57" s="1230"/>
      <c r="BZ57" s="1230"/>
      <c r="CA57" s="1230"/>
      <c r="CB57" s="1230"/>
      <c r="CC57" s="1230"/>
      <c r="CD57" s="1230"/>
      <c r="CE57" s="1230"/>
      <c r="CF57" s="1230">
        <v>60.6</v>
      </c>
      <c r="CG57" s="1230"/>
      <c r="CH57" s="1230"/>
      <c r="CI57" s="1230"/>
      <c r="CJ57" s="1230"/>
      <c r="CK57" s="1230"/>
      <c r="CL57" s="1230"/>
      <c r="CM57" s="1230"/>
      <c r="CN57" s="1230">
        <v>62.3</v>
      </c>
      <c r="CO57" s="1230"/>
      <c r="CP57" s="1230"/>
      <c r="CQ57" s="1230"/>
      <c r="CR57" s="1230"/>
      <c r="CS57" s="1230"/>
      <c r="CT57" s="1230"/>
      <c r="CU57" s="1230"/>
      <c r="CV57" s="1230">
        <v>62.4</v>
      </c>
      <c r="CW57" s="1230"/>
      <c r="CX57" s="1230"/>
      <c r="CY57" s="1230"/>
      <c r="CZ57" s="1230"/>
      <c r="DA57" s="1230"/>
      <c r="DB57" s="1230"/>
      <c r="DC57" s="1230"/>
      <c r="DD57" s="1269"/>
      <c r="DE57" s="1264"/>
    </row>
    <row r="58" spans="1:109" s="1259" customFormat="1" ht="13.2" x14ac:dyDescent="0.2">
      <c r="A58" s="245"/>
      <c r="B58" s="1264"/>
      <c r="G58" s="1235"/>
      <c r="H58" s="1235"/>
      <c r="I58" s="1234"/>
      <c r="J58" s="1234"/>
      <c r="K58" s="1238"/>
      <c r="L58" s="1238"/>
      <c r="M58" s="1238"/>
      <c r="N58" s="1238"/>
      <c r="AM58" s="245"/>
      <c r="AN58" s="1232"/>
      <c r="AO58" s="1232"/>
      <c r="AP58" s="1232"/>
      <c r="AQ58" s="1232"/>
      <c r="AR58" s="1232"/>
      <c r="AS58" s="1232"/>
      <c r="AT58" s="1232"/>
      <c r="AU58" s="1232"/>
      <c r="AV58" s="1232"/>
      <c r="AW58" s="1232"/>
      <c r="AX58" s="1232"/>
      <c r="AY58" s="1232"/>
      <c r="AZ58" s="1232"/>
      <c r="BA58" s="1232"/>
      <c r="BB58" s="1231"/>
      <c r="BC58" s="1231"/>
      <c r="BD58" s="1231"/>
      <c r="BE58" s="1231"/>
      <c r="BF58" s="1231"/>
      <c r="BG58" s="1231"/>
      <c r="BH58" s="1231"/>
      <c r="BI58" s="1231"/>
      <c r="BJ58" s="1231"/>
      <c r="BK58" s="1231"/>
      <c r="BL58" s="1231"/>
      <c r="BM58" s="1231"/>
      <c r="BN58" s="1231"/>
      <c r="BO58" s="1231"/>
      <c r="BP58" s="1230"/>
      <c r="BQ58" s="1230"/>
      <c r="BR58" s="1230"/>
      <c r="BS58" s="1230"/>
      <c r="BT58" s="1230"/>
      <c r="BU58" s="1230"/>
      <c r="BV58" s="1230"/>
      <c r="BW58" s="1230"/>
      <c r="BX58" s="1230"/>
      <c r="BY58" s="1230"/>
      <c r="BZ58" s="1230"/>
      <c r="CA58" s="1230"/>
      <c r="CB58" s="1230"/>
      <c r="CC58" s="1230"/>
      <c r="CD58" s="1230"/>
      <c r="CE58" s="1230"/>
      <c r="CF58" s="1230"/>
      <c r="CG58" s="1230"/>
      <c r="CH58" s="1230"/>
      <c r="CI58" s="1230"/>
      <c r="CJ58" s="1230"/>
      <c r="CK58" s="1230"/>
      <c r="CL58" s="1230"/>
      <c r="CM58" s="1230"/>
      <c r="CN58" s="1230"/>
      <c r="CO58" s="1230"/>
      <c r="CP58" s="1230"/>
      <c r="CQ58" s="1230"/>
      <c r="CR58" s="1230"/>
      <c r="CS58" s="1230"/>
      <c r="CT58" s="1230"/>
      <c r="CU58" s="1230"/>
      <c r="CV58" s="1230"/>
      <c r="CW58" s="1230"/>
      <c r="CX58" s="1230"/>
      <c r="CY58" s="1230"/>
      <c r="CZ58" s="1230"/>
      <c r="DA58" s="1230"/>
      <c r="DB58" s="1230"/>
      <c r="DC58" s="1230"/>
      <c r="DD58" s="1269"/>
      <c r="DE58" s="1264"/>
    </row>
    <row r="59" spans="1:109" s="1259" customFormat="1" ht="13.2" x14ac:dyDescent="0.2">
      <c r="A59" s="245"/>
      <c r="B59" s="1264"/>
      <c r="K59" s="1270"/>
      <c r="L59" s="1270"/>
      <c r="M59" s="1270"/>
      <c r="N59" s="1270"/>
      <c r="AQ59" s="1270"/>
      <c r="AR59" s="1270"/>
      <c r="AS59" s="1270"/>
      <c r="AT59" s="1270"/>
      <c r="BC59" s="1270"/>
      <c r="BD59" s="1270"/>
      <c r="BE59" s="1270"/>
      <c r="BF59" s="1270"/>
      <c r="BO59" s="1270"/>
      <c r="BP59" s="1270"/>
      <c r="BQ59" s="1270"/>
      <c r="BR59" s="1270"/>
      <c r="CA59" s="1270"/>
      <c r="CB59" s="1270"/>
      <c r="CC59" s="1270"/>
      <c r="CD59" s="1270"/>
      <c r="CM59" s="1270"/>
      <c r="CN59" s="1270"/>
      <c r="CO59" s="1270"/>
      <c r="CP59" s="1270"/>
      <c r="CY59" s="1270"/>
      <c r="CZ59" s="1270"/>
      <c r="DA59" s="1270"/>
      <c r="DB59" s="1270"/>
      <c r="DC59" s="1270"/>
      <c r="DD59" s="1269"/>
      <c r="DE59" s="1264"/>
    </row>
    <row r="60" spans="1:109" s="1259" customFormat="1" ht="13.2" x14ac:dyDescent="0.2">
      <c r="A60" s="245"/>
      <c r="B60" s="1264"/>
      <c r="K60" s="1270"/>
      <c r="L60" s="1270"/>
      <c r="M60" s="1270"/>
      <c r="N60" s="1270"/>
      <c r="AQ60" s="1270"/>
      <c r="AR60" s="1270"/>
      <c r="AS60" s="1270"/>
      <c r="AT60" s="1270"/>
      <c r="BC60" s="1270"/>
      <c r="BD60" s="1270"/>
      <c r="BE60" s="1270"/>
      <c r="BF60" s="1270"/>
      <c r="BO60" s="1270"/>
      <c r="BP60" s="1270"/>
      <c r="BQ60" s="1270"/>
      <c r="BR60" s="1270"/>
      <c r="CA60" s="1270"/>
      <c r="CB60" s="1270"/>
      <c r="CC60" s="1270"/>
      <c r="CD60" s="1270"/>
      <c r="CM60" s="1270"/>
      <c r="CN60" s="1270"/>
      <c r="CO60" s="1270"/>
      <c r="CP60" s="1270"/>
      <c r="CY60" s="1270"/>
      <c r="CZ60" s="1270"/>
      <c r="DA60" s="1270"/>
      <c r="DB60" s="1270"/>
      <c r="DC60" s="1270"/>
      <c r="DD60" s="1269"/>
      <c r="DE60" s="1264"/>
    </row>
    <row r="61" spans="1:109" s="1259" customFormat="1" ht="13.2" x14ac:dyDescent="0.2">
      <c r="A61" s="245"/>
      <c r="B61" s="1268"/>
      <c r="C61" s="1267"/>
      <c r="D61" s="1267"/>
      <c r="E61" s="1267"/>
      <c r="F61" s="1267"/>
      <c r="G61" s="1267"/>
      <c r="H61" s="1267"/>
      <c r="I61" s="1267"/>
      <c r="J61" s="1267"/>
      <c r="K61" s="1267"/>
      <c r="L61" s="1267"/>
      <c r="M61" s="1266"/>
      <c r="N61" s="1266"/>
      <c r="O61" s="1267"/>
      <c r="P61" s="1267"/>
      <c r="Q61" s="1267"/>
      <c r="R61" s="1267"/>
      <c r="S61" s="1267"/>
      <c r="T61" s="1267"/>
      <c r="U61" s="1267"/>
      <c r="V61" s="1267"/>
      <c r="W61" s="1267"/>
      <c r="X61" s="1267"/>
      <c r="Y61" s="1267"/>
      <c r="Z61" s="1267"/>
      <c r="AA61" s="1267"/>
      <c r="AB61" s="1267"/>
      <c r="AC61" s="1267"/>
      <c r="AD61" s="1267"/>
      <c r="AE61" s="1267"/>
      <c r="AF61" s="1267"/>
      <c r="AG61" s="1267"/>
      <c r="AH61" s="1267"/>
      <c r="AI61" s="1267"/>
      <c r="AJ61" s="1267"/>
      <c r="AK61" s="1267"/>
      <c r="AL61" s="1267"/>
      <c r="AM61" s="1267"/>
      <c r="AN61" s="1267"/>
      <c r="AO61" s="1267"/>
      <c r="AP61" s="1267"/>
      <c r="AQ61" s="1267"/>
      <c r="AR61" s="1267"/>
      <c r="AS61" s="1266"/>
      <c r="AT61" s="1266"/>
      <c r="AU61" s="1267"/>
      <c r="AV61" s="1267"/>
      <c r="AW61" s="1267"/>
      <c r="AX61" s="1267"/>
      <c r="AY61" s="1267"/>
      <c r="AZ61" s="1267"/>
      <c r="BA61" s="1267"/>
      <c r="BB61" s="1267"/>
      <c r="BC61" s="1267"/>
      <c r="BD61" s="1267"/>
      <c r="BE61" s="1266"/>
      <c r="BF61" s="1266"/>
      <c r="BG61" s="1267"/>
      <c r="BH61" s="1267"/>
      <c r="BI61" s="1267"/>
      <c r="BJ61" s="1267"/>
      <c r="BK61" s="1267"/>
      <c r="BL61" s="1267"/>
      <c r="BM61" s="1267"/>
      <c r="BN61" s="1267"/>
      <c r="BO61" s="1267"/>
      <c r="BP61" s="1267"/>
      <c r="BQ61" s="1266"/>
      <c r="BR61" s="1266"/>
      <c r="BS61" s="1267"/>
      <c r="BT61" s="1267"/>
      <c r="BU61" s="1267"/>
      <c r="BV61" s="1267"/>
      <c r="BW61" s="1267"/>
      <c r="BX61" s="1267"/>
      <c r="BY61" s="1267"/>
      <c r="BZ61" s="1267"/>
      <c r="CA61" s="1267"/>
      <c r="CB61" s="1267"/>
      <c r="CC61" s="1266"/>
      <c r="CD61" s="1266"/>
      <c r="CE61" s="1267"/>
      <c r="CF61" s="1267"/>
      <c r="CG61" s="1267"/>
      <c r="CH61" s="1267"/>
      <c r="CI61" s="1267"/>
      <c r="CJ61" s="1267"/>
      <c r="CK61" s="1267"/>
      <c r="CL61" s="1267"/>
      <c r="CM61" s="1267"/>
      <c r="CN61" s="1267"/>
      <c r="CO61" s="1266"/>
      <c r="CP61" s="1266"/>
      <c r="CQ61" s="1267"/>
      <c r="CR61" s="1267"/>
      <c r="CS61" s="1267"/>
      <c r="CT61" s="1267"/>
      <c r="CU61" s="1267"/>
      <c r="CV61" s="1267"/>
      <c r="CW61" s="1267"/>
      <c r="CX61" s="1267"/>
      <c r="CY61" s="1267"/>
      <c r="CZ61" s="1267"/>
      <c r="DA61" s="1266"/>
      <c r="DB61" s="1266"/>
      <c r="DC61" s="1266"/>
      <c r="DD61" s="1265"/>
      <c r="DE61" s="1264"/>
    </row>
    <row r="62" spans="1:109" ht="13.2" x14ac:dyDescent="0.2">
      <c r="B62" s="1263"/>
      <c r="C62" s="1263"/>
      <c r="D62" s="1263"/>
      <c r="E62" s="1263"/>
      <c r="F62" s="1263"/>
      <c r="G62" s="1263"/>
      <c r="H62" s="1263"/>
      <c r="I62" s="1263"/>
      <c r="J62" s="1263"/>
      <c r="K62" s="1263"/>
      <c r="L62" s="1263"/>
      <c r="M62" s="1263"/>
      <c r="N62" s="1263"/>
      <c r="O62" s="1263"/>
      <c r="P62" s="1263"/>
      <c r="Q62" s="1263"/>
      <c r="R62" s="1263"/>
      <c r="S62" s="1263"/>
      <c r="T62" s="1263"/>
      <c r="U62" s="1263"/>
      <c r="V62" s="1263"/>
      <c r="W62" s="1263"/>
      <c r="X62" s="1263"/>
      <c r="Y62" s="1263"/>
      <c r="Z62" s="1263"/>
      <c r="AA62" s="1263"/>
      <c r="AB62" s="1263"/>
      <c r="AC62" s="1263"/>
      <c r="AD62" s="1263"/>
      <c r="AE62" s="1263"/>
      <c r="AF62" s="1263"/>
      <c r="AG62" s="1263"/>
      <c r="AH62" s="1263"/>
      <c r="AI62" s="1263"/>
      <c r="AJ62" s="1263"/>
      <c r="AK62" s="1263"/>
      <c r="AL62" s="1263"/>
      <c r="AM62" s="1263"/>
      <c r="AN62" s="1263"/>
      <c r="AO62" s="1263"/>
      <c r="AP62" s="1263"/>
      <c r="AQ62" s="1263"/>
      <c r="AR62" s="1263"/>
      <c r="AS62" s="1263"/>
      <c r="AT62" s="1263"/>
      <c r="AU62" s="1263"/>
      <c r="AV62" s="1263"/>
      <c r="AW62" s="1263"/>
      <c r="AX62" s="1263"/>
      <c r="AY62" s="1263"/>
      <c r="AZ62" s="1263"/>
      <c r="BA62" s="1263"/>
      <c r="BB62" s="1263"/>
      <c r="BC62" s="1263"/>
      <c r="BD62" s="1263"/>
      <c r="BE62" s="1263"/>
      <c r="BF62" s="1263"/>
      <c r="BG62" s="1263"/>
      <c r="BH62" s="1263"/>
      <c r="BI62" s="1263"/>
      <c r="BJ62" s="1263"/>
      <c r="BK62" s="1263"/>
      <c r="BL62" s="1263"/>
      <c r="BM62" s="1263"/>
      <c r="BN62" s="1263"/>
      <c r="BO62" s="1263"/>
      <c r="BP62" s="1263"/>
      <c r="BQ62" s="1263"/>
      <c r="BR62" s="1263"/>
      <c r="BS62" s="1263"/>
      <c r="BT62" s="1263"/>
      <c r="BU62" s="1263"/>
      <c r="BV62" s="1263"/>
      <c r="BW62" s="1263"/>
      <c r="BX62" s="1263"/>
      <c r="BY62" s="1263"/>
      <c r="BZ62" s="1263"/>
      <c r="CA62" s="1263"/>
      <c r="CB62" s="1263"/>
      <c r="CC62" s="1263"/>
      <c r="CD62" s="1263"/>
      <c r="CE62" s="1263"/>
      <c r="CF62" s="1263"/>
      <c r="CG62" s="1263"/>
      <c r="CH62" s="1263"/>
      <c r="CI62" s="1263"/>
      <c r="CJ62" s="1263"/>
      <c r="CK62" s="1263"/>
      <c r="CL62" s="1263"/>
      <c r="CM62" s="1263"/>
      <c r="CN62" s="1263"/>
      <c r="CO62" s="1263"/>
      <c r="CP62" s="1263"/>
      <c r="CQ62" s="1263"/>
      <c r="CR62" s="1263"/>
      <c r="CS62" s="1263"/>
      <c r="CT62" s="1263"/>
      <c r="CU62" s="1263"/>
      <c r="CV62" s="1263"/>
      <c r="CW62" s="1263"/>
      <c r="CX62" s="1263"/>
      <c r="CY62" s="1263"/>
      <c r="CZ62" s="1263"/>
      <c r="DA62" s="1263"/>
      <c r="DB62" s="1263"/>
      <c r="DC62" s="1263"/>
      <c r="DD62" s="1263"/>
      <c r="DE62" s="245"/>
    </row>
    <row r="63" spans="1:109" ht="16.2" x14ac:dyDescent="0.2">
      <c r="B63" s="302" t="s">
        <v>622</v>
      </c>
    </row>
    <row r="64" spans="1:109" ht="13.2" x14ac:dyDescent="0.2">
      <c r="B64" s="249"/>
      <c r="G64" s="1260"/>
      <c r="I64" s="1262"/>
      <c r="J64" s="1262"/>
      <c r="K64" s="1262"/>
      <c r="L64" s="1262"/>
      <c r="M64" s="1262"/>
      <c r="N64" s="1261"/>
      <c r="AM64" s="1260"/>
      <c r="AN64" s="1260" t="s">
        <v>621</v>
      </c>
      <c r="AP64" s="1259"/>
      <c r="AQ64" s="1259"/>
      <c r="AR64" s="1259"/>
      <c r="AY64" s="1260"/>
      <c r="BA64" s="1259"/>
      <c r="BB64" s="1259"/>
      <c r="BC64" s="1259"/>
      <c r="BK64" s="1260"/>
      <c r="BM64" s="1259"/>
      <c r="BN64" s="1259"/>
      <c r="BO64" s="1259"/>
      <c r="BW64" s="1260"/>
      <c r="BY64" s="1259"/>
      <c r="BZ64" s="1259"/>
      <c r="CA64" s="1259"/>
      <c r="CI64" s="1260"/>
      <c r="CK64" s="1259"/>
      <c r="CL64" s="1259"/>
      <c r="CM64" s="1259"/>
      <c r="CU64" s="1260"/>
      <c r="CW64" s="1259"/>
      <c r="CX64" s="1259"/>
      <c r="CY64" s="1259"/>
    </row>
    <row r="65" spans="2:107" ht="13.2" x14ac:dyDescent="0.2">
      <c r="B65" s="249"/>
      <c r="AN65" s="1258" t="s">
        <v>620</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6"/>
    </row>
    <row r="66" spans="2:107" ht="13.2" x14ac:dyDescent="0.2">
      <c r="B66" s="249"/>
      <c r="AN66" s="1255"/>
      <c r="AO66" s="1254"/>
      <c r="AP66" s="1254"/>
      <c r="AQ66" s="1254"/>
      <c r="AR66" s="1254"/>
      <c r="AS66" s="1254"/>
      <c r="AT66" s="1254"/>
      <c r="AU66" s="1254"/>
      <c r="AV66" s="1254"/>
      <c r="AW66" s="1254"/>
      <c r="AX66" s="1254"/>
      <c r="AY66" s="1254"/>
      <c r="AZ66" s="1254"/>
      <c r="BA66" s="1254"/>
      <c r="BB66" s="1254"/>
      <c r="BC66" s="1254"/>
      <c r="BD66" s="1254"/>
      <c r="BE66" s="1254"/>
      <c r="BF66" s="1254"/>
      <c r="BG66" s="1254"/>
      <c r="BH66" s="1254"/>
      <c r="BI66" s="1254"/>
      <c r="BJ66" s="1254"/>
      <c r="BK66" s="1254"/>
      <c r="BL66" s="1254"/>
      <c r="BM66" s="1254"/>
      <c r="BN66" s="1254"/>
      <c r="BO66" s="1254"/>
      <c r="BP66" s="1254"/>
      <c r="BQ66" s="1254"/>
      <c r="BR66" s="1254"/>
      <c r="BS66" s="1254"/>
      <c r="BT66" s="1254"/>
      <c r="BU66" s="1254"/>
      <c r="BV66" s="1254"/>
      <c r="BW66" s="1254"/>
      <c r="BX66" s="1254"/>
      <c r="BY66" s="1254"/>
      <c r="BZ66" s="1254"/>
      <c r="CA66" s="1254"/>
      <c r="CB66" s="1254"/>
      <c r="CC66" s="1254"/>
      <c r="CD66" s="1254"/>
      <c r="CE66" s="1254"/>
      <c r="CF66" s="1254"/>
      <c r="CG66" s="1254"/>
      <c r="CH66" s="1254"/>
      <c r="CI66" s="1254"/>
      <c r="CJ66" s="1254"/>
      <c r="CK66" s="1254"/>
      <c r="CL66" s="1254"/>
      <c r="CM66" s="1254"/>
      <c r="CN66" s="1254"/>
      <c r="CO66" s="1254"/>
      <c r="CP66" s="1254"/>
      <c r="CQ66" s="1254"/>
      <c r="CR66" s="1254"/>
      <c r="CS66" s="1254"/>
      <c r="CT66" s="1254"/>
      <c r="CU66" s="1254"/>
      <c r="CV66" s="1254"/>
      <c r="CW66" s="1254"/>
      <c r="CX66" s="1254"/>
      <c r="CY66" s="1254"/>
      <c r="CZ66" s="1254"/>
      <c r="DA66" s="1254"/>
      <c r="DB66" s="1254"/>
      <c r="DC66" s="1253"/>
    </row>
    <row r="67" spans="2:107" ht="13.2" x14ac:dyDescent="0.2">
      <c r="B67" s="249"/>
      <c r="AN67" s="1255"/>
      <c r="AO67" s="1254"/>
      <c r="AP67" s="1254"/>
      <c r="AQ67" s="1254"/>
      <c r="AR67" s="1254"/>
      <c r="AS67" s="1254"/>
      <c r="AT67" s="1254"/>
      <c r="AU67" s="1254"/>
      <c r="AV67" s="1254"/>
      <c r="AW67" s="1254"/>
      <c r="AX67" s="1254"/>
      <c r="AY67" s="1254"/>
      <c r="AZ67" s="1254"/>
      <c r="BA67" s="1254"/>
      <c r="BB67" s="1254"/>
      <c r="BC67" s="1254"/>
      <c r="BD67" s="1254"/>
      <c r="BE67" s="1254"/>
      <c r="BF67" s="1254"/>
      <c r="BG67" s="1254"/>
      <c r="BH67" s="1254"/>
      <c r="BI67" s="1254"/>
      <c r="BJ67" s="1254"/>
      <c r="BK67" s="1254"/>
      <c r="BL67" s="1254"/>
      <c r="BM67" s="1254"/>
      <c r="BN67" s="1254"/>
      <c r="BO67" s="1254"/>
      <c r="BP67" s="1254"/>
      <c r="BQ67" s="1254"/>
      <c r="BR67" s="1254"/>
      <c r="BS67" s="1254"/>
      <c r="BT67" s="1254"/>
      <c r="BU67" s="1254"/>
      <c r="BV67" s="1254"/>
      <c r="BW67" s="1254"/>
      <c r="BX67" s="1254"/>
      <c r="BY67" s="1254"/>
      <c r="BZ67" s="1254"/>
      <c r="CA67" s="1254"/>
      <c r="CB67" s="1254"/>
      <c r="CC67" s="1254"/>
      <c r="CD67" s="1254"/>
      <c r="CE67" s="1254"/>
      <c r="CF67" s="1254"/>
      <c r="CG67" s="1254"/>
      <c r="CH67" s="1254"/>
      <c r="CI67" s="1254"/>
      <c r="CJ67" s="1254"/>
      <c r="CK67" s="1254"/>
      <c r="CL67" s="1254"/>
      <c r="CM67" s="1254"/>
      <c r="CN67" s="1254"/>
      <c r="CO67" s="1254"/>
      <c r="CP67" s="1254"/>
      <c r="CQ67" s="1254"/>
      <c r="CR67" s="1254"/>
      <c r="CS67" s="1254"/>
      <c r="CT67" s="1254"/>
      <c r="CU67" s="1254"/>
      <c r="CV67" s="1254"/>
      <c r="CW67" s="1254"/>
      <c r="CX67" s="1254"/>
      <c r="CY67" s="1254"/>
      <c r="CZ67" s="1254"/>
      <c r="DA67" s="1254"/>
      <c r="DB67" s="1254"/>
      <c r="DC67" s="1253"/>
    </row>
    <row r="68" spans="2:107" ht="13.2" x14ac:dyDescent="0.2">
      <c r="B68" s="249"/>
      <c r="AN68" s="1255"/>
      <c r="AO68" s="1254"/>
      <c r="AP68" s="1254"/>
      <c r="AQ68" s="1254"/>
      <c r="AR68" s="1254"/>
      <c r="AS68" s="1254"/>
      <c r="AT68" s="1254"/>
      <c r="AU68" s="1254"/>
      <c r="AV68" s="1254"/>
      <c r="AW68" s="1254"/>
      <c r="AX68" s="1254"/>
      <c r="AY68" s="1254"/>
      <c r="AZ68" s="1254"/>
      <c r="BA68" s="1254"/>
      <c r="BB68" s="1254"/>
      <c r="BC68" s="1254"/>
      <c r="BD68" s="1254"/>
      <c r="BE68" s="1254"/>
      <c r="BF68" s="1254"/>
      <c r="BG68" s="1254"/>
      <c r="BH68" s="1254"/>
      <c r="BI68" s="1254"/>
      <c r="BJ68" s="1254"/>
      <c r="BK68" s="1254"/>
      <c r="BL68" s="1254"/>
      <c r="BM68" s="1254"/>
      <c r="BN68" s="1254"/>
      <c r="BO68" s="1254"/>
      <c r="BP68" s="1254"/>
      <c r="BQ68" s="1254"/>
      <c r="BR68" s="1254"/>
      <c r="BS68" s="1254"/>
      <c r="BT68" s="1254"/>
      <c r="BU68" s="1254"/>
      <c r="BV68" s="1254"/>
      <c r="BW68" s="1254"/>
      <c r="BX68" s="1254"/>
      <c r="BY68" s="1254"/>
      <c r="BZ68" s="1254"/>
      <c r="CA68" s="1254"/>
      <c r="CB68" s="1254"/>
      <c r="CC68" s="1254"/>
      <c r="CD68" s="1254"/>
      <c r="CE68" s="1254"/>
      <c r="CF68" s="1254"/>
      <c r="CG68" s="1254"/>
      <c r="CH68" s="1254"/>
      <c r="CI68" s="1254"/>
      <c r="CJ68" s="1254"/>
      <c r="CK68" s="1254"/>
      <c r="CL68" s="1254"/>
      <c r="CM68" s="1254"/>
      <c r="CN68" s="1254"/>
      <c r="CO68" s="1254"/>
      <c r="CP68" s="1254"/>
      <c r="CQ68" s="1254"/>
      <c r="CR68" s="1254"/>
      <c r="CS68" s="1254"/>
      <c r="CT68" s="1254"/>
      <c r="CU68" s="1254"/>
      <c r="CV68" s="1254"/>
      <c r="CW68" s="1254"/>
      <c r="CX68" s="1254"/>
      <c r="CY68" s="1254"/>
      <c r="CZ68" s="1254"/>
      <c r="DA68" s="1254"/>
      <c r="DB68" s="1254"/>
      <c r="DC68" s="1253"/>
    </row>
    <row r="69" spans="2:107" ht="13.2" x14ac:dyDescent="0.2">
      <c r="B69" s="249"/>
      <c r="AN69" s="1252"/>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0"/>
    </row>
    <row r="70" spans="2:107" ht="13.2" x14ac:dyDescent="0.2">
      <c r="B70" s="249"/>
      <c r="H70" s="1249"/>
      <c r="I70" s="1249"/>
      <c r="J70" s="1247"/>
      <c r="K70" s="1247"/>
      <c r="L70" s="1246"/>
      <c r="M70" s="1247"/>
      <c r="N70" s="1246"/>
      <c r="AN70" s="1237"/>
      <c r="AO70" s="1237"/>
      <c r="AP70" s="1237"/>
      <c r="AZ70" s="1237"/>
      <c r="BA70" s="1237"/>
      <c r="BB70" s="1237"/>
      <c r="BL70" s="1237"/>
      <c r="BM70" s="1237"/>
      <c r="BN70" s="1237"/>
      <c r="BX70" s="1237"/>
      <c r="BY70" s="1237"/>
      <c r="BZ70" s="1237"/>
      <c r="CJ70" s="1237"/>
      <c r="CK70" s="1237"/>
      <c r="CL70" s="1237"/>
      <c r="CV70" s="1237"/>
      <c r="CW70" s="1237"/>
      <c r="CX70" s="1237"/>
    </row>
    <row r="71" spans="2:107" ht="13.2" x14ac:dyDescent="0.2">
      <c r="B71" s="249"/>
      <c r="G71" s="1245"/>
      <c r="I71" s="1248"/>
      <c r="J71" s="1247"/>
      <c r="K71" s="1247"/>
      <c r="L71" s="1246"/>
      <c r="M71" s="1247"/>
      <c r="N71" s="1246"/>
      <c r="AM71" s="1245"/>
      <c r="AN71" s="245" t="s">
        <v>619</v>
      </c>
    </row>
    <row r="72" spans="2:107" ht="13.2" x14ac:dyDescent="0.2">
      <c r="B72" s="249"/>
      <c r="G72" s="1235"/>
      <c r="H72" s="1235"/>
      <c r="I72" s="1235"/>
      <c r="J72" s="1235"/>
      <c r="K72" s="1244"/>
      <c r="L72" s="1244"/>
      <c r="M72" s="1243"/>
      <c r="N72" s="1243"/>
      <c r="AN72" s="1242"/>
      <c r="AO72" s="1241"/>
      <c r="AP72" s="1241"/>
      <c r="AQ72" s="1241"/>
      <c r="AR72" s="1241"/>
      <c r="AS72" s="1241"/>
      <c r="AT72" s="1241"/>
      <c r="AU72" s="1241"/>
      <c r="AV72" s="1241"/>
      <c r="AW72" s="1241"/>
      <c r="AX72" s="1241"/>
      <c r="AY72" s="1241"/>
      <c r="AZ72" s="1241"/>
      <c r="BA72" s="1241"/>
      <c r="BB72" s="1241"/>
      <c r="BC72" s="1241"/>
      <c r="BD72" s="1241"/>
      <c r="BE72" s="1241"/>
      <c r="BF72" s="1241"/>
      <c r="BG72" s="1241"/>
      <c r="BH72" s="1241"/>
      <c r="BI72" s="1241"/>
      <c r="BJ72" s="1241"/>
      <c r="BK72" s="1241"/>
      <c r="BL72" s="1241"/>
      <c r="BM72" s="1241"/>
      <c r="BN72" s="1241"/>
      <c r="BO72" s="1240"/>
      <c r="BP72" s="1232" t="s">
        <v>568</v>
      </c>
      <c r="BQ72" s="1232"/>
      <c r="BR72" s="1232"/>
      <c r="BS72" s="1232"/>
      <c r="BT72" s="1232"/>
      <c r="BU72" s="1232"/>
      <c r="BV72" s="1232"/>
      <c r="BW72" s="1232"/>
      <c r="BX72" s="1232" t="s">
        <v>569</v>
      </c>
      <c r="BY72" s="1232"/>
      <c r="BZ72" s="1232"/>
      <c r="CA72" s="1232"/>
      <c r="CB72" s="1232"/>
      <c r="CC72" s="1232"/>
      <c r="CD72" s="1232"/>
      <c r="CE72" s="1232"/>
      <c r="CF72" s="1232" t="s">
        <v>570</v>
      </c>
      <c r="CG72" s="1232"/>
      <c r="CH72" s="1232"/>
      <c r="CI72" s="1232"/>
      <c r="CJ72" s="1232"/>
      <c r="CK72" s="1232"/>
      <c r="CL72" s="1232"/>
      <c r="CM72" s="1232"/>
      <c r="CN72" s="1232" t="s">
        <v>571</v>
      </c>
      <c r="CO72" s="1232"/>
      <c r="CP72" s="1232"/>
      <c r="CQ72" s="1232"/>
      <c r="CR72" s="1232"/>
      <c r="CS72" s="1232"/>
      <c r="CT72" s="1232"/>
      <c r="CU72" s="1232"/>
      <c r="CV72" s="1232" t="s">
        <v>572</v>
      </c>
      <c r="CW72" s="1232"/>
      <c r="CX72" s="1232"/>
      <c r="CY72" s="1232"/>
      <c r="CZ72" s="1232"/>
      <c r="DA72" s="1232"/>
      <c r="DB72" s="1232"/>
      <c r="DC72" s="1232"/>
    </row>
    <row r="73" spans="2:107" ht="13.2" x14ac:dyDescent="0.2">
      <c r="B73" s="249"/>
      <c r="G73" s="1239"/>
      <c r="H73" s="1239"/>
      <c r="I73" s="1239"/>
      <c r="J73" s="1239"/>
      <c r="K73" s="1236"/>
      <c r="L73" s="1236"/>
      <c r="M73" s="1236"/>
      <c r="N73" s="1236"/>
      <c r="AM73" s="1237"/>
      <c r="AN73" s="1231" t="s">
        <v>618</v>
      </c>
      <c r="AO73" s="1231"/>
      <c r="AP73" s="1231"/>
      <c r="AQ73" s="1231"/>
      <c r="AR73" s="1231"/>
      <c r="AS73" s="1231"/>
      <c r="AT73" s="1231"/>
      <c r="AU73" s="1231"/>
      <c r="AV73" s="1231"/>
      <c r="AW73" s="1231"/>
      <c r="AX73" s="1231"/>
      <c r="AY73" s="1231"/>
      <c r="AZ73" s="1231"/>
      <c r="BA73" s="1231"/>
      <c r="BB73" s="1231" t="s">
        <v>616</v>
      </c>
      <c r="BC73" s="1231"/>
      <c r="BD73" s="1231"/>
      <c r="BE73" s="1231"/>
      <c r="BF73" s="1231"/>
      <c r="BG73" s="1231"/>
      <c r="BH73" s="1231"/>
      <c r="BI73" s="1231"/>
      <c r="BJ73" s="1231"/>
      <c r="BK73" s="1231"/>
      <c r="BL73" s="1231"/>
      <c r="BM73" s="1231"/>
      <c r="BN73" s="1231"/>
      <c r="BO73" s="1231"/>
      <c r="BP73" s="1230">
        <v>74.7</v>
      </c>
      <c r="BQ73" s="1230"/>
      <c r="BR73" s="1230"/>
      <c r="BS73" s="1230"/>
      <c r="BT73" s="1230"/>
      <c r="BU73" s="1230"/>
      <c r="BV73" s="1230"/>
      <c r="BW73" s="1230"/>
      <c r="BX73" s="1230">
        <v>64.7</v>
      </c>
      <c r="BY73" s="1230"/>
      <c r="BZ73" s="1230"/>
      <c r="CA73" s="1230"/>
      <c r="CB73" s="1230"/>
      <c r="CC73" s="1230"/>
      <c r="CD73" s="1230"/>
      <c r="CE73" s="1230"/>
      <c r="CF73" s="1230">
        <v>51.8</v>
      </c>
      <c r="CG73" s="1230"/>
      <c r="CH73" s="1230"/>
      <c r="CI73" s="1230"/>
      <c r="CJ73" s="1230"/>
      <c r="CK73" s="1230"/>
      <c r="CL73" s="1230"/>
      <c r="CM73" s="1230"/>
      <c r="CN73" s="1230">
        <v>47.4</v>
      </c>
      <c r="CO73" s="1230"/>
      <c r="CP73" s="1230"/>
      <c r="CQ73" s="1230"/>
      <c r="CR73" s="1230"/>
      <c r="CS73" s="1230"/>
      <c r="CT73" s="1230"/>
      <c r="CU73" s="1230"/>
      <c r="CV73" s="1230">
        <v>38.5</v>
      </c>
      <c r="CW73" s="1230"/>
      <c r="CX73" s="1230"/>
      <c r="CY73" s="1230"/>
      <c r="CZ73" s="1230"/>
      <c r="DA73" s="1230"/>
      <c r="DB73" s="1230"/>
      <c r="DC73" s="1230"/>
    </row>
    <row r="74" spans="2:107" ht="13.2" x14ac:dyDescent="0.2">
      <c r="B74" s="249"/>
      <c r="G74" s="1239"/>
      <c r="H74" s="1239"/>
      <c r="I74" s="1239"/>
      <c r="J74" s="1239"/>
      <c r="K74" s="1236"/>
      <c r="L74" s="1236"/>
      <c r="M74" s="1236"/>
      <c r="N74" s="1236"/>
      <c r="AM74" s="1237"/>
      <c r="AN74" s="1231"/>
      <c r="AO74" s="1231"/>
      <c r="AP74" s="1231"/>
      <c r="AQ74" s="1231"/>
      <c r="AR74" s="1231"/>
      <c r="AS74" s="1231"/>
      <c r="AT74" s="1231"/>
      <c r="AU74" s="1231"/>
      <c r="AV74" s="1231"/>
      <c r="AW74" s="1231"/>
      <c r="AX74" s="1231"/>
      <c r="AY74" s="1231"/>
      <c r="AZ74" s="1231"/>
      <c r="BA74" s="1231"/>
      <c r="BB74" s="1231"/>
      <c r="BC74" s="1231"/>
      <c r="BD74" s="1231"/>
      <c r="BE74" s="1231"/>
      <c r="BF74" s="1231"/>
      <c r="BG74" s="1231"/>
      <c r="BH74" s="1231"/>
      <c r="BI74" s="1231"/>
      <c r="BJ74" s="1231"/>
      <c r="BK74" s="1231"/>
      <c r="BL74" s="1231"/>
      <c r="BM74" s="1231"/>
      <c r="BN74" s="1231"/>
      <c r="BO74" s="1231"/>
      <c r="BP74" s="1230"/>
      <c r="BQ74" s="1230"/>
      <c r="BR74" s="1230"/>
      <c r="BS74" s="1230"/>
      <c r="BT74" s="1230"/>
      <c r="BU74" s="1230"/>
      <c r="BV74" s="1230"/>
      <c r="BW74" s="1230"/>
      <c r="BX74" s="1230"/>
      <c r="BY74" s="1230"/>
      <c r="BZ74" s="1230"/>
      <c r="CA74" s="1230"/>
      <c r="CB74" s="1230"/>
      <c r="CC74" s="1230"/>
      <c r="CD74" s="1230"/>
      <c r="CE74" s="1230"/>
      <c r="CF74" s="1230"/>
      <c r="CG74" s="1230"/>
      <c r="CH74" s="1230"/>
      <c r="CI74" s="1230"/>
      <c r="CJ74" s="1230"/>
      <c r="CK74" s="1230"/>
      <c r="CL74" s="1230"/>
      <c r="CM74" s="1230"/>
      <c r="CN74" s="1230"/>
      <c r="CO74" s="1230"/>
      <c r="CP74" s="1230"/>
      <c r="CQ74" s="1230"/>
      <c r="CR74" s="1230"/>
      <c r="CS74" s="1230"/>
      <c r="CT74" s="1230"/>
      <c r="CU74" s="1230"/>
      <c r="CV74" s="1230"/>
      <c r="CW74" s="1230"/>
      <c r="CX74" s="1230"/>
      <c r="CY74" s="1230"/>
      <c r="CZ74" s="1230"/>
      <c r="DA74" s="1230"/>
      <c r="DB74" s="1230"/>
      <c r="DC74" s="1230"/>
    </row>
    <row r="75" spans="2:107" ht="13.2" x14ac:dyDescent="0.2">
      <c r="B75" s="249"/>
      <c r="G75" s="1239"/>
      <c r="H75" s="1239"/>
      <c r="I75" s="1235"/>
      <c r="J75" s="1235"/>
      <c r="K75" s="1238"/>
      <c r="L75" s="1238"/>
      <c r="M75" s="1238"/>
      <c r="N75" s="1238"/>
      <c r="AM75" s="1237"/>
      <c r="AN75" s="1231"/>
      <c r="AO75" s="1231"/>
      <c r="AP75" s="1231"/>
      <c r="AQ75" s="1231"/>
      <c r="AR75" s="1231"/>
      <c r="AS75" s="1231"/>
      <c r="AT75" s="1231"/>
      <c r="AU75" s="1231"/>
      <c r="AV75" s="1231"/>
      <c r="AW75" s="1231"/>
      <c r="AX75" s="1231"/>
      <c r="AY75" s="1231"/>
      <c r="AZ75" s="1231"/>
      <c r="BA75" s="1231"/>
      <c r="BB75" s="1231" t="s">
        <v>615</v>
      </c>
      <c r="BC75" s="1231"/>
      <c r="BD75" s="1231"/>
      <c r="BE75" s="1231"/>
      <c r="BF75" s="1231"/>
      <c r="BG75" s="1231"/>
      <c r="BH75" s="1231"/>
      <c r="BI75" s="1231"/>
      <c r="BJ75" s="1231"/>
      <c r="BK75" s="1231"/>
      <c r="BL75" s="1231"/>
      <c r="BM75" s="1231"/>
      <c r="BN75" s="1231"/>
      <c r="BO75" s="1231"/>
      <c r="BP75" s="1230">
        <v>11.2</v>
      </c>
      <c r="BQ75" s="1230"/>
      <c r="BR75" s="1230"/>
      <c r="BS75" s="1230"/>
      <c r="BT75" s="1230"/>
      <c r="BU75" s="1230"/>
      <c r="BV75" s="1230"/>
      <c r="BW75" s="1230"/>
      <c r="BX75" s="1230">
        <v>11.2</v>
      </c>
      <c r="BY75" s="1230"/>
      <c r="BZ75" s="1230"/>
      <c r="CA75" s="1230"/>
      <c r="CB75" s="1230"/>
      <c r="CC75" s="1230"/>
      <c r="CD75" s="1230"/>
      <c r="CE75" s="1230"/>
      <c r="CF75" s="1230">
        <v>10.9</v>
      </c>
      <c r="CG75" s="1230"/>
      <c r="CH75" s="1230"/>
      <c r="CI75" s="1230"/>
      <c r="CJ75" s="1230"/>
      <c r="CK75" s="1230"/>
      <c r="CL75" s="1230"/>
      <c r="CM75" s="1230"/>
      <c r="CN75" s="1230">
        <v>10.1</v>
      </c>
      <c r="CO75" s="1230"/>
      <c r="CP75" s="1230"/>
      <c r="CQ75" s="1230"/>
      <c r="CR75" s="1230"/>
      <c r="CS75" s="1230"/>
      <c r="CT75" s="1230"/>
      <c r="CU75" s="1230"/>
      <c r="CV75" s="1230">
        <v>9.9</v>
      </c>
      <c r="CW75" s="1230"/>
      <c r="CX75" s="1230"/>
      <c r="CY75" s="1230"/>
      <c r="CZ75" s="1230"/>
      <c r="DA75" s="1230"/>
      <c r="DB75" s="1230"/>
      <c r="DC75" s="1230"/>
    </row>
    <row r="76" spans="2:107" ht="13.2" x14ac:dyDescent="0.2">
      <c r="B76" s="249"/>
      <c r="G76" s="1239"/>
      <c r="H76" s="1239"/>
      <c r="I76" s="1235"/>
      <c r="J76" s="1235"/>
      <c r="K76" s="1238"/>
      <c r="L76" s="1238"/>
      <c r="M76" s="1238"/>
      <c r="N76" s="1238"/>
      <c r="AM76" s="1237"/>
      <c r="AN76" s="1231"/>
      <c r="AO76" s="1231"/>
      <c r="AP76" s="1231"/>
      <c r="AQ76" s="1231"/>
      <c r="AR76" s="1231"/>
      <c r="AS76" s="1231"/>
      <c r="AT76" s="1231"/>
      <c r="AU76" s="1231"/>
      <c r="AV76" s="1231"/>
      <c r="AW76" s="1231"/>
      <c r="AX76" s="1231"/>
      <c r="AY76" s="1231"/>
      <c r="AZ76" s="1231"/>
      <c r="BA76" s="1231"/>
      <c r="BB76" s="1231"/>
      <c r="BC76" s="1231"/>
      <c r="BD76" s="1231"/>
      <c r="BE76" s="1231"/>
      <c r="BF76" s="1231"/>
      <c r="BG76" s="1231"/>
      <c r="BH76" s="1231"/>
      <c r="BI76" s="1231"/>
      <c r="BJ76" s="1231"/>
      <c r="BK76" s="1231"/>
      <c r="BL76" s="1231"/>
      <c r="BM76" s="1231"/>
      <c r="BN76" s="1231"/>
      <c r="BO76" s="1231"/>
      <c r="BP76" s="1230"/>
      <c r="BQ76" s="1230"/>
      <c r="BR76" s="1230"/>
      <c r="BS76" s="1230"/>
      <c r="BT76" s="1230"/>
      <c r="BU76" s="1230"/>
      <c r="BV76" s="1230"/>
      <c r="BW76" s="1230"/>
      <c r="BX76" s="1230"/>
      <c r="BY76" s="1230"/>
      <c r="BZ76" s="1230"/>
      <c r="CA76" s="1230"/>
      <c r="CB76" s="1230"/>
      <c r="CC76" s="1230"/>
      <c r="CD76" s="1230"/>
      <c r="CE76" s="1230"/>
      <c r="CF76" s="1230"/>
      <c r="CG76" s="1230"/>
      <c r="CH76" s="1230"/>
      <c r="CI76" s="1230"/>
      <c r="CJ76" s="1230"/>
      <c r="CK76" s="1230"/>
      <c r="CL76" s="1230"/>
      <c r="CM76" s="1230"/>
      <c r="CN76" s="1230"/>
      <c r="CO76" s="1230"/>
      <c r="CP76" s="1230"/>
      <c r="CQ76" s="1230"/>
      <c r="CR76" s="1230"/>
      <c r="CS76" s="1230"/>
      <c r="CT76" s="1230"/>
      <c r="CU76" s="1230"/>
      <c r="CV76" s="1230"/>
      <c r="CW76" s="1230"/>
      <c r="CX76" s="1230"/>
      <c r="CY76" s="1230"/>
      <c r="CZ76" s="1230"/>
      <c r="DA76" s="1230"/>
      <c r="DB76" s="1230"/>
      <c r="DC76" s="1230"/>
    </row>
    <row r="77" spans="2:107" ht="13.2" x14ac:dyDescent="0.2">
      <c r="B77" s="249"/>
      <c r="G77" s="1235"/>
      <c r="H77" s="1235"/>
      <c r="I77" s="1235"/>
      <c r="J77" s="1235"/>
      <c r="K77" s="1236"/>
      <c r="L77" s="1236"/>
      <c r="M77" s="1236"/>
      <c r="N77" s="1236"/>
      <c r="AN77" s="1232" t="s">
        <v>617</v>
      </c>
      <c r="AO77" s="1232"/>
      <c r="AP77" s="1232"/>
      <c r="AQ77" s="1232"/>
      <c r="AR77" s="1232"/>
      <c r="AS77" s="1232"/>
      <c r="AT77" s="1232"/>
      <c r="AU77" s="1232"/>
      <c r="AV77" s="1232"/>
      <c r="AW77" s="1232"/>
      <c r="AX77" s="1232"/>
      <c r="AY77" s="1232"/>
      <c r="AZ77" s="1232"/>
      <c r="BA77" s="1232"/>
      <c r="BB77" s="1231" t="s">
        <v>616</v>
      </c>
      <c r="BC77" s="1231"/>
      <c r="BD77" s="1231"/>
      <c r="BE77" s="1231"/>
      <c r="BF77" s="1231"/>
      <c r="BG77" s="1231"/>
      <c r="BH77" s="1231"/>
      <c r="BI77" s="1231"/>
      <c r="BJ77" s="1231"/>
      <c r="BK77" s="1231"/>
      <c r="BL77" s="1231"/>
      <c r="BM77" s="1231"/>
      <c r="BN77" s="1231"/>
      <c r="BO77" s="1231"/>
      <c r="BP77" s="1230">
        <v>30.2</v>
      </c>
      <c r="BQ77" s="1230"/>
      <c r="BR77" s="1230"/>
      <c r="BS77" s="1230"/>
      <c r="BT77" s="1230"/>
      <c r="BU77" s="1230"/>
      <c r="BV77" s="1230"/>
      <c r="BW77" s="1230"/>
      <c r="BX77" s="1230">
        <v>25.4</v>
      </c>
      <c r="BY77" s="1230"/>
      <c r="BZ77" s="1230"/>
      <c r="CA77" s="1230"/>
      <c r="CB77" s="1230"/>
      <c r="CC77" s="1230"/>
      <c r="CD77" s="1230"/>
      <c r="CE77" s="1230"/>
      <c r="CF77" s="1230">
        <v>23</v>
      </c>
      <c r="CG77" s="1230"/>
      <c r="CH77" s="1230"/>
      <c r="CI77" s="1230"/>
      <c r="CJ77" s="1230"/>
      <c r="CK77" s="1230"/>
      <c r="CL77" s="1230"/>
      <c r="CM77" s="1230"/>
      <c r="CN77" s="1230">
        <v>28</v>
      </c>
      <c r="CO77" s="1230"/>
      <c r="CP77" s="1230"/>
      <c r="CQ77" s="1230"/>
      <c r="CR77" s="1230"/>
      <c r="CS77" s="1230"/>
      <c r="CT77" s="1230"/>
      <c r="CU77" s="1230"/>
      <c r="CV77" s="1230">
        <v>18</v>
      </c>
      <c r="CW77" s="1230"/>
      <c r="CX77" s="1230"/>
      <c r="CY77" s="1230"/>
      <c r="CZ77" s="1230"/>
      <c r="DA77" s="1230"/>
      <c r="DB77" s="1230"/>
      <c r="DC77" s="1230"/>
    </row>
    <row r="78" spans="2:107" ht="13.2" x14ac:dyDescent="0.2">
      <c r="B78" s="249"/>
      <c r="G78" s="1235"/>
      <c r="H78" s="1235"/>
      <c r="I78" s="1235"/>
      <c r="J78" s="1235"/>
      <c r="K78" s="1236"/>
      <c r="L78" s="1236"/>
      <c r="M78" s="1236"/>
      <c r="N78" s="1236"/>
      <c r="AN78" s="1232"/>
      <c r="AO78" s="1232"/>
      <c r="AP78" s="1232"/>
      <c r="AQ78" s="1232"/>
      <c r="AR78" s="1232"/>
      <c r="AS78" s="1232"/>
      <c r="AT78" s="1232"/>
      <c r="AU78" s="1232"/>
      <c r="AV78" s="1232"/>
      <c r="AW78" s="1232"/>
      <c r="AX78" s="1232"/>
      <c r="AY78" s="1232"/>
      <c r="AZ78" s="1232"/>
      <c r="BA78" s="1232"/>
      <c r="BB78" s="1231"/>
      <c r="BC78" s="1231"/>
      <c r="BD78" s="1231"/>
      <c r="BE78" s="1231"/>
      <c r="BF78" s="1231"/>
      <c r="BG78" s="1231"/>
      <c r="BH78" s="1231"/>
      <c r="BI78" s="1231"/>
      <c r="BJ78" s="1231"/>
      <c r="BK78" s="1231"/>
      <c r="BL78" s="1231"/>
      <c r="BM78" s="1231"/>
      <c r="BN78" s="1231"/>
      <c r="BO78" s="1231"/>
      <c r="BP78" s="1230"/>
      <c r="BQ78" s="1230"/>
      <c r="BR78" s="1230"/>
      <c r="BS78" s="1230"/>
      <c r="BT78" s="1230"/>
      <c r="BU78" s="1230"/>
      <c r="BV78" s="1230"/>
      <c r="BW78" s="1230"/>
      <c r="BX78" s="1230"/>
      <c r="BY78" s="1230"/>
      <c r="BZ78" s="1230"/>
      <c r="CA78" s="1230"/>
      <c r="CB78" s="1230"/>
      <c r="CC78" s="1230"/>
      <c r="CD78" s="1230"/>
      <c r="CE78" s="1230"/>
      <c r="CF78" s="1230"/>
      <c r="CG78" s="1230"/>
      <c r="CH78" s="1230"/>
      <c r="CI78" s="1230"/>
      <c r="CJ78" s="1230"/>
      <c r="CK78" s="1230"/>
      <c r="CL78" s="1230"/>
      <c r="CM78" s="1230"/>
      <c r="CN78" s="1230"/>
      <c r="CO78" s="1230"/>
      <c r="CP78" s="1230"/>
      <c r="CQ78" s="1230"/>
      <c r="CR78" s="1230"/>
      <c r="CS78" s="1230"/>
      <c r="CT78" s="1230"/>
      <c r="CU78" s="1230"/>
      <c r="CV78" s="1230"/>
      <c r="CW78" s="1230"/>
      <c r="CX78" s="1230"/>
      <c r="CY78" s="1230"/>
      <c r="CZ78" s="1230"/>
      <c r="DA78" s="1230"/>
      <c r="DB78" s="1230"/>
      <c r="DC78" s="1230"/>
    </row>
    <row r="79" spans="2:107" ht="13.2" x14ac:dyDescent="0.2">
      <c r="B79" s="249"/>
      <c r="G79" s="1235"/>
      <c r="H79" s="1235"/>
      <c r="I79" s="1234"/>
      <c r="J79" s="1234"/>
      <c r="K79" s="1233"/>
      <c r="L79" s="1233"/>
      <c r="M79" s="1233"/>
      <c r="N79" s="1233"/>
      <c r="AN79" s="1232"/>
      <c r="AO79" s="1232"/>
      <c r="AP79" s="1232"/>
      <c r="AQ79" s="1232"/>
      <c r="AR79" s="1232"/>
      <c r="AS79" s="1232"/>
      <c r="AT79" s="1232"/>
      <c r="AU79" s="1232"/>
      <c r="AV79" s="1232"/>
      <c r="AW79" s="1232"/>
      <c r="AX79" s="1232"/>
      <c r="AY79" s="1232"/>
      <c r="AZ79" s="1232"/>
      <c r="BA79" s="1232"/>
      <c r="BB79" s="1231" t="s">
        <v>615</v>
      </c>
      <c r="BC79" s="1231"/>
      <c r="BD79" s="1231"/>
      <c r="BE79" s="1231"/>
      <c r="BF79" s="1231"/>
      <c r="BG79" s="1231"/>
      <c r="BH79" s="1231"/>
      <c r="BI79" s="1231"/>
      <c r="BJ79" s="1231"/>
      <c r="BK79" s="1231"/>
      <c r="BL79" s="1231"/>
      <c r="BM79" s="1231"/>
      <c r="BN79" s="1231"/>
      <c r="BO79" s="1231"/>
      <c r="BP79" s="1230">
        <v>8</v>
      </c>
      <c r="BQ79" s="1230"/>
      <c r="BR79" s="1230"/>
      <c r="BS79" s="1230"/>
      <c r="BT79" s="1230"/>
      <c r="BU79" s="1230"/>
      <c r="BV79" s="1230"/>
      <c r="BW79" s="1230"/>
      <c r="BX79" s="1230">
        <v>7.8</v>
      </c>
      <c r="BY79" s="1230"/>
      <c r="BZ79" s="1230"/>
      <c r="CA79" s="1230"/>
      <c r="CB79" s="1230"/>
      <c r="CC79" s="1230"/>
      <c r="CD79" s="1230"/>
      <c r="CE79" s="1230"/>
      <c r="CF79" s="1230">
        <v>7.7</v>
      </c>
      <c r="CG79" s="1230"/>
      <c r="CH79" s="1230"/>
      <c r="CI79" s="1230"/>
      <c r="CJ79" s="1230"/>
      <c r="CK79" s="1230"/>
      <c r="CL79" s="1230"/>
      <c r="CM79" s="1230"/>
      <c r="CN79" s="1230">
        <v>7.5</v>
      </c>
      <c r="CO79" s="1230"/>
      <c r="CP79" s="1230"/>
      <c r="CQ79" s="1230"/>
      <c r="CR79" s="1230"/>
      <c r="CS79" s="1230"/>
      <c r="CT79" s="1230"/>
      <c r="CU79" s="1230"/>
      <c r="CV79" s="1230">
        <v>6.6</v>
      </c>
      <c r="CW79" s="1230"/>
      <c r="CX79" s="1230"/>
      <c r="CY79" s="1230"/>
      <c r="CZ79" s="1230"/>
      <c r="DA79" s="1230"/>
      <c r="DB79" s="1230"/>
      <c r="DC79" s="1230"/>
    </row>
    <row r="80" spans="2:107" ht="13.2" x14ac:dyDescent="0.2">
      <c r="B80" s="249"/>
      <c r="G80" s="1235"/>
      <c r="H80" s="1235"/>
      <c r="I80" s="1234"/>
      <c r="J80" s="1234"/>
      <c r="K80" s="1233"/>
      <c r="L80" s="1233"/>
      <c r="M80" s="1233"/>
      <c r="N80" s="1233"/>
      <c r="AN80" s="1232"/>
      <c r="AO80" s="1232"/>
      <c r="AP80" s="1232"/>
      <c r="AQ80" s="1232"/>
      <c r="AR80" s="1232"/>
      <c r="AS80" s="1232"/>
      <c r="AT80" s="1232"/>
      <c r="AU80" s="1232"/>
      <c r="AV80" s="1232"/>
      <c r="AW80" s="1232"/>
      <c r="AX80" s="1232"/>
      <c r="AY80" s="1232"/>
      <c r="AZ80" s="1232"/>
      <c r="BA80" s="1232"/>
      <c r="BB80" s="1231"/>
      <c r="BC80" s="1231"/>
      <c r="BD80" s="1231"/>
      <c r="BE80" s="1231"/>
      <c r="BF80" s="1231"/>
      <c r="BG80" s="1231"/>
      <c r="BH80" s="1231"/>
      <c r="BI80" s="1231"/>
      <c r="BJ80" s="1231"/>
      <c r="BK80" s="1231"/>
      <c r="BL80" s="1231"/>
      <c r="BM80" s="1231"/>
      <c r="BN80" s="1231"/>
      <c r="BO80" s="1231"/>
      <c r="BP80" s="1230"/>
      <c r="BQ80" s="1230"/>
      <c r="BR80" s="1230"/>
      <c r="BS80" s="1230"/>
      <c r="BT80" s="1230"/>
      <c r="BU80" s="1230"/>
      <c r="BV80" s="1230"/>
      <c r="BW80" s="1230"/>
      <c r="BX80" s="1230"/>
      <c r="BY80" s="1230"/>
      <c r="BZ80" s="1230"/>
      <c r="CA80" s="1230"/>
      <c r="CB80" s="1230"/>
      <c r="CC80" s="1230"/>
      <c r="CD80" s="1230"/>
      <c r="CE80" s="1230"/>
      <c r="CF80" s="1230"/>
      <c r="CG80" s="1230"/>
      <c r="CH80" s="1230"/>
      <c r="CI80" s="1230"/>
      <c r="CJ80" s="1230"/>
      <c r="CK80" s="1230"/>
      <c r="CL80" s="1230"/>
      <c r="CM80" s="1230"/>
      <c r="CN80" s="1230"/>
      <c r="CO80" s="1230"/>
      <c r="CP80" s="1230"/>
      <c r="CQ80" s="1230"/>
      <c r="CR80" s="1230"/>
      <c r="CS80" s="1230"/>
      <c r="CT80" s="1230"/>
      <c r="CU80" s="1230"/>
      <c r="CV80" s="1230"/>
      <c r="CW80" s="1230"/>
      <c r="CX80" s="1230"/>
      <c r="CY80" s="1230"/>
      <c r="CZ80" s="1230"/>
      <c r="DA80" s="1230"/>
      <c r="DB80" s="1230"/>
      <c r="DC80" s="1230"/>
    </row>
    <row r="81" spans="2:109" ht="13.2" x14ac:dyDescent="0.2">
      <c r="B81" s="249"/>
    </row>
    <row r="82" spans="2:109" ht="16.2" x14ac:dyDescent="0.2">
      <c r="B82" s="249"/>
      <c r="K82" s="1229"/>
      <c r="L82" s="1229"/>
      <c r="M82" s="1229"/>
      <c r="N82" s="1229"/>
      <c r="AQ82" s="1229"/>
      <c r="AR82" s="1229"/>
      <c r="AS82" s="1229"/>
      <c r="AT82" s="1229"/>
      <c r="BC82" s="1229"/>
      <c r="BD82" s="1229"/>
      <c r="BE82" s="1229"/>
      <c r="BF82" s="1229"/>
      <c r="BO82" s="1229"/>
      <c r="BP82" s="1229"/>
      <c r="BQ82" s="1229"/>
      <c r="BR82" s="1229"/>
      <c r="CA82" s="1229"/>
      <c r="CB82" s="1229"/>
      <c r="CC82" s="1229"/>
      <c r="CD82" s="1229"/>
      <c r="CM82" s="1229"/>
      <c r="CN82" s="1229"/>
      <c r="CO82" s="1229"/>
      <c r="CP82" s="1229"/>
      <c r="CY82" s="1229"/>
      <c r="CZ82" s="1229"/>
      <c r="DA82" s="1229"/>
      <c r="DB82" s="1229"/>
      <c r="DC82" s="1229"/>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1amy7LJhd4ytjbLVzCXNXLoN0RX9YFB6GNH25H9FZhxSIPW7dq46vRDzuRz95NcsbNMPr4WEjU+csfXdmB8brA==" saltValue="zmIWXcjg/xzT9OvL9uMaV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8DAD7-3411-4D93-9D88-00681C9D8AFA}">
  <sheetPr>
    <pageSetUpPr fitToPage="1"/>
  </sheetPr>
  <dimension ref="A1:DR125"/>
  <sheetViews>
    <sheetView showGridLines="0" zoomScale="80" zoomScaleNormal="80" zoomScaleSheetLayoutView="70" workbookViewId="0">
      <selection activeCell="AD8" sqref="AD8"/>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515</v>
      </c>
    </row>
  </sheetData>
  <sheetProtection algorithmName="SHA-512" hashValue="E3eKjL0aM0NyKtmmb30O0sTaKrbrjZ3K+MOi810Or+vJ7YfXY/U9ycy8aNC5UKmIxSxf9I4D2eQHQzjueotc5g==" saltValue="ZUDYqFtje2uFGUmjRTxw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77586-DF26-4BE9-B319-5C9051D17DF7}">
  <sheetPr>
    <pageSetUpPr fitToPage="1"/>
  </sheetPr>
  <dimension ref="A1:DR125"/>
  <sheetViews>
    <sheetView showGridLines="0" zoomScale="80" zoomScaleNormal="80" zoomScaleSheetLayoutView="55" workbookViewId="0">
      <selection activeCell="AD8" sqref="AD8"/>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515</v>
      </c>
    </row>
  </sheetData>
  <sheetProtection algorithmName="SHA-512" hashValue="WJX4CDIhsJo09bZNSNUkzuwsNmVsSLCOJkFH1O3LiILpnxev82MLTlfBeWqA5PF3DpOjWUPM1iX429Y8o8St1Q==" saltValue="M9VZAG0loY2vM/Xiy/H/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565</v>
      </c>
      <c r="G2" s="146"/>
      <c r="H2" s="147"/>
    </row>
    <row r="3" spans="1:8" x14ac:dyDescent="0.2">
      <c r="A3" s="143" t="s">
        <v>558</v>
      </c>
      <c r="B3" s="148"/>
      <c r="C3" s="149"/>
      <c r="D3" s="150">
        <v>50678</v>
      </c>
      <c r="E3" s="151"/>
      <c r="F3" s="152">
        <v>70615</v>
      </c>
      <c r="G3" s="153"/>
      <c r="H3" s="154"/>
    </row>
    <row r="4" spans="1:8" x14ac:dyDescent="0.2">
      <c r="A4" s="155"/>
      <c r="B4" s="156"/>
      <c r="C4" s="157"/>
      <c r="D4" s="158">
        <v>35239</v>
      </c>
      <c r="E4" s="159"/>
      <c r="F4" s="160">
        <v>37382</v>
      </c>
      <c r="G4" s="161"/>
      <c r="H4" s="162"/>
    </row>
    <row r="5" spans="1:8" x14ac:dyDescent="0.2">
      <c r="A5" s="143" t="s">
        <v>560</v>
      </c>
      <c r="B5" s="148"/>
      <c r="C5" s="149"/>
      <c r="D5" s="150">
        <v>53087</v>
      </c>
      <c r="E5" s="151"/>
      <c r="F5" s="152">
        <v>69185</v>
      </c>
      <c r="G5" s="153"/>
      <c r="H5" s="154"/>
    </row>
    <row r="6" spans="1:8" x14ac:dyDescent="0.2">
      <c r="A6" s="155"/>
      <c r="B6" s="156"/>
      <c r="C6" s="157"/>
      <c r="D6" s="158">
        <v>35483</v>
      </c>
      <c r="E6" s="159"/>
      <c r="F6" s="160">
        <v>38519</v>
      </c>
      <c r="G6" s="161"/>
      <c r="H6" s="162"/>
    </row>
    <row r="7" spans="1:8" x14ac:dyDescent="0.2">
      <c r="A7" s="143" t="s">
        <v>561</v>
      </c>
      <c r="B7" s="148"/>
      <c r="C7" s="149"/>
      <c r="D7" s="150">
        <v>67327</v>
      </c>
      <c r="E7" s="151"/>
      <c r="F7" s="152">
        <v>70166</v>
      </c>
      <c r="G7" s="153"/>
      <c r="H7" s="154"/>
    </row>
    <row r="8" spans="1:8" x14ac:dyDescent="0.2">
      <c r="A8" s="155"/>
      <c r="B8" s="156"/>
      <c r="C8" s="157"/>
      <c r="D8" s="158">
        <v>35004</v>
      </c>
      <c r="E8" s="159"/>
      <c r="F8" s="160">
        <v>36115</v>
      </c>
      <c r="G8" s="161"/>
      <c r="H8" s="162"/>
    </row>
    <row r="9" spans="1:8" x14ac:dyDescent="0.2">
      <c r="A9" s="143" t="s">
        <v>562</v>
      </c>
      <c r="B9" s="148"/>
      <c r="C9" s="149"/>
      <c r="D9" s="150">
        <v>74294</v>
      </c>
      <c r="E9" s="151"/>
      <c r="F9" s="152">
        <v>70329</v>
      </c>
      <c r="G9" s="153"/>
      <c r="H9" s="154"/>
    </row>
    <row r="10" spans="1:8" x14ac:dyDescent="0.2">
      <c r="A10" s="155"/>
      <c r="B10" s="156"/>
      <c r="C10" s="157"/>
      <c r="D10" s="158">
        <v>42119</v>
      </c>
      <c r="E10" s="159"/>
      <c r="F10" s="160">
        <v>39403</v>
      </c>
      <c r="G10" s="161"/>
      <c r="H10" s="162"/>
    </row>
    <row r="11" spans="1:8" x14ac:dyDescent="0.2">
      <c r="A11" s="143" t="s">
        <v>563</v>
      </c>
      <c r="B11" s="148"/>
      <c r="C11" s="149"/>
      <c r="D11" s="150">
        <v>56617</v>
      </c>
      <c r="E11" s="151"/>
      <c r="F11" s="152">
        <v>54225</v>
      </c>
      <c r="G11" s="153"/>
      <c r="H11" s="154"/>
    </row>
    <row r="12" spans="1:8" x14ac:dyDescent="0.2">
      <c r="A12" s="155"/>
      <c r="B12" s="156"/>
      <c r="C12" s="163"/>
      <c r="D12" s="158">
        <v>31234</v>
      </c>
      <c r="E12" s="159"/>
      <c r="F12" s="160">
        <v>27337</v>
      </c>
      <c r="G12" s="161"/>
      <c r="H12" s="162"/>
    </row>
    <row r="13" spans="1:8" x14ac:dyDescent="0.2">
      <c r="A13" s="143"/>
      <c r="B13" s="148"/>
      <c r="C13" s="149"/>
      <c r="D13" s="150">
        <v>60401</v>
      </c>
      <c r="E13" s="151"/>
      <c r="F13" s="152">
        <v>66904</v>
      </c>
      <c r="G13" s="164"/>
      <c r="H13" s="154"/>
    </row>
    <row r="14" spans="1:8" x14ac:dyDescent="0.2">
      <c r="A14" s="155"/>
      <c r="B14" s="156"/>
      <c r="C14" s="157"/>
      <c r="D14" s="158">
        <v>35816</v>
      </c>
      <c r="E14" s="159"/>
      <c r="F14" s="160">
        <v>35751</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3.87</v>
      </c>
      <c r="C19" s="165">
        <f>ROUND(VALUE(SUBSTITUTE(実質収支比率等に係る経年分析!G$48,"▲","-")),2)</f>
        <v>2.2599999999999998</v>
      </c>
      <c r="D19" s="165">
        <f>ROUND(VALUE(SUBSTITUTE(実質収支比率等に係る経年分析!H$48,"▲","-")),2)</f>
        <v>1.88</v>
      </c>
      <c r="E19" s="165">
        <f>ROUND(VALUE(SUBSTITUTE(実質収支比率等に係る経年分析!I$48,"▲","-")),2)</f>
        <v>4.37</v>
      </c>
      <c r="F19" s="165">
        <f>ROUND(VALUE(SUBSTITUTE(実質収支比率等に係る経年分析!J$48,"▲","-")),2)</f>
        <v>4.0599999999999996</v>
      </c>
    </row>
    <row r="20" spans="1:11" x14ac:dyDescent="0.2">
      <c r="A20" s="165" t="s">
        <v>55</v>
      </c>
      <c r="B20" s="165">
        <f>ROUND(VALUE(SUBSTITUTE(実質収支比率等に係る経年分析!F$47,"▲","-")),2)</f>
        <v>11.43</v>
      </c>
      <c r="C20" s="165">
        <f>ROUND(VALUE(SUBSTITUTE(実質収支比率等に係る経年分析!G$47,"▲","-")),2)</f>
        <v>12.2</v>
      </c>
      <c r="D20" s="165">
        <f>ROUND(VALUE(SUBSTITUTE(実質収支比率等に係る経年分析!H$47,"▲","-")),2)</f>
        <v>13.63</v>
      </c>
      <c r="E20" s="165">
        <f>ROUND(VALUE(SUBSTITUTE(実質収支比率等に係る経年分析!I$47,"▲","-")),2)</f>
        <v>13.21</v>
      </c>
      <c r="F20" s="165">
        <f>ROUND(VALUE(SUBSTITUTE(実質収支比率等に係る経年分析!J$47,"▲","-")),2)</f>
        <v>13.33</v>
      </c>
    </row>
    <row r="21" spans="1:11" x14ac:dyDescent="0.2">
      <c r="A21" s="165" t="s">
        <v>56</v>
      </c>
      <c r="B21" s="165">
        <f>IF(ISNUMBER(VALUE(SUBSTITUTE(実質収支比率等に係る経年分析!F$49,"▲","-"))),ROUND(VALUE(SUBSTITUTE(実質収支比率等に係る経年分析!F$49,"▲","-")),2),NA())</f>
        <v>-0.66</v>
      </c>
      <c r="C21" s="165">
        <f>IF(ISNUMBER(VALUE(SUBSTITUTE(実質収支比率等に係る経年分析!G$49,"▲","-"))),ROUND(VALUE(SUBSTITUTE(実質収支比率等に係る経年分析!G$49,"▲","-")),2),NA())</f>
        <v>-1.99</v>
      </c>
      <c r="D21" s="165">
        <f>IF(ISNUMBER(VALUE(SUBSTITUTE(実質収支比率等に係る経年分析!H$49,"▲","-"))),ROUND(VALUE(SUBSTITUTE(実質収支比率等に係る経年分析!H$49,"▲","-")),2),NA())</f>
        <v>2.27</v>
      </c>
      <c r="E21" s="165">
        <f>IF(ISNUMBER(VALUE(SUBSTITUTE(実質収支比率等に係る経年分析!I$49,"▲","-"))),ROUND(VALUE(SUBSTITUTE(実質収支比率等に係る経年分析!I$49,"▲","-")),2),NA())</f>
        <v>4.3099999999999996</v>
      </c>
      <c r="F21" s="165">
        <f>IF(ISNUMBER(VALUE(SUBSTITUTE(実質収支比率等に係る経年分析!J$49,"▲","-"))),ROUND(VALUE(SUBSTITUTE(実質収支比率等に係る経年分析!J$49,"▲","-")),2),NA())</f>
        <v>0.25</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0.27</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0.21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0.19</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0.21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0.28000000000000003</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農業集落排水施設事業特別会計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0.21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0.18</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0.16</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0.16</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0.18</v>
      </c>
    </row>
    <row r="30" spans="1:11" x14ac:dyDescent="0.2">
      <c r="A30" s="166" t="str">
        <f>IF(連結実質赤字比率に係る赤字・黒字の構成分析!C$40="",NA(),連結実質赤字比率に係る赤字・黒字の構成分析!C$40)</f>
        <v>宅地造成事業特別会計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0.32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0.32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0.32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0.31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0.37</v>
      </c>
    </row>
    <row r="31" spans="1:11" x14ac:dyDescent="0.2">
      <c r="A31" s="166" t="str">
        <f>IF(連結実質赤字比率に係る赤字・黒字の構成分析!C$39="",NA(),連結実質赤字比率に係る赤字・黒字の構成分析!C$39)</f>
        <v>国民健康保険事業特別会計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1.1100000000000001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0.47</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0.96</v>
      </c>
    </row>
    <row r="32" spans="1:11" x14ac:dyDescent="0.2">
      <c r="A32" s="166" t="str">
        <f>IF(連結実質赤字比率に係る赤字・黒字の構成分析!C$38="",NA(),連結実質赤字比率に係る赤字・黒字の構成分析!C$38)</f>
        <v>介護保険事業特別会計（保険事業勘定）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1.48</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0.84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0.72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0.55000000000000004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1.22</v>
      </c>
    </row>
    <row r="33" spans="1:16" x14ac:dyDescent="0.2">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0.61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1.25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1.0900000000000001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1.61</v>
      </c>
    </row>
    <row r="34" spans="1:16" x14ac:dyDescent="0.2">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3.87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2.25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1.87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4.37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4.0599999999999996</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4.32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4.8099999999999996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4.75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4.8499999999999996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5.15</v>
      </c>
    </row>
    <row r="36" spans="1:16" x14ac:dyDescent="0.2">
      <c r="A36" s="166" t="str">
        <f>IF(連結実質赤字比率に係る赤字・黒字の構成分析!C$34="",NA(),連結実質赤字比率に係る赤字・黒字の構成分析!C$34)</f>
        <v>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17.86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21.16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24.52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27.69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30.87</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5355</v>
      </c>
      <c r="E42" s="167"/>
      <c r="F42" s="167"/>
      <c r="G42" s="167">
        <f>'実質公債費比率（分子）の構造'!L$52</f>
        <v>5418</v>
      </c>
      <c r="H42" s="167"/>
      <c r="I42" s="167"/>
      <c r="J42" s="167">
        <f>'実質公債費比率（分子）の構造'!M$52</f>
        <v>4974</v>
      </c>
      <c r="K42" s="167"/>
      <c r="L42" s="167"/>
      <c r="M42" s="167">
        <f>'実質公債費比率（分子）の構造'!N$52</f>
        <v>5021</v>
      </c>
      <c r="N42" s="167"/>
      <c r="O42" s="167"/>
      <c r="P42" s="167">
        <f>'実質公債費比率（分子）の構造'!O$52</f>
        <v>5003</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19</v>
      </c>
      <c r="C44" s="167"/>
      <c r="D44" s="167"/>
      <c r="E44" s="167">
        <f>'実質公債費比率（分子）の構造'!L$50</f>
        <v>16</v>
      </c>
      <c r="F44" s="167"/>
      <c r="G44" s="167"/>
      <c r="H44" s="167">
        <f>'実質公債費比率（分子）の構造'!M$50</f>
        <v>12</v>
      </c>
      <c r="I44" s="167"/>
      <c r="J44" s="167"/>
      <c r="K44" s="167">
        <f>'実質公債費比率（分子）の構造'!N$50</f>
        <v>4</v>
      </c>
      <c r="L44" s="167"/>
      <c r="M44" s="167"/>
      <c r="N44" s="167">
        <f>'実質公債費比率（分子）の構造'!O$50</f>
        <v>18</v>
      </c>
      <c r="O44" s="167"/>
      <c r="P44" s="167"/>
    </row>
    <row r="45" spans="1:16" x14ac:dyDescent="0.2">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67</v>
      </c>
      <c r="B46" s="167">
        <f>'実質公債費比率（分子）の構造'!K$48</f>
        <v>1649</v>
      </c>
      <c r="C46" s="167"/>
      <c r="D46" s="167"/>
      <c r="E46" s="167">
        <f>'実質公債費比率（分子）の構造'!L$48</f>
        <v>1694</v>
      </c>
      <c r="F46" s="167"/>
      <c r="G46" s="167"/>
      <c r="H46" s="167">
        <f>'実質公債費比率（分子）の構造'!M$48</f>
        <v>1706</v>
      </c>
      <c r="I46" s="167"/>
      <c r="J46" s="167"/>
      <c r="K46" s="167">
        <f>'実質公債費比率（分子）の構造'!N$48</f>
        <v>1706</v>
      </c>
      <c r="L46" s="167"/>
      <c r="M46" s="167"/>
      <c r="N46" s="167">
        <f>'実質公債費比率（分子）の構造'!O$48</f>
        <v>1791</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5775</v>
      </c>
      <c r="C49" s="167"/>
      <c r="D49" s="167"/>
      <c r="E49" s="167">
        <f>'実質公債費比率（分子）の構造'!L$45</f>
        <v>5764</v>
      </c>
      <c r="F49" s="167"/>
      <c r="G49" s="167"/>
      <c r="H49" s="167">
        <f>'実質公債費比率（分子）の構造'!M$45</f>
        <v>5217</v>
      </c>
      <c r="I49" s="167"/>
      <c r="J49" s="167"/>
      <c r="K49" s="167">
        <f>'実質公債費比率（分子）の構造'!N$45</f>
        <v>5017</v>
      </c>
      <c r="L49" s="167"/>
      <c r="M49" s="167"/>
      <c r="N49" s="167">
        <f>'実質公債費比率（分子）の構造'!O$45</f>
        <v>5257</v>
      </c>
      <c r="O49" s="167"/>
      <c r="P49" s="167"/>
    </row>
    <row r="50" spans="1:16" x14ac:dyDescent="0.2">
      <c r="A50" s="167" t="s">
        <v>71</v>
      </c>
      <c r="B50" s="167" t="e">
        <f>NA()</f>
        <v>#N/A</v>
      </c>
      <c r="C50" s="167">
        <f>IF(ISNUMBER('実質公債費比率（分子）の構造'!K$53),'実質公債費比率（分子）の構造'!K$53,NA())</f>
        <v>2088</v>
      </c>
      <c r="D50" s="167" t="e">
        <f>NA()</f>
        <v>#N/A</v>
      </c>
      <c r="E50" s="167" t="e">
        <f>NA()</f>
        <v>#N/A</v>
      </c>
      <c r="F50" s="167">
        <f>IF(ISNUMBER('実質公債費比率（分子）の構造'!L$53),'実質公債費比率（分子）の構造'!L$53,NA())</f>
        <v>2056</v>
      </c>
      <c r="G50" s="167" t="e">
        <f>NA()</f>
        <v>#N/A</v>
      </c>
      <c r="H50" s="167" t="e">
        <f>NA()</f>
        <v>#N/A</v>
      </c>
      <c r="I50" s="167">
        <f>IF(ISNUMBER('実質公債費比率（分子）の構造'!M$53),'実質公債費比率（分子）の構造'!M$53,NA())</f>
        <v>1961</v>
      </c>
      <c r="J50" s="167" t="e">
        <f>NA()</f>
        <v>#N/A</v>
      </c>
      <c r="K50" s="167" t="e">
        <f>NA()</f>
        <v>#N/A</v>
      </c>
      <c r="L50" s="167">
        <f>IF(ISNUMBER('実質公債費比率（分子）の構造'!N$53),'実質公債費比率（分子）の構造'!N$53,NA())</f>
        <v>1706</v>
      </c>
      <c r="M50" s="167" t="e">
        <f>NA()</f>
        <v>#N/A</v>
      </c>
      <c r="N50" s="167" t="e">
        <f>NA()</f>
        <v>#N/A</v>
      </c>
      <c r="O50" s="167">
        <f>IF(ISNUMBER('実質公債費比率（分子）の構造'!O$53),'実質公債費比率（分子）の構造'!O$53,NA())</f>
        <v>2063</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51806</v>
      </c>
      <c r="E56" s="166"/>
      <c r="F56" s="166"/>
      <c r="G56" s="166">
        <f>'将来負担比率（分子）の構造'!J$52</f>
        <v>51467</v>
      </c>
      <c r="H56" s="166"/>
      <c r="I56" s="166"/>
      <c r="J56" s="166">
        <f>'将来負担比率（分子）の構造'!K$52</f>
        <v>51117</v>
      </c>
      <c r="K56" s="166"/>
      <c r="L56" s="166"/>
      <c r="M56" s="166">
        <f>'将来負担比率（分子）の構造'!L$52</f>
        <v>50129</v>
      </c>
      <c r="N56" s="166"/>
      <c r="O56" s="166"/>
      <c r="P56" s="166">
        <f>'将来負担比率（分子）の構造'!M$52</f>
        <v>48513</v>
      </c>
    </row>
    <row r="57" spans="1:16" x14ac:dyDescent="0.2">
      <c r="A57" s="166" t="s">
        <v>42</v>
      </c>
      <c r="B57" s="166"/>
      <c r="C57" s="166"/>
      <c r="D57" s="166">
        <f>'将来負担比率（分子）の構造'!I$51</f>
        <v>3688</v>
      </c>
      <c r="E57" s="166"/>
      <c r="F57" s="166"/>
      <c r="G57" s="166">
        <f>'将来負担比率（分子）の構造'!J$51</f>
        <v>4028</v>
      </c>
      <c r="H57" s="166"/>
      <c r="I57" s="166"/>
      <c r="J57" s="166">
        <f>'将来負担比率（分子）の構造'!K$51</f>
        <v>4045</v>
      </c>
      <c r="K57" s="166"/>
      <c r="L57" s="166"/>
      <c r="M57" s="166">
        <f>'将来負担比率（分子）の構造'!L$51</f>
        <v>4302</v>
      </c>
      <c r="N57" s="166"/>
      <c r="O57" s="166"/>
      <c r="P57" s="166">
        <f>'将来負担比率（分子）の構造'!M$51</f>
        <v>3768</v>
      </c>
    </row>
    <row r="58" spans="1:16" x14ac:dyDescent="0.2">
      <c r="A58" s="166" t="s">
        <v>41</v>
      </c>
      <c r="B58" s="166"/>
      <c r="C58" s="166"/>
      <c r="D58" s="166">
        <f>'将来負担比率（分子）の構造'!I$50</f>
        <v>9051</v>
      </c>
      <c r="E58" s="166"/>
      <c r="F58" s="166"/>
      <c r="G58" s="166">
        <f>'将来負担比率（分子）の構造'!J$50</f>
        <v>9481</v>
      </c>
      <c r="H58" s="166"/>
      <c r="I58" s="166"/>
      <c r="J58" s="166">
        <f>'将来負担比率（分子）の構造'!K$50</f>
        <v>10012</v>
      </c>
      <c r="K58" s="166"/>
      <c r="L58" s="166"/>
      <c r="M58" s="166">
        <f>'将来負担比率（分子）の構造'!L$50</f>
        <v>9915</v>
      </c>
      <c r="N58" s="166"/>
      <c r="O58" s="166"/>
      <c r="P58" s="166">
        <f>'将来負担比率（分子）の構造'!M$50</f>
        <v>10983</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6401</v>
      </c>
      <c r="C62" s="166"/>
      <c r="D62" s="166"/>
      <c r="E62" s="166">
        <f>'将来負担比率（分子）の構造'!J$45</f>
        <v>6337</v>
      </c>
      <c r="F62" s="166"/>
      <c r="G62" s="166"/>
      <c r="H62" s="166">
        <f>'将来負担比率（分子）の構造'!K$45</f>
        <v>5907</v>
      </c>
      <c r="I62" s="166"/>
      <c r="J62" s="166"/>
      <c r="K62" s="166">
        <f>'将来負担比率（分子）の構造'!L$45</f>
        <v>5754</v>
      </c>
      <c r="L62" s="166"/>
      <c r="M62" s="166"/>
      <c r="N62" s="166">
        <f>'将来負担比率（分子）の構造'!M$45</f>
        <v>5665</v>
      </c>
      <c r="O62" s="166"/>
      <c r="P62" s="166"/>
    </row>
    <row r="63" spans="1:16" x14ac:dyDescent="0.2">
      <c r="A63" s="166" t="s">
        <v>34</v>
      </c>
      <c r="B63" s="166">
        <f>'将来負担比率（分子）の構造'!I$44</f>
        <v>16</v>
      </c>
      <c r="C63" s="166"/>
      <c r="D63" s="166"/>
      <c r="E63" s="166">
        <f>'将来負担比率（分子）の構造'!J$44</f>
        <v>7</v>
      </c>
      <c r="F63" s="166"/>
      <c r="G63" s="166"/>
      <c r="H63" s="166">
        <f>'将来負担比率（分子）の構造'!K$44</f>
        <v>3</v>
      </c>
      <c r="I63" s="166"/>
      <c r="J63" s="166"/>
      <c r="K63" s="166">
        <f>'将来負担比率（分子）の構造'!L$44</f>
        <v>1</v>
      </c>
      <c r="L63" s="166"/>
      <c r="M63" s="166"/>
      <c r="N63" s="166" t="str">
        <f>'将来負担比率（分子）の構造'!M$44</f>
        <v>-</v>
      </c>
      <c r="O63" s="166"/>
      <c r="P63" s="166"/>
    </row>
    <row r="64" spans="1:16" x14ac:dyDescent="0.2">
      <c r="A64" s="166" t="s">
        <v>33</v>
      </c>
      <c r="B64" s="166">
        <f>'将来負担比率（分子）の構造'!I$43</f>
        <v>20946</v>
      </c>
      <c r="C64" s="166"/>
      <c r="D64" s="166"/>
      <c r="E64" s="166">
        <f>'将来負担比率（分子）の構造'!J$43</f>
        <v>20321</v>
      </c>
      <c r="F64" s="166"/>
      <c r="G64" s="166"/>
      <c r="H64" s="166">
        <f>'将来負担比率（分子）の構造'!K$43</f>
        <v>19355</v>
      </c>
      <c r="I64" s="166"/>
      <c r="J64" s="166"/>
      <c r="K64" s="166">
        <f>'将来負担比率（分子）の構造'!L$43</f>
        <v>18217</v>
      </c>
      <c r="L64" s="166"/>
      <c r="M64" s="166"/>
      <c r="N64" s="166">
        <f>'将来負担比率（分子）の構造'!M$43</f>
        <v>17997</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51104</v>
      </c>
      <c r="C66" s="166"/>
      <c r="D66" s="166"/>
      <c r="E66" s="166">
        <f>'将来負担比率（分子）の構造'!J$41</f>
        <v>50294</v>
      </c>
      <c r="F66" s="166"/>
      <c r="G66" s="166"/>
      <c r="H66" s="166">
        <f>'将来負担比率（分子）の構造'!K$41</f>
        <v>49487</v>
      </c>
      <c r="I66" s="166"/>
      <c r="J66" s="166"/>
      <c r="K66" s="166">
        <f>'将来負担比率（分子）の構造'!L$41</f>
        <v>49527</v>
      </c>
      <c r="L66" s="166"/>
      <c r="M66" s="166"/>
      <c r="N66" s="166">
        <f>'将来負担比率（分子）の構造'!M$41</f>
        <v>47301</v>
      </c>
      <c r="O66" s="166"/>
      <c r="P66" s="166"/>
    </row>
    <row r="67" spans="1:16" x14ac:dyDescent="0.2">
      <c r="A67" s="166" t="s">
        <v>75</v>
      </c>
      <c r="B67" s="166" t="e">
        <f>NA()</f>
        <v>#N/A</v>
      </c>
      <c r="C67" s="166">
        <f>IF(ISNUMBER('将来負担比率（分子）の構造'!I$53), IF('将来負担比率（分子）の構造'!I$53 &lt; 0, 0, '将来負担比率（分子）の構造'!I$53), NA())</f>
        <v>13921</v>
      </c>
      <c r="D67" s="166" t="e">
        <f>NA()</f>
        <v>#N/A</v>
      </c>
      <c r="E67" s="166" t="e">
        <f>NA()</f>
        <v>#N/A</v>
      </c>
      <c r="F67" s="166">
        <f>IF(ISNUMBER('将来負担比率（分子）の構造'!J$53), IF('将来負担比率（分子）の構造'!J$53 &lt; 0, 0, '将来負担比率（分子）の構造'!J$53), NA())</f>
        <v>11984</v>
      </c>
      <c r="G67" s="166" t="e">
        <f>NA()</f>
        <v>#N/A</v>
      </c>
      <c r="H67" s="166" t="e">
        <f>NA()</f>
        <v>#N/A</v>
      </c>
      <c r="I67" s="166">
        <f>IF(ISNUMBER('将来負担比率（分子）の構造'!K$53), IF('将来負担比率（分子）の構造'!K$53 &lt; 0, 0, '将来負担比率（分子）の構造'!K$53), NA())</f>
        <v>9578</v>
      </c>
      <c r="J67" s="166" t="e">
        <f>NA()</f>
        <v>#N/A</v>
      </c>
      <c r="K67" s="166" t="e">
        <f>NA()</f>
        <v>#N/A</v>
      </c>
      <c r="L67" s="166">
        <f>IF(ISNUMBER('将来負担比率（分子）の構造'!L$53), IF('将来負担比率（分子）の構造'!L$53 &lt; 0, 0, '将来負担比率（分子）の構造'!L$53), NA())</f>
        <v>9154</v>
      </c>
      <c r="M67" s="166" t="e">
        <f>NA()</f>
        <v>#N/A</v>
      </c>
      <c r="N67" s="166" t="e">
        <f>NA()</f>
        <v>#N/A</v>
      </c>
      <c r="O67" s="166">
        <f>IF(ISNUMBER('将来負担比率（分子）の構造'!M$53), IF('将来負担比率（分子）の構造'!M$53 &lt; 0, 0, '将来負担比率（分子）の構造'!M$53), NA())</f>
        <v>7699</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3159</v>
      </c>
      <c r="C72" s="170">
        <f>基金残高に係る経年分析!G55</f>
        <v>3179</v>
      </c>
      <c r="D72" s="170">
        <f>基金残高に係る経年分析!H55</f>
        <v>3296</v>
      </c>
    </row>
    <row r="73" spans="1:16" x14ac:dyDescent="0.2">
      <c r="A73" s="169" t="s">
        <v>78</v>
      </c>
      <c r="B73" s="170">
        <f>基金残高に係る経年分析!F56</f>
        <v>1079</v>
      </c>
      <c r="C73" s="170">
        <f>基金残高に係る経年分析!G56</f>
        <v>1225</v>
      </c>
      <c r="D73" s="170">
        <f>基金残高に係る経年分析!H56</f>
        <v>1660</v>
      </c>
    </row>
    <row r="74" spans="1:16" x14ac:dyDescent="0.2">
      <c r="A74" s="169" t="s">
        <v>79</v>
      </c>
      <c r="B74" s="170">
        <f>基金残高に係る経年分析!F57</f>
        <v>6710</v>
      </c>
      <c r="C74" s="170">
        <f>基金残高に係る経年分析!G57</f>
        <v>6243</v>
      </c>
      <c r="D74" s="170">
        <f>基金残高に係る経年分析!H57</f>
        <v>6434</v>
      </c>
    </row>
  </sheetData>
  <sheetProtection algorithmName="SHA-512" hashValue="VSzLreKEPa9UkF8Iqlt8EDUHMhF4iL7KmJIsJmsgqKqUSgJs7NgTNZFbyD2uYTQADlCU5YfJzzOhgPQ3xxaZ0A==" saltValue="sbTSz6lRt0blKuaaP1h4h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16"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32" t="s">
        <v>210</v>
      </c>
      <c r="DI1" s="733"/>
      <c r="DJ1" s="733"/>
      <c r="DK1" s="733"/>
      <c r="DL1" s="733"/>
      <c r="DM1" s="733"/>
      <c r="DN1" s="734"/>
      <c r="DO1" s="342"/>
      <c r="DP1" s="732" t="s">
        <v>211</v>
      </c>
      <c r="DQ1" s="733"/>
      <c r="DR1" s="733"/>
      <c r="DS1" s="733"/>
      <c r="DT1" s="733"/>
      <c r="DU1" s="733"/>
      <c r="DV1" s="733"/>
      <c r="DW1" s="733"/>
      <c r="DX1" s="733"/>
      <c r="DY1" s="733"/>
      <c r="DZ1" s="733"/>
      <c r="EA1" s="733"/>
      <c r="EB1" s="733"/>
      <c r="EC1" s="734"/>
      <c r="ED1" s="204"/>
      <c r="EE1" s="204"/>
      <c r="EF1" s="204"/>
      <c r="EG1" s="204"/>
      <c r="EH1" s="204"/>
      <c r="EI1" s="204"/>
      <c r="EJ1" s="204"/>
      <c r="EK1" s="204"/>
      <c r="EL1" s="204"/>
      <c r="EM1" s="204"/>
    </row>
    <row r="2" spans="2:143" ht="22.5" customHeight="1" x14ac:dyDescent="0.2">
      <c r="B2" s="205" t="s">
        <v>212</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74" t="s">
        <v>213</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214</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215</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x14ac:dyDescent="0.2">
      <c r="B4" s="674" t="s">
        <v>1</v>
      </c>
      <c r="C4" s="675"/>
      <c r="D4" s="675"/>
      <c r="E4" s="675"/>
      <c r="F4" s="675"/>
      <c r="G4" s="675"/>
      <c r="H4" s="675"/>
      <c r="I4" s="675"/>
      <c r="J4" s="675"/>
      <c r="K4" s="675"/>
      <c r="L4" s="675"/>
      <c r="M4" s="675"/>
      <c r="N4" s="675"/>
      <c r="O4" s="675"/>
      <c r="P4" s="675"/>
      <c r="Q4" s="676"/>
      <c r="R4" s="674" t="s">
        <v>216</v>
      </c>
      <c r="S4" s="675"/>
      <c r="T4" s="675"/>
      <c r="U4" s="675"/>
      <c r="V4" s="675"/>
      <c r="W4" s="675"/>
      <c r="X4" s="675"/>
      <c r="Y4" s="676"/>
      <c r="Z4" s="674" t="s">
        <v>217</v>
      </c>
      <c r="AA4" s="675"/>
      <c r="AB4" s="675"/>
      <c r="AC4" s="676"/>
      <c r="AD4" s="674" t="s">
        <v>218</v>
      </c>
      <c r="AE4" s="675"/>
      <c r="AF4" s="675"/>
      <c r="AG4" s="675"/>
      <c r="AH4" s="675"/>
      <c r="AI4" s="675"/>
      <c r="AJ4" s="675"/>
      <c r="AK4" s="676"/>
      <c r="AL4" s="674" t="s">
        <v>217</v>
      </c>
      <c r="AM4" s="675"/>
      <c r="AN4" s="675"/>
      <c r="AO4" s="676"/>
      <c r="AP4" s="735" t="s">
        <v>219</v>
      </c>
      <c r="AQ4" s="735"/>
      <c r="AR4" s="735"/>
      <c r="AS4" s="735"/>
      <c r="AT4" s="735"/>
      <c r="AU4" s="735"/>
      <c r="AV4" s="735"/>
      <c r="AW4" s="735"/>
      <c r="AX4" s="735"/>
      <c r="AY4" s="735"/>
      <c r="AZ4" s="735"/>
      <c r="BA4" s="735"/>
      <c r="BB4" s="735"/>
      <c r="BC4" s="735"/>
      <c r="BD4" s="735"/>
      <c r="BE4" s="735"/>
      <c r="BF4" s="735"/>
      <c r="BG4" s="735" t="s">
        <v>220</v>
      </c>
      <c r="BH4" s="735"/>
      <c r="BI4" s="735"/>
      <c r="BJ4" s="735"/>
      <c r="BK4" s="735"/>
      <c r="BL4" s="735"/>
      <c r="BM4" s="735"/>
      <c r="BN4" s="735"/>
      <c r="BO4" s="735" t="s">
        <v>217</v>
      </c>
      <c r="BP4" s="735"/>
      <c r="BQ4" s="735"/>
      <c r="BR4" s="735"/>
      <c r="BS4" s="735" t="s">
        <v>221</v>
      </c>
      <c r="BT4" s="735"/>
      <c r="BU4" s="735"/>
      <c r="BV4" s="735"/>
      <c r="BW4" s="735"/>
      <c r="BX4" s="735"/>
      <c r="BY4" s="735"/>
      <c r="BZ4" s="735"/>
      <c r="CA4" s="735"/>
      <c r="CB4" s="735"/>
      <c r="CD4" s="717" t="s">
        <v>222</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346" customFormat="1" ht="11.25" customHeight="1" x14ac:dyDescent="0.2">
      <c r="B5" s="681" t="s">
        <v>223</v>
      </c>
      <c r="C5" s="682"/>
      <c r="D5" s="682"/>
      <c r="E5" s="682"/>
      <c r="F5" s="682"/>
      <c r="G5" s="682"/>
      <c r="H5" s="682"/>
      <c r="I5" s="682"/>
      <c r="J5" s="682"/>
      <c r="K5" s="682"/>
      <c r="L5" s="682"/>
      <c r="M5" s="682"/>
      <c r="N5" s="682"/>
      <c r="O5" s="682"/>
      <c r="P5" s="682"/>
      <c r="Q5" s="683"/>
      <c r="R5" s="668">
        <v>11608284</v>
      </c>
      <c r="S5" s="669"/>
      <c r="T5" s="669"/>
      <c r="U5" s="669"/>
      <c r="V5" s="669"/>
      <c r="W5" s="669"/>
      <c r="X5" s="669"/>
      <c r="Y5" s="712"/>
      <c r="Z5" s="730">
        <v>25</v>
      </c>
      <c r="AA5" s="730"/>
      <c r="AB5" s="730"/>
      <c r="AC5" s="730"/>
      <c r="AD5" s="731">
        <v>11360757</v>
      </c>
      <c r="AE5" s="731"/>
      <c r="AF5" s="731"/>
      <c r="AG5" s="731"/>
      <c r="AH5" s="731"/>
      <c r="AI5" s="731"/>
      <c r="AJ5" s="731"/>
      <c r="AK5" s="731"/>
      <c r="AL5" s="713">
        <v>45.4</v>
      </c>
      <c r="AM5" s="686"/>
      <c r="AN5" s="686"/>
      <c r="AO5" s="714"/>
      <c r="AP5" s="681" t="s">
        <v>224</v>
      </c>
      <c r="AQ5" s="682"/>
      <c r="AR5" s="682"/>
      <c r="AS5" s="682"/>
      <c r="AT5" s="682"/>
      <c r="AU5" s="682"/>
      <c r="AV5" s="682"/>
      <c r="AW5" s="682"/>
      <c r="AX5" s="682"/>
      <c r="AY5" s="682"/>
      <c r="AZ5" s="682"/>
      <c r="BA5" s="682"/>
      <c r="BB5" s="682"/>
      <c r="BC5" s="682"/>
      <c r="BD5" s="682"/>
      <c r="BE5" s="682"/>
      <c r="BF5" s="683"/>
      <c r="BG5" s="615">
        <v>11354892</v>
      </c>
      <c r="BH5" s="616"/>
      <c r="BI5" s="616"/>
      <c r="BJ5" s="616"/>
      <c r="BK5" s="616"/>
      <c r="BL5" s="616"/>
      <c r="BM5" s="616"/>
      <c r="BN5" s="617"/>
      <c r="BO5" s="642">
        <v>97.8</v>
      </c>
      <c r="BP5" s="642"/>
      <c r="BQ5" s="642"/>
      <c r="BR5" s="642"/>
      <c r="BS5" s="643">
        <v>638445</v>
      </c>
      <c r="BT5" s="643"/>
      <c r="BU5" s="643"/>
      <c r="BV5" s="643"/>
      <c r="BW5" s="643"/>
      <c r="BX5" s="643"/>
      <c r="BY5" s="643"/>
      <c r="BZ5" s="643"/>
      <c r="CA5" s="643"/>
      <c r="CB5" s="701"/>
      <c r="CD5" s="717" t="s">
        <v>219</v>
      </c>
      <c r="CE5" s="718"/>
      <c r="CF5" s="718"/>
      <c r="CG5" s="718"/>
      <c r="CH5" s="718"/>
      <c r="CI5" s="718"/>
      <c r="CJ5" s="718"/>
      <c r="CK5" s="718"/>
      <c r="CL5" s="718"/>
      <c r="CM5" s="718"/>
      <c r="CN5" s="718"/>
      <c r="CO5" s="718"/>
      <c r="CP5" s="718"/>
      <c r="CQ5" s="719"/>
      <c r="CR5" s="717" t="s">
        <v>225</v>
      </c>
      <c r="CS5" s="718"/>
      <c r="CT5" s="718"/>
      <c r="CU5" s="718"/>
      <c r="CV5" s="718"/>
      <c r="CW5" s="718"/>
      <c r="CX5" s="718"/>
      <c r="CY5" s="719"/>
      <c r="CZ5" s="717" t="s">
        <v>217</v>
      </c>
      <c r="DA5" s="718"/>
      <c r="DB5" s="718"/>
      <c r="DC5" s="719"/>
      <c r="DD5" s="717" t="s">
        <v>226</v>
      </c>
      <c r="DE5" s="718"/>
      <c r="DF5" s="718"/>
      <c r="DG5" s="718"/>
      <c r="DH5" s="718"/>
      <c r="DI5" s="718"/>
      <c r="DJ5" s="718"/>
      <c r="DK5" s="718"/>
      <c r="DL5" s="718"/>
      <c r="DM5" s="718"/>
      <c r="DN5" s="718"/>
      <c r="DO5" s="718"/>
      <c r="DP5" s="719"/>
      <c r="DQ5" s="717" t="s">
        <v>227</v>
      </c>
      <c r="DR5" s="718"/>
      <c r="DS5" s="718"/>
      <c r="DT5" s="718"/>
      <c r="DU5" s="718"/>
      <c r="DV5" s="718"/>
      <c r="DW5" s="718"/>
      <c r="DX5" s="718"/>
      <c r="DY5" s="718"/>
      <c r="DZ5" s="718"/>
      <c r="EA5" s="718"/>
      <c r="EB5" s="718"/>
      <c r="EC5" s="719"/>
    </row>
    <row r="6" spans="2:143" ht="11.25" customHeight="1" x14ac:dyDescent="0.2">
      <c r="B6" s="612" t="s">
        <v>228</v>
      </c>
      <c r="C6" s="613"/>
      <c r="D6" s="613"/>
      <c r="E6" s="613"/>
      <c r="F6" s="613"/>
      <c r="G6" s="613"/>
      <c r="H6" s="613"/>
      <c r="I6" s="613"/>
      <c r="J6" s="613"/>
      <c r="K6" s="613"/>
      <c r="L6" s="613"/>
      <c r="M6" s="613"/>
      <c r="N6" s="613"/>
      <c r="O6" s="613"/>
      <c r="P6" s="613"/>
      <c r="Q6" s="614"/>
      <c r="R6" s="615">
        <v>474011</v>
      </c>
      <c r="S6" s="616"/>
      <c r="T6" s="616"/>
      <c r="U6" s="616"/>
      <c r="V6" s="616"/>
      <c r="W6" s="616"/>
      <c r="X6" s="616"/>
      <c r="Y6" s="617"/>
      <c r="Z6" s="642">
        <v>1</v>
      </c>
      <c r="AA6" s="642"/>
      <c r="AB6" s="642"/>
      <c r="AC6" s="642"/>
      <c r="AD6" s="643">
        <v>474011</v>
      </c>
      <c r="AE6" s="643"/>
      <c r="AF6" s="643"/>
      <c r="AG6" s="643"/>
      <c r="AH6" s="643"/>
      <c r="AI6" s="643"/>
      <c r="AJ6" s="643"/>
      <c r="AK6" s="643"/>
      <c r="AL6" s="618">
        <v>1.9</v>
      </c>
      <c r="AM6" s="619"/>
      <c r="AN6" s="619"/>
      <c r="AO6" s="644"/>
      <c r="AP6" s="612" t="s">
        <v>229</v>
      </c>
      <c r="AQ6" s="613"/>
      <c r="AR6" s="613"/>
      <c r="AS6" s="613"/>
      <c r="AT6" s="613"/>
      <c r="AU6" s="613"/>
      <c r="AV6" s="613"/>
      <c r="AW6" s="613"/>
      <c r="AX6" s="613"/>
      <c r="AY6" s="613"/>
      <c r="AZ6" s="613"/>
      <c r="BA6" s="613"/>
      <c r="BB6" s="613"/>
      <c r="BC6" s="613"/>
      <c r="BD6" s="613"/>
      <c r="BE6" s="613"/>
      <c r="BF6" s="614"/>
      <c r="BG6" s="615">
        <v>11354892</v>
      </c>
      <c r="BH6" s="616"/>
      <c r="BI6" s="616"/>
      <c r="BJ6" s="616"/>
      <c r="BK6" s="616"/>
      <c r="BL6" s="616"/>
      <c r="BM6" s="616"/>
      <c r="BN6" s="617"/>
      <c r="BO6" s="642">
        <v>97.8</v>
      </c>
      <c r="BP6" s="642"/>
      <c r="BQ6" s="642"/>
      <c r="BR6" s="642"/>
      <c r="BS6" s="643">
        <v>638445</v>
      </c>
      <c r="BT6" s="643"/>
      <c r="BU6" s="643"/>
      <c r="BV6" s="643"/>
      <c r="BW6" s="643"/>
      <c r="BX6" s="643"/>
      <c r="BY6" s="643"/>
      <c r="BZ6" s="643"/>
      <c r="CA6" s="643"/>
      <c r="CB6" s="701"/>
      <c r="CD6" s="671" t="s">
        <v>230</v>
      </c>
      <c r="CE6" s="672"/>
      <c r="CF6" s="672"/>
      <c r="CG6" s="672"/>
      <c r="CH6" s="672"/>
      <c r="CI6" s="672"/>
      <c r="CJ6" s="672"/>
      <c r="CK6" s="672"/>
      <c r="CL6" s="672"/>
      <c r="CM6" s="672"/>
      <c r="CN6" s="672"/>
      <c r="CO6" s="672"/>
      <c r="CP6" s="672"/>
      <c r="CQ6" s="673"/>
      <c r="CR6" s="615">
        <v>277151</v>
      </c>
      <c r="CS6" s="616"/>
      <c r="CT6" s="616"/>
      <c r="CU6" s="616"/>
      <c r="CV6" s="616"/>
      <c r="CW6" s="616"/>
      <c r="CX6" s="616"/>
      <c r="CY6" s="617"/>
      <c r="CZ6" s="713">
        <v>0.6</v>
      </c>
      <c r="DA6" s="686"/>
      <c r="DB6" s="686"/>
      <c r="DC6" s="716"/>
      <c r="DD6" s="621" t="s">
        <v>129</v>
      </c>
      <c r="DE6" s="616"/>
      <c r="DF6" s="616"/>
      <c r="DG6" s="616"/>
      <c r="DH6" s="616"/>
      <c r="DI6" s="616"/>
      <c r="DJ6" s="616"/>
      <c r="DK6" s="616"/>
      <c r="DL6" s="616"/>
      <c r="DM6" s="616"/>
      <c r="DN6" s="616"/>
      <c r="DO6" s="616"/>
      <c r="DP6" s="617"/>
      <c r="DQ6" s="621">
        <v>276628</v>
      </c>
      <c r="DR6" s="616"/>
      <c r="DS6" s="616"/>
      <c r="DT6" s="616"/>
      <c r="DU6" s="616"/>
      <c r="DV6" s="616"/>
      <c r="DW6" s="616"/>
      <c r="DX6" s="616"/>
      <c r="DY6" s="616"/>
      <c r="DZ6" s="616"/>
      <c r="EA6" s="616"/>
      <c r="EB6" s="616"/>
      <c r="EC6" s="656"/>
    </row>
    <row r="7" spans="2:143" ht="11.25" customHeight="1" x14ac:dyDescent="0.2">
      <c r="B7" s="612" t="s">
        <v>231</v>
      </c>
      <c r="C7" s="613"/>
      <c r="D7" s="613"/>
      <c r="E7" s="613"/>
      <c r="F7" s="613"/>
      <c r="G7" s="613"/>
      <c r="H7" s="613"/>
      <c r="I7" s="613"/>
      <c r="J7" s="613"/>
      <c r="K7" s="613"/>
      <c r="L7" s="613"/>
      <c r="M7" s="613"/>
      <c r="N7" s="613"/>
      <c r="O7" s="613"/>
      <c r="P7" s="613"/>
      <c r="Q7" s="614"/>
      <c r="R7" s="615">
        <v>8429</v>
      </c>
      <c r="S7" s="616"/>
      <c r="T7" s="616"/>
      <c r="U7" s="616"/>
      <c r="V7" s="616"/>
      <c r="W7" s="616"/>
      <c r="X7" s="616"/>
      <c r="Y7" s="617"/>
      <c r="Z7" s="642">
        <v>0</v>
      </c>
      <c r="AA7" s="642"/>
      <c r="AB7" s="642"/>
      <c r="AC7" s="642"/>
      <c r="AD7" s="643">
        <v>8429</v>
      </c>
      <c r="AE7" s="643"/>
      <c r="AF7" s="643"/>
      <c r="AG7" s="643"/>
      <c r="AH7" s="643"/>
      <c r="AI7" s="643"/>
      <c r="AJ7" s="643"/>
      <c r="AK7" s="643"/>
      <c r="AL7" s="618">
        <v>0</v>
      </c>
      <c r="AM7" s="619"/>
      <c r="AN7" s="619"/>
      <c r="AO7" s="644"/>
      <c r="AP7" s="612" t="s">
        <v>232</v>
      </c>
      <c r="AQ7" s="613"/>
      <c r="AR7" s="613"/>
      <c r="AS7" s="613"/>
      <c r="AT7" s="613"/>
      <c r="AU7" s="613"/>
      <c r="AV7" s="613"/>
      <c r="AW7" s="613"/>
      <c r="AX7" s="613"/>
      <c r="AY7" s="613"/>
      <c r="AZ7" s="613"/>
      <c r="BA7" s="613"/>
      <c r="BB7" s="613"/>
      <c r="BC7" s="613"/>
      <c r="BD7" s="613"/>
      <c r="BE7" s="613"/>
      <c r="BF7" s="614"/>
      <c r="BG7" s="615">
        <v>4862372</v>
      </c>
      <c r="BH7" s="616"/>
      <c r="BI7" s="616"/>
      <c r="BJ7" s="616"/>
      <c r="BK7" s="616"/>
      <c r="BL7" s="616"/>
      <c r="BM7" s="616"/>
      <c r="BN7" s="617"/>
      <c r="BO7" s="642">
        <v>41.9</v>
      </c>
      <c r="BP7" s="642"/>
      <c r="BQ7" s="642"/>
      <c r="BR7" s="642"/>
      <c r="BS7" s="643">
        <v>261246</v>
      </c>
      <c r="BT7" s="643"/>
      <c r="BU7" s="643"/>
      <c r="BV7" s="643"/>
      <c r="BW7" s="643"/>
      <c r="BX7" s="643"/>
      <c r="BY7" s="643"/>
      <c r="BZ7" s="643"/>
      <c r="CA7" s="643"/>
      <c r="CB7" s="701"/>
      <c r="CD7" s="657" t="s">
        <v>233</v>
      </c>
      <c r="CE7" s="654"/>
      <c r="CF7" s="654"/>
      <c r="CG7" s="654"/>
      <c r="CH7" s="654"/>
      <c r="CI7" s="654"/>
      <c r="CJ7" s="654"/>
      <c r="CK7" s="654"/>
      <c r="CL7" s="654"/>
      <c r="CM7" s="654"/>
      <c r="CN7" s="654"/>
      <c r="CO7" s="654"/>
      <c r="CP7" s="654"/>
      <c r="CQ7" s="655"/>
      <c r="CR7" s="615">
        <v>5672457</v>
      </c>
      <c r="CS7" s="616"/>
      <c r="CT7" s="616"/>
      <c r="CU7" s="616"/>
      <c r="CV7" s="616"/>
      <c r="CW7" s="616"/>
      <c r="CX7" s="616"/>
      <c r="CY7" s="617"/>
      <c r="CZ7" s="642">
        <v>12.6</v>
      </c>
      <c r="DA7" s="642"/>
      <c r="DB7" s="642"/>
      <c r="DC7" s="642"/>
      <c r="DD7" s="621">
        <v>222906</v>
      </c>
      <c r="DE7" s="616"/>
      <c r="DF7" s="616"/>
      <c r="DG7" s="616"/>
      <c r="DH7" s="616"/>
      <c r="DI7" s="616"/>
      <c r="DJ7" s="616"/>
      <c r="DK7" s="616"/>
      <c r="DL7" s="616"/>
      <c r="DM7" s="616"/>
      <c r="DN7" s="616"/>
      <c r="DO7" s="616"/>
      <c r="DP7" s="617"/>
      <c r="DQ7" s="621">
        <v>4146049</v>
      </c>
      <c r="DR7" s="616"/>
      <c r="DS7" s="616"/>
      <c r="DT7" s="616"/>
      <c r="DU7" s="616"/>
      <c r="DV7" s="616"/>
      <c r="DW7" s="616"/>
      <c r="DX7" s="616"/>
      <c r="DY7" s="616"/>
      <c r="DZ7" s="616"/>
      <c r="EA7" s="616"/>
      <c r="EB7" s="616"/>
      <c r="EC7" s="656"/>
    </row>
    <row r="8" spans="2:143" ht="11.25" customHeight="1" x14ac:dyDescent="0.2">
      <c r="B8" s="612" t="s">
        <v>234</v>
      </c>
      <c r="C8" s="613"/>
      <c r="D8" s="613"/>
      <c r="E8" s="613"/>
      <c r="F8" s="613"/>
      <c r="G8" s="613"/>
      <c r="H8" s="613"/>
      <c r="I8" s="613"/>
      <c r="J8" s="613"/>
      <c r="K8" s="613"/>
      <c r="L8" s="613"/>
      <c r="M8" s="613"/>
      <c r="N8" s="613"/>
      <c r="O8" s="613"/>
      <c r="P8" s="613"/>
      <c r="Q8" s="614"/>
      <c r="R8" s="615">
        <v>82137</v>
      </c>
      <c r="S8" s="616"/>
      <c r="T8" s="616"/>
      <c r="U8" s="616"/>
      <c r="V8" s="616"/>
      <c r="W8" s="616"/>
      <c r="X8" s="616"/>
      <c r="Y8" s="617"/>
      <c r="Z8" s="642">
        <v>0.2</v>
      </c>
      <c r="AA8" s="642"/>
      <c r="AB8" s="642"/>
      <c r="AC8" s="642"/>
      <c r="AD8" s="643">
        <v>82137</v>
      </c>
      <c r="AE8" s="643"/>
      <c r="AF8" s="643"/>
      <c r="AG8" s="643"/>
      <c r="AH8" s="643"/>
      <c r="AI8" s="643"/>
      <c r="AJ8" s="643"/>
      <c r="AK8" s="643"/>
      <c r="AL8" s="618">
        <v>0.3</v>
      </c>
      <c r="AM8" s="619"/>
      <c r="AN8" s="619"/>
      <c r="AO8" s="644"/>
      <c r="AP8" s="612" t="s">
        <v>235</v>
      </c>
      <c r="AQ8" s="613"/>
      <c r="AR8" s="613"/>
      <c r="AS8" s="613"/>
      <c r="AT8" s="613"/>
      <c r="AU8" s="613"/>
      <c r="AV8" s="613"/>
      <c r="AW8" s="613"/>
      <c r="AX8" s="613"/>
      <c r="AY8" s="613"/>
      <c r="AZ8" s="613"/>
      <c r="BA8" s="613"/>
      <c r="BB8" s="613"/>
      <c r="BC8" s="613"/>
      <c r="BD8" s="613"/>
      <c r="BE8" s="613"/>
      <c r="BF8" s="614"/>
      <c r="BG8" s="615">
        <v>140941</v>
      </c>
      <c r="BH8" s="616"/>
      <c r="BI8" s="616"/>
      <c r="BJ8" s="616"/>
      <c r="BK8" s="616"/>
      <c r="BL8" s="616"/>
      <c r="BM8" s="616"/>
      <c r="BN8" s="617"/>
      <c r="BO8" s="642">
        <v>1.2</v>
      </c>
      <c r="BP8" s="642"/>
      <c r="BQ8" s="642"/>
      <c r="BR8" s="642"/>
      <c r="BS8" s="643" t="s">
        <v>129</v>
      </c>
      <c r="BT8" s="643"/>
      <c r="BU8" s="643"/>
      <c r="BV8" s="643"/>
      <c r="BW8" s="643"/>
      <c r="BX8" s="643"/>
      <c r="BY8" s="643"/>
      <c r="BZ8" s="643"/>
      <c r="CA8" s="643"/>
      <c r="CB8" s="701"/>
      <c r="CD8" s="657" t="s">
        <v>236</v>
      </c>
      <c r="CE8" s="654"/>
      <c r="CF8" s="654"/>
      <c r="CG8" s="654"/>
      <c r="CH8" s="654"/>
      <c r="CI8" s="654"/>
      <c r="CJ8" s="654"/>
      <c r="CK8" s="654"/>
      <c r="CL8" s="654"/>
      <c r="CM8" s="654"/>
      <c r="CN8" s="654"/>
      <c r="CO8" s="654"/>
      <c r="CP8" s="654"/>
      <c r="CQ8" s="655"/>
      <c r="CR8" s="615">
        <v>16054073</v>
      </c>
      <c r="CS8" s="616"/>
      <c r="CT8" s="616"/>
      <c r="CU8" s="616"/>
      <c r="CV8" s="616"/>
      <c r="CW8" s="616"/>
      <c r="CX8" s="616"/>
      <c r="CY8" s="617"/>
      <c r="CZ8" s="642">
        <v>35.700000000000003</v>
      </c>
      <c r="DA8" s="642"/>
      <c r="DB8" s="642"/>
      <c r="DC8" s="642"/>
      <c r="DD8" s="621">
        <v>193530</v>
      </c>
      <c r="DE8" s="616"/>
      <c r="DF8" s="616"/>
      <c r="DG8" s="616"/>
      <c r="DH8" s="616"/>
      <c r="DI8" s="616"/>
      <c r="DJ8" s="616"/>
      <c r="DK8" s="616"/>
      <c r="DL8" s="616"/>
      <c r="DM8" s="616"/>
      <c r="DN8" s="616"/>
      <c r="DO8" s="616"/>
      <c r="DP8" s="617"/>
      <c r="DQ8" s="621">
        <v>6999987</v>
      </c>
      <c r="DR8" s="616"/>
      <c r="DS8" s="616"/>
      <c r="DT8" s="616"/>
      <c r="DU8" s="616"/>
      <c r="DV8" s="616"/>
      <c r="DW8" s="616"/>
      <c r="DX8" s="616"/>
      <c r="DY8" s="616"/>
      <c r="DZ8" s="616"/>
      <c r="EA8" s="616"/>
      <c r="EB8" s="616"/>
      <c r="EC8" s="656"/>
    </row>
    <row r="9" spans="2:143" ht="11.25" customHeight="1" x14ac:dyDescent="0.2">
      <c r="B9" s="612" t="s">
        <v>237</v>
      </c>
      <c r="C9" s="613"/>
      <c r="D9" s="613"/>
      <c r="E9" s="613"/>
      <c r="F9" s="613"/>
      <c r="G9" s="613"/>
      <c r="H9" s="613"/>
      <c r="I9" s="613"/>
      <c r="J9" s="613"/>
      <c r="K9" s="613"/>
      <c r="L9" s="613"/>
      <c r="M9" s="613"/>
      <c r="N9" s="613"/>
      <c r="O9" s="613"/>
      <c r="P9" s="613"/>
      <c r="Q9" s="614"/>
      <c r="R9" s="615">
        <v>95730</v>
      </c>
      <c r="S9" s="616"/>
      <c r="T9" s="616"/>
      <c r="U9" s="616"/>
      <c r="V9" s="616"/>
      <c r="W9" s="616"/>
      <c r="X9" s="616"/>
      <c r="Y9" s="617"/>
      <c r="Z9" s="642">
        <v>0.2</v>
      </c>
      <c r="AA9" s="642"/>
      <c r="AB9" s="642"/>
      <c r="AC9" s="642"/>
      <c r="AD9" s="643">
        <v>95730</v>
      </c>
      <c r="AE9" s="643"/>
      <c r="AF9" s="643"/>
      <c r="AG9" s="643"/>
      <c r="AH9" s="643"/>
      <c r="AI9" s="643"/>
      <c r="AJ9" s="643"/>
      <c r="AK9" s="643"/>
      <c r="AL9" s="618">
        <v>0.4</v>
      </c>
      <c r="AM9" s="619"/>
      <c r="AN9" s="619"/>
      <c r="AO9" s="644"/>
      <c r="AP9" s="612" t="s">
        <v>238</v>
      </c>
      <c r="AQ9" s="613"/>
      <c r="AR9" s="613"/>
      <c r="AS9" s="613"/>
      <c r="AT9" s="613"/>
      <c r="AU9" s="613"/>
      <c r="AV9" s="613"/>
      <c r="AW9" s="613"/>
      <c r="AX9" s="613"/>
      <c r="AY9" s="613"/>
      <c r="AZ9" s="613"/>
      <c r="BA9" s="613"/>
      <c r="BB9" s="613"/>
      <c r="BC9" s="613"/>
      <c r="BD9" s="613"/>
      <c r="BE9" s="613"/>
      <c r="BF9" s="614"/>
      <c r="BG9" s="615">
        <v>3600800</v>
      </c>
      <c r="BH9" s="616"/>
      <c r="BI9" s="616"/>
      <c r="BJ9" s="616"/>
      <c r="BK9" s="616"/>
      <c r="BL9" s="616"/>
      <c r="BM9" s="616"/>
      <c r="BN9" s="617"/>
      <c r="BO9" s="642">
        <v>31</v>
      </c>
      <c r="BP9" s="642"/>
      <c r="BQ9" s="642"/>
      <c r="BR9" s="642"/>
      <c r="BS9" s="643" t="s">
        <v>129</v>
      </c>
      <c r="BT9" s="643"/>
      <c r="BU9" s="643"/>
      <c r="BV9" s="643"/>
      <c r="BW9" s="643"/>
      <c r="BX9" s="643"/>
      <c r="BY9" s="643"/>
      <c r="BZ9" s="643"/>
      <c r="CA9" s="643"/>
      <c r="CB9" s="701"/>
      <c r="CD9" s="657" t="s">
        <v>239</v>
      </c>
      <c r="CE9" s="654"/>
      <c r="CF9" s="654"/>
      <c r="CG9" s="654"/>
      <c r="CH9" s="654"/>
      <c r="CI9" s="654"/>
      <c r="CJ9" s="654"/>
      <c r="CK9" s="654"/>
      <c r="CL9" s="654"/>
      <c r="CM9" s="654"/>
      <c r="CN9" s="654"/>
      <c r="CO9" s="654"/>
      <c r="CP9" s="654"/>
      <c r="CQ9" s="655"/>
      <c r="CR9" s="615">
        <v>4875838</v>
      </c>
      <c r="CS9" s="616"/>
      <c r="CT9" s="616"/>
      <c r="CU9" s="616"/>
      <c r="CV9" s="616"/>
      <c r="CW9" s="616"/>
      <c r="CX9" s="616"/>
      <c r="CY9" s="617"/>
      <c r="CZ9" s="642">
        <v>10.8</v>
      </c>
      <c r="DA9" s="642"/>
      <c r="DB9" s="642"/>
      <c r="DC9" s="642"/>
      <c r="DD9" s="621">
        <v>570265</v>
      </c>
      <c r="DE9" s="616"/>
      <c r="DF9" s="616"/>
      <c r="DG9" s="616"/>
      <c r="DH9" s="616"/>
      <c r="DI9" s="616"/>
      <c r="DJ9" s="616"/>
      <c r="DK9" s="616"/>
      <c r="DL9" s="616"/>
      <c r="DM9" s="616"/>
      <c r="DN9" s="616"/>
      <c r="DO9" s="616"/>
      <c r="DP9" s="617"/>
      <c r="DQ9" s="621">
        <v>3272285</v>
      </c>
      <c r="DR9" s="616"/>
      <c r="DS9" s="616"/>
      <c r="DT9" s="616"/>
      <c r="DU9" s="616"/>
      <c r="DV9" s="616"/>
      <c r="DW9" s="616"/>
      <c r="DX9" s="616"/>
      <c r="DY9" s="616"/>
      <c r="DZ9" s="616"/>
      <c r="EA9" s="616"/>
      <c r="EB9" s="616"/>
      <c r="EC9" s="656"/>
    </row>
    <row r="10" spans="2:143" ht="11.25" customHeight="1" x14ac:dyDescent="0.2">
      <c r="B10" s="612" t="s">
        <v>240</v>
      </c>
      <c r="C10" s="613"/>
      <c r="D10" s="613"/>
      <c r="E10" s="613"/>
      <c r="F10" s="613"/>
      <c r="G10" s="613"/>
      <c r="H10" s="613"/>
      <c r="I10" s="613"/>
      <c r="J10" s="613"/>
      <c r="K10" s="613"/>
      <c r="L10" s="613"/>
      <c r="M10" s="613"/>
      <c r="N10" s="613"/>
      <c r="O10" s="613"/>
      <c r="P10" s="613"/>
      <c r="Q10" s="614"/>
      <c r="R10" s="615" t="s">
        <v>129</v>
      </c>
      <c r="S10" s="616"/>
      <c r="T10" s="616"/>
      <c r="U10" s="616"/>
      <c r="V10" s="616"/>
      <c r="W10" s="616"/>
      <c r="X10" s="616"/>
      <c r="Y10" s="617"/>
      <c r="Z10" s="642" t="s">
        <v>129</v>
      </c>
      <c r="AA10" s="642"/>
      <c r="AB10" s="642"/>
      <c r="AC10" s="642"/>
      <c r="AD10" s="643" t="s">
        <v>129</v>
      </c>
      <c r="AE10" s="643"/>
      <c r="AF10" s="643"/>
      <c r="AG10" s="643"/>
      <c r="AH10" s="643"/>
      <c r="AI10" s="643"/>
      <c r="AJ10" s="643"/>
      <c r="AK10" s="643"/>
      <c r="AL10" s="618" t="s">
        <v>129</v>
      </c>
      <c r="AM10" s="619"/>
      <c r="AN10" s="619"/>
      <c r="AO10" s="644"/>
      <c r="AP10" s="612" t="s">
        <v>241</v>
      </c>
      <c r="AQ10" s="613"/>
      <c r="AR10" s="613"/>
      <c r="AS10" s="613"/>
      <c r="AT10" s="613"/>
      <c r="AU10" s="613"/>
      <c r="AV10" s="613"/>
      <c r="AW10" s="613"/>
      <c r="AX10" s="613"/>
      <c r="AY10" s="613"/>
      <c r="AZ10" s="613"/>
      <c r="BA10" s="613"/>
      <c r="BB10" s="613"/>
      <c r="BC10" s="613"/>
      <c r="BD10" s="613"/>
      <c r="BE10" s="613"/>
      <c r="BF10" s="614"/>
      <c r="BG10" s="615">
        <v>373101</v>
      </c>
      <c r="BH10" s="616"/>
      <c r="BI10" s="616"/>
      <c r="BJ10" s="616"/>
      <c r="BK10" s="616"/>
      <c r="BL10" s="616"/>
      <c r="BM10" s="616"/>
      <c r="BN10" s="617"/>
      <c r="BO10" s="642">
        <v>3.2</v>
      </c>
      <c r="BP10" s="642"/>
      <c r="BQ10" s="642"/>
      <c r="BR10" s="642"/>
      <c r="BS10" s="643">
        <v>62586</v>
      </c>
      <c r="BT10" s="643"/>
      <c r="BU10" s="643"/>
      <c r="BV10" s="643"/>
      <c r="BW10" s="643"/>
      <c r="BX10" s="643"/>
      <c r="BY10" s="643"/>
      <c r="BZ10" s="643"/>
      <c r="CA10" s="643"/>
      <c r="CB10" s="701"/>
      <c r="CD10" s="657" t="s">
        <v>242</v>
      </c>
      <c r="CE10" s="654"/>
      <c r="CF10" s="654"/>
      <c r="CG10" s="654"/>
      <c r="CH10" s="654"/>
      <c r="CI10" s="654"/>
      <c r="CJ10" s="654"/>
      <c r="CK10" s="654"/>
      <c r="CL10" s="654"/>
      <c r="CM10" s="654"/>
      <c r="CN10" s="654"/>
      <c r="CO10" s="654"/>
      <c r="CP10" s="654"/>
      <c r="CQ10" s="655"/>
      <c r="CR10" s="615">
        <v>20720</v>
      </c>
      <c r="CS10" s="616"/>
      <c r="CT10" s="616"/>
      <c r="CU10" s="616"/>
      <c r="CV10" s="616"/>
      <c r="CW10" s="616"/>
      <c r="CX10" s="616"/>
      <c r="CY10" s="617"/>
      <c r="CZ10" s="642">
        <v>0</v>
      </c>
      <c r="DA10" s="642"/>
      <c r="DB10" s="642"/>
      <c r="DC10" s="642"/>
      <c r="DD10" s="621" t="s">
        <v>129</v>
      </c>
      <c r="DE10" s="616"/>
      <c r="DF10" s="616"/>
      <c r="DG10" s="616"/>
      <c r="DH10" s="616"/>
      <c r="DI10" s="616"/>
      <c r="DJ10" s="616"/>
      <c r="DK10" s="616"/>
      <c r="DL10" s="616"/>
      <c r="DM10" s="616"/>
      <c r="DN10" s="616"/>
      <c r="DO10" s="616"/>
      <c r="DP10" s="617"/>
      <c r="DQ10" s="621">
        <v>17280</v>
      </c>
      <c r="DR10" s="616"/>
      <c r="DS10" s="616"/>
      <c r="DT10" s="616"/>
      <c r="DU10" s="616"/>
      <c r="DV10" s="616"/>
      <c r="DW10" s="616"/>
      <c r="DX10" s="616"/>
      <c r="DY10" s="616"/>
      <c r="DZ10" s="616"/>
      <c r="EA10" s="616"/>
      <c r="EB10" s="616"/>
      <c r="EC10" s="656"/>
    </row>
    <row r="11" spans="2:143" ht="11.25" customHeight="1" x14ac:dyDescent="0.2">
      <c r="B11" s="612" t="s">
        <v>243</v>
      </c>
      <c r="C11" s="613"/>
      <c r="D11" s="613"/>
      <c r="E11" s="613"/>
      <c r="F11" s="613"/>
      <c r="G11" s="613"/>
      <c r="H11" s="613"/>
      <c r="I11" s="613"/>
      <c r="J11" s="613"/>
      <c r="K11" s="613"/>
      <c r="L11" s="613"/>
      <c r="M11" s="613"/>
      <c r="N11" s="613"/>
      <c r="O11" s="613"/>
      <c r="P11" s="613"/>
      <c r="Q11" s="614"/>
      <c r="R11" s="615">
        <v>1857676</v>
      </c>
      <c r="S11" s="616"/>
      <c r="T11" s="616"/>
      <c r="U11" s="616"/>
      <c r="V11" s="616"/>
      <c r="W11" s="616"/>
      <c r="X11" s="616"/>
      <c r="Y11" s="617"/>
      <c r="Z11" s="618">
        <v>4</v>
      </c>
      <c r="AA11" s="619"/>
      <c r="AB11" s="619"/>
      <c r="AC11" s="620"/>
      <c r="AD11" s="621">
        <v>1857676</v>
      </c>
      <c r="AE11" s="616"/>
      <c r="AF11" s="616"/>
      <c r="AG11" s="616"/>
      <c r="AH11" s="616"/>
      <c r="AI11" s="616"/>
      <c r="AJ11" s="616"/>
      <c r="AK11" s="617"/>
      <c r="AL11" s="618">
        <v>7.4</v>
      </c>
      <c r="AM11" s="619"/>
      <c r="AN11" s="619"/>
      <c r="AO11" s="644"/>
      <c r="AP11" s="612" t="s">
        <v>244</v>
      </c>
      <c r="AQ11" s="613"/>
      <c r="AR11" s="613"/>
      <c r="AS11" s="613"/>
      <c r="AT11" s="613"/>
      <c r="AU11" s="613"/>
      <c r="AV11" s="613"/>
      <c r="AW11" s="613"/>
      <c r="AX11" s="613"/>
      <c r="AY11" s="613"/>
      <c r="AZ11" s="613"/>
      <c r="BA11" s="613"/>
      <c r="BB11" s="613"/>
      <c r="BC11" s="613"/>
      <c r="BD11" s="613"/>
      <c r="BE11" s="613"/>
      <c r="BF11" s="614"/>
      <c r="BG11" s="615">
        <v>747530</v>
      </c>
      <c r="BH11" s="616"/>
      <c r="BI11" s="616"/>
      <c r="BJ11" s="616"/>
      <c r="BK11" s="616"/>
      <c r="BL11" s="616"/>
      <c r="BM11" s="616"/>
      <c r="BN11" s="617"/>
      <c r="BO11" s="642">
        <v>6.4</v>
      </c>
      <c r="BP11" s="642"/>
      <c r="BQ11" s="642"/>
      <c r="BR11" s="642"/>
      <c r="BS11" s="643">
        <v>198660</v>
      </c>
      <c r="BT11" s="643"/>
      <c r="BU11" s="643"/>
      <c r="BV11" s="643"/>
      <c r="BW11" s="643"/>
      <c r="BX11" s="643"/>
      <c r="BY11" s="643"/>
      <c r="BZ11" s="643"/>
      <c r="CA11" s="643"/>
      <c r="CB11" s="701"/>
      <c r="CD11" s="657" t="s">
        <v>245</v>
      </c>
      <c r="CE11" s="654"/>
      <c r="CF11" s="654"/>
      <c r="CG11" s="654"/>
      <c r="CH11" s="654"/>
      <c r="CI11" s="654"/>
      <c r="CJ11" s="654"/>
      <c r="CK11" s="654"/>
      <c r="CL11" s="654"/>
      <c r="CM11" s="654"/>
      <c r="CN11" s="654"/>
      <c r="CO11" s="654"/>
      <c r="CP11" s="654"/>
      <c r="CQ11" s="655"/>
      <c r="CR11" s="615">
        <v>1786358</v>
      </c>
      <c r="CS11" s="616"/>
      <c r="CT11" s="616"/>
      <c r="CU11" s="616"/>
      <c r="CV11" s="616"/>
      <c r="CW11" s="616"/>
      <c r="CX11" s="616"/>
      <c r="CY11" s="617"/>
      <c r="CZ11" s="642">
        <v>4</v>
      </c>
      <c r="DA11" s="642"/>
      <c r="DB11" s="642"/>
      <c r="DC11" s="642"/>
      <c r="DD11" s="621">
        <v>290152</v>
      </c>
      <c r="DE11" s="616"/>
      <c r="DF11" s="616"/>
      <c r="DG11" s="616"/>
      <c r="DH11" s="616"/>
      <c r="DI11" s="616"/>
      <c r="DJ11" s="616"/>
      <c r="DK11" s="616"/>
      <c r="DL11" s="616"/>
      <c r="DM11" s="616"/>
      <c r="DN11" s="616"/>
      <c r="DO11" s="616"/>
      <c r="DP11" s="617"/>
      <c r="DQ11" s="621">
        <v>1165845</v>
      </c>
      <c r="DR11" s="616"/>
      <c r="DS11" s="616"/>
      <c r="DT11" s="616"/>
      <c r="DU11" s="616"/>
      <c r="DV11" s="616"/>
      <c r="DW11" s="616"/>
      <c r="DX11" s="616"/>
      <c r="DY11" s="616"/>
      <c r="DZ11" s="616"/>
      <c r="EA11" s="616"/>
      <c r="EB11" s="616"/>
      <c r="EC11" s="656"/>
    </row>
    <row r="12" spans="2:143" ht="11.25" customHeight="1" x14ac:dyDescent="0.2">
      <c r="B12" s="612" t="s">
        <v>246</v>
      </c>
      <c r="C12" s="613"/>
      <c r="D12" s="613"/>
      <c r="E12" s="613"/>
      <c r="F12" s="613"/>
      <c r="G12" s="613"/>
      <c r="H12" s="613"/>
      <c r="I12" s="613"/>
      <c r="J12" s="613"/>
      <c r="K12" s="613"/>
      <c r="L12" s="613"/>
      <c r="M12" s="613"/>
      <c r="N12" s="613"/>
      <c r="O12" s="613"/>
      <c r="P12" s="613"/>
      <c r="Q12" s="614"/>
      <c r="R12" s="615">
        <v>6099</v>
      </c>
      <c r="S12" s="616"/>
      <c r="T12" s="616"/>
      <c r="U12" s="616"/>
      <c r="V12" s="616"/>
      <c r="W12" s="616"/>
      <c r="X12" s="616"/>
      <c r="Y12" s="617"/>
      <c r="Z12" s="642">
        <v>0</v>
      </c>
      <c r="AA12" s="642"/>
      <c r="AB12" s="642"/>
      <c r="AC12" s="642"/>
      <c r="AD12" s="643">
        <v>6099</v>
      </c>
      <c r="AE12" s="643"/>
      <c r="AF12" s="643"/>
      <c r="AG12" s="643"/>
      <c r="AH12" s="643"/>
      <c r="AI12" s="643"/>
      <c r="AJ12" s="643"/>
      <c r="AK12" s="643"/>
      <c r="AL12" s="618">
        <v>0</v>
      </c>
      <c r="AM12" s="619"/>
      <c r="AN12" s="619"/>
      <c r="AO12" s="644"/>
      <c r="AP12" s="612" t="s">
        <v>247</v>
      </c>
      <c r="AQ12" s="613"/>
      <c r="AR12" s="613"/>
      <c r="AS12" s="613"/>
      <c r="AT12" s="613"/>
      <c r="AU12" s="613"/>
      <c r="AV12" s="613"/>
      <c r="AW12" s="613"/>
      <c r="AX12" s="613"/>
      <c r="AY12" s="613"/>
      <c r="AZ12" s="613"/>
      <c r="BA12" s="613"/>
      <c r="BB12" s="613"/>
      <c r="BC12" s="613"/>
      <c r="BD12" s="613"/>
      <c r="BE12" s="613"/>
      <c r="BF12" s="614"/>
      <c r="BG12" s="615">
        <v>5634659</v>
      </c>
      <c r="BH12" s="616"/>
      <c r="BI12" s="616"/>
      <c r="BJ12" s="616"/>
      <c r="BK12" s="616"/>
      <c r="BL12" s="616"/>
      <c r="BM12" s="616"/>
      <c r="BN12" s="617"/>
      <c r="BO12" s="642">
        <v>48.5</v>
      </c>
      <c r="BP12" s="642"/>
      <c r="BQ12" s="642"/>
      <c r="BR12" s="642"/>
      <c r="BS12" s="643">
        <v>377199</v>
      </c>
      <c r="BT12" s="643"/>
      <c r="BU12" s="643"/>
      <c r="BV12" s="643"/>
      <c r="BW12" s="643"/>
      <c r="BX12" s="643"/>
      <c r="BY12" s="643"/>
      <c r="BZ12" s="643"/>
      <c r="CA12" s="643"/>
      <c r="CB12" s="701"/>
      <c r="CD12" s="657" t="s">
        <v>248</v>
      </c>
      <c r="CE12" s="654"/>
      <c r="CF12" s="654"/>
      <c r="CG12" s="654"/>
      <c r="CH12" s="654"/>
      <c r="CI12" s="654"/>
      <c r="CJ12" s="654"/>
      <c r="CK12" s="654"/>
      <c r="CL12" s="654"/>
      <c r="CM12" s="654"/>
      <c r="CN12" s="654"/>
      <c r="CO12" s="654"/>
      <c r="CP12" s="654"/>
      <c r="CQ12" s="655"/>
      <c r="CR12" s="615">
        <v>1284689</v>
      </c>
      <c r="CS12" s="616"/>
      <c r="CT12" s="616"/>
      <c r="CU12" s="616"/>
      <c r="CV12" s="616"/>
      <c r="CW12" s="616"/>
      <c r="CX12" s="616"/>
      <c r="CY12" s="617"/>
      <c r="CZ12" s="642">
        <v>2.9</v>
      </c>
      <c r="DA12" s="642"/>
      <c r="DB12" s="642"/>
      <c r="DC12" s="642"/>
      <c r="DD12" s="621">
        <v>43567</v>
      </c>
      <c r="DE12" s="616"/>
      <c r="DF12" s="616"/>
      <c r="DG12" s="616"/>
      <c r="DH12" s="616"/>
      <c r="DI12" s="616"/>
      <c r="DJ12" s="616"/>
      <c r="DK12" s="616"/>
      <c r="DL12" s="616"/>
      <c r="DM12" s="616"/>
      <c r="DN12" s="616"/>
      <c r="DO12" s="616"/>
      <c r="DP12" s="617"/>
      <c r="DQ12" s="621">
        <v>1070573</v>
      </c>
      <c r="DR12" s="616"/>
      <c r="DS12" s="616"/>
      <c r="DT12" s="616"/>
      <c r="DU12" s="616"/>
      <c r="DV12" s="616"/>
      <c r="DW12" s="616"/>
      <c r="DX12" s="616"/>
      <c r="DY12" s="616"/>
      <c r="DZ12" s="616"/>
      <c r="EA12" s="616"/>
      <c r="EB12" s="616"/>
      <c r="EC12" s="656"/>
    </row>
    <row r="13" spans="2:143" ht="11.25" customHeight="1" x14ac:dyDescent="0.2">
      <c r="B13" s="612" t="s">
        <v>249</v>
      </c>
      <c r="C13" s="613"/>
      <c r="D13" s="613"/>
      <c r="E13" s="613"/>
      <c r="F13" s="613"/>
      <c r="G13" s="613"/>
      <c r="H13" s="613"/>
      <c r="I13" s="613"/>
      <c r="J13" s="613"/>
      <c r="K13" s="613"/>
      <c r="L13" s="613"/>
      <c r="M13" s="613"/>
      <c r="N13" s="613"/>
      <c r="O13" s="613"/>
      <c r="P13" s="613"/>
      <c r="Q13" s="614"/>
      <c r="R13" s="615" t="s">
        <v>129</v>
      </c>
      <c r="S13" s="616"/>
      <c r="T13" s="616"/>
      <c r="U13" s="616"/>
      <c r="V13" s="616"/>
      <c r="W13" s="616"/>
      <c r="X13" s="616"/>
      <c r="Y13" s="617"/>
      <c r="Z13" s="642" t="s">
        <v>129</v>
      </c>
      <c r="AA13" s="642"/>
      <c r="AB13" s="642"/>
      <c r="AC13" s="642"/>
      <c r="AD13" s="643" t="s">
        <v>129</v>
      </c>
      <c r="AE13" s="643"/>
      <c r="AF13" s="643"/>
      <c r="AG13" s="643"/>
      <c r="AH13" s="643"/>
      <c r="AI13" s="643"/>
      <c r="AJ13" s="643"/>
      <c r="AK13" s="643"/>
      <c r="AL13" s="618" t="s">
        <v>129</v>
      </c>
      <c r="AM13" s="619"/>
      <c r="AN13" s="619"/>
      <c r="AO13" s="644"/>
      <c r="AP13" s="612" t="s">
        <v>250</v>
      </c>
      <c r="AQ13" s="613"/>
      <c r="AR13" s="613"/>
      <c r="AS13" s="613"/>
      <c r="AT13" s="613"/>
      <c r="AU13" s="613"/>
      <c r="AV13" s="613"/>
      <c r="AW13" s="613"/>
      <c r="AX13" s="613"/>
      <c r="AY13" s="613"/>
      <c r="AZ13" s="613"/>
      <c r="BA13" s="613"/>
      <c r="BB13" s="613"/>
      <c r="BC13" s="613"/>
      <c r="BD13" s="613"/>
      <c r="BE13" s="613"/>
      <c r="BF13" s="614"/>
      <c r="BG13" s="615">
        <v>5608130</v>
      </c>
      <c r="BH13" s="616"/>
      <c r="BI13" s="616"/>
      <c r="BJ13" s="616"/>
      <c r="BK13" s="616"/>
      <c r="BL13" s="616"/>
      <c r="BM13" s="616"/>
      <c r="BN13" s="617"/>
      <c r="BO13" s="642">
        <v>48.3</v>
      </c>
      <c r="BP13" s="642"/>
      <c r="BQ13" s="642"/>
      <c r="BR13" s="642"/>
      <c r="BS13" s="643">
        <v>377199</v>
      </c>
      <c r="BT13" s="643"/>
      <c r="BU13" s="643"/>
      <c r="BV13" s="643"/>
      <c r="BW13" s="643"/>
      <c r="BX13" s="643"/>
      <c r="BY13" s="643"/>
      <c r="BZ13" s="643"/>
      <c r="CA13" s="643"/>
      <c r="CB13" s="701"/>
      <c r="CD13" s="657" t="s">
        <v>251</v>
      </c>
      <c r="CE13" s="654"/>
      <c r="CF13" s="654"/>
      <c r="CG13" s="654"/>
      <c r="CH13" s="654"/>
      <c r="CI13" s="654"/>
      <c r="CJ13" s="654"/>
      <c r="CK13" s="654"/>
      <c r="CL13" s="654"/>
      <c r="CM13" s="654"/>
      <c r="CN13" s="654"/>
      <c r="CO13" s="654"/>
      <c r="CP13" s="654"/>
      <c r="CQ13" s="655"/>
      <c r="CR13" s="615">
        <v>4137494</v>
      </c>
      <c r="CS13" s="616"/>
      <c r="CT13" s="616"/>
      <c r="CU13" s="616"/>
      <c r="CV13" s="616"/>
      <c r="CW13" s="616"/>
      <c r="CX13" s="616"/>
      <c r="CY13" s="617"/>
      <c r="CZ13" s="642">
        <v>9.1999999999999993</v>
      </c>
      <c r="DA13" s="642"/>
      <c r="DB13" s="642"/>
      <c r="DC13" s="642"/>
      <c r="DD13" s="621">
        <v>2083472</v>
      </c>
      <c r="DE13" s="616"/>
      <c r="DF13" s="616"/>
      <c r="DG13" s="616"/>
      <c r="DH13" s="616"/>
      <c r="DI13" s="616"/>
      <c r="DJ13" s="616"/>
      <c r="DK13" s="616"/>
      <c r="DL13" s="616"/>
      <c r="DM13" s="616"/>
      <c r="DN13" s="616"/>
      <c r="DO13" s="616"/>
      <c r="DP13" s="617"/>
      <c r="DQ13" s="621">
        <v>2381518</v>
      </c>
      <c r="DR13" s="616"/>
      <c r="DS13" s="616"/>
      <c r="DT13" s="616"/>
      <c r="DU13" s="616"/>
      <c r="DV13" s="616"/>
      <c r="DW13" s="616"/>
      <c r="DX13" s="616"/>
      <c r="DY13" s="616"/>
      <c r="DZ13" s="616"/>
      <c r="EA13" s="616"/>
      <c r="EB13" s="616"/>
      <c r="EC13" s="656"/>
    </row>
    <row r="14" spans="2:143" ht="11.25" customHeight="1" x14ac:dyDescent="0.2">
      <c r="B14" s="612" t="s">
        <v>252</v>
      </c>
      <c r="C14" s="613"/>
      <c r="D14" s="613"/>
      <c r="E14" s="613"/>
      <c r="F14" s="613"/>
      <c r="G14" s="613"/>
      <c r="H14" s="613"/>
      <c r="I14" s="613"/>
      <c r="J14" s="613"/>
      <c r="K14" s="613"/>
      <c r="L14" s="613"/>
      <c r="M14" s="613"/>
      <c r="N14" s="613"/>
      <c r="O14" s="613"/>
      <c r="P14" s="613"/>
      <c r="Q14" s="614"/>
      <c r="R14" s="615">
        <v>29</v>
      </c>
      <c r="S14" s="616"/>
      <c r="T14" s="616"/>
      <c r="U14" s="616"/>
      <c r="V14" s="616"/>
      <c r="W14" s="616"/>
      <c r="X14" s="616"/>
      <c r="Y14" s="617"/>
      <c r="Z14" s="642">
        <v>0</v>
      </c>
      <c r="AA14" s="642"/>
      <c r="AB14" s="642"/>
      <c r="AC14" s="642"/>
      <c r="AD14" s="643">
        <v>29</v>
      </c>
      <c r="AE14" s="643"/>
      <c r="AF14" s="643"/>
      <c r="AG14" s="643"/>
      <c r="AH14" s="643"/>
      <c r="AI14" s="643"/>
      <c r="AJ14" s="643"/>
      <c r="AK14" s="643"/>
      <c r="AL14" s="618">
        <v>0</v>
      </c>
      <c r="AM14" s="619"/>
      <c r="AN14" s="619"/>
      <c r="AO14" s="644"/>
      <c r="AP14" s="612" t="s">
        <v>253</v>
      </c>
      <c r="AQ14" s="613"/>
      <c r="AR14" s="613"/>
      <c r="AS14" s="613"/>
      <c r="AT14" s="613"/>
      <c r="AU14" s="613"/>
      <c r="AV14" s="613"/>
      <c r="AW14" s="613"/>
      <c r="AX14" s="613"/>
      <c r="AY14" s="613"/>
      <c r="AZ14" s="613"/>
      <c r="BA14" s="613"/>
      <c r="BB14" s="613"/>
      <c r="BC14" s="613"/>
      <c r="BD14" s="613"/>
      <c r="BE14" s="613"/>
      <c r="BF14" s="614"/>
      <c r="BG14" s="615">
        <v>292856</v>
      </c>
      <c r="BH14" s="616"/>
      <c r="BI14" s="616"/>
      <c r="BJ14" s="616"/>
      <c r="BK14" s="616"/>
      <c r="BL14" s="616"/>
      <c r="BM14" s="616"/>
      <c r="BN14" s="617"/>
      <c r="BO14" s="642">
        <v>2.5</v>
      </c>
      <c r="BP14" s="642"/>
      <c r="BQ14" s="642"/>
      <c r="BR14" s="642"/>
      <c r="BS14" s="643" t="s">
        <v>129</v>
      </c>
      <c r="BT14" s="643"/>
      <c r="BU14" s="643"/>
      <c r="BV14" s="643"/>
      <c r="BW14" s="643"/>
      <c r="BX14" s="643"/>
      <c r="BY14" s="643"/>
      <c r="BZ14" s="643"/>
      <c r="CA14" s="643"/>
      <c r="CB14" s="701"/>
      <c r="CD14" s="657" t="s">
        <v>254</v>
      </c>
      <c r="CE14" s="654"/>
      <c r="CF14" s="654"/>
      <c r="CG14" s="654"/>
      <c r="CH14" s="654"/>
      <c r="CI14" s="654"/>
      <c r="CJ14" s="654"/>
      <c r="CK14" s="654"/>
      <c r="CL14" s="654"/>
      <c r="CM14" s="654"/>
      <c r="CN14" s="654"/>
      <c r="CO14" s="654"/>
      <c r="CP14" s="654"/>
      <c r="CQ14" s="655"/>
      <c r="CR14" s="615">
        <v>1443355</v>
      </c>
      <c r="CS14" s="616"/>
      <c r="CT14" s="616"/>
      <c r="CU14" s="616"/>
      <c r="CV14" s="616"/>
      <c r="CW14" s="616"/>
      <c r="CX14" s="616"/>
      <c r="CY14" s="617"/>
      <c r="CZ14" s="642">
        <v>3.2</v>
      </c>
      <c r="DA14" s="642"/>
      <c r="DB14" s="642"/>
      <c r="DC14" s="642"/>
      <c r="DD14" s="621">
        <v>247352</v>
      </c>
      <c r="DE14" s="616"/>
      <c r="DF14" s="616"/>
      <c r="DG14" s="616"/>
      <c r="DH14" s="616"/>
      <c r="DI14" s="616"/>
      <c r="DJ14" s="616"/>
      <c r="DK14" s="616"/>
      <c r="DL14" s="616"/>
      <c r="DM14" s="616"/>
      <c r="DN14" s="616"/>
      <c r="DO14" s="616"/>
      <c r="DP14" s="617"/>
      <c r="DQ14" s="621">
        <v>1199820</v>
      </c>
      <c r="DR14" s="616"/>
      <c r="DS14" s="616"/>
      <c r="DT14" s="616"/>
      <c r="DU14" s="616"/>
      <c r="DV14" s="616"/>
      <c r="DW14" s="616"/>
      <c r="DX14" s="616"/>
      <c r="DY14" s="616"/>
      <c r="DZ14" s="616"/>
      <c r="EA14" s="616"/>
      <c r="EB14" s="616"/>
      <c r="EC14" s="656"/>
    </row>
    <row r="15" spans="2:143" ht="11.25" customHeight="1" x14ac:dyDescent="0.2">
      <c r="B15" s="612" t="s">
        <v>255</v>
      </c>
      <c r="C15" s="613"/>
      <c r="D15" s="613"/>
      <c r="E15" s="613"/>
      <c r="F15" s="613"/>
      <c r="G15" s="613"/>
      <c r="H15" s="613"/>
      <c r="I15" s="613"/>
      <c r="J15" s="613"/>
      <c r="K15" s="613"/>
      <c r="L15" s="613"/>
      <c r="M15" s="613"/>
      <c r="N15" s="613"/>
      <c r="O15" s="613"/>
      <c r="P15" s="613"/>
      <c r="Q15" s="614"/>
      <c r="R15" s="615" t="s">
        <v>129</v>
      </c>
      <c r="S15" s="616"/>
      <c r="T15" s="616"/>
      <c r="U15" s="616"/>
      <c r="V15" s="616"/>
      <c r="W15" s="616"/>
      <c r="X15" s="616"/>
      <c r="Y15" s="617"/>
      <c r="Z15" s="642" t="s">
        <v>129</v>
      </c>
      <c r="AA15" s="642"/>
      <c r="AB15" s="642"/>
      <c r="AC15" s="642"/>
      <c r="AD15" s="643" t="s">
        <v>129</v>
      </c>
      <c r="AE15" s="643"/>
      <c r="AF15" s="643"/>
      <c r="AG15" s="643"/>
      <c r="AH15" s="643"/>
      <c r="AI15" s="643"/>
      <c r="AJ15" s="643"/>
      <c r="AK15" s="643"/>
      <c r="AL15" s="618" t="s">
        <v>129</v>
      </c>
      <c r="AM15" s="619"/>
      <c r="AN15" s="619"/>
      <c r="AO15" s="644"/>
      <c r="AP15" s="612" t="s">
        <v>256</v>
      </c>
      <c r="AQ15" s="613"/>
      <c r="AR15" s="613"/>
      <c r="AS15" s="613"/>
      <c r="AT15" s="613"/>
      <c r="AU15" s="613"/>
      <c r="AV15" s="613"/>
      <c r="AW15" s="613"/>
      <c r="AX15" s="613"/>
      <c r="AY15" s="613"/>
      <c r="AZ15" s="613"/>
      <c r="BA15" s="613"/>
      <c r="BB15" s="613"/>
      <c r="BC15" s="613"/>
      <c r="BD15" s="613"/>
      <c r="BE15" s="613"/>
      <c r="BF15" s="614"/>
      <c r="BG15" s="615">
        <v>565005</v>
      </c>
      <c r="BH15" s="616"/>
      <c r="BI15" s="616"/>
      <c r="BJ15" s="616"/>
      <c r="BK15" s="616"/>
      <c r="BL15" s="616"/>
      <c r="BM15" s="616"/>
      <c r="BN15" s="617"/>
      <c r="BO15" s="642">
        <v>4.9000000000000004</v>
      </c>
      <c r="BP15" s="642"/>
      <c r="BQ15" s="642"/>
      <c r="BR15" s="642"/>
      <c r="BS15" s="643" t="s">
        <v>129</v>
      </c>
      <c r="BT15" s="643"/>
      <c r="BU15" s="643"/>
      <c r="BV15" s="643"/>
      <c r="BW15" s="643"/>
      <c r="BX15" s="643"/>
      <c r="BY15" s="643"/>
      <c r="BZ15" s="643"/>
      <c r="CA15" s="643"/>
      <c r="CB15" s="701"/>
      <c r="CD15" s="657" t="s">
        <v>257</v>
      </c>
      <c r="CE15" s="654"/>
      <c r="CF15" s="654"/>
      <c r="CG15" s="654"/>
      <c r="CH15" s="654"/>
      <c r="CI15" s="654"/>
      <c r="CJ15" s="654"/>
      <c r="CK15" s="654"/>
      <c r="CL15" s="654"/>
      <c r="CM15" s="654"/>
      <c r="CN15" s="654"/>
      <c r="CO15" s="654"/>
      <c r="CP15" s="654"/>
      <c r="CQ15" s="655"/>
      <c r="CR15" s="615">
        <v>3558948</v>
      </c>
      <c r="CS15" s="616"/>
      <c r="CT15" s="616"/>
      <c r="CU15" s="616"/>
      <c r="CV15" s="616"/>
      <c r="CW15" s="616"/>
      <c r="CX15" s="616"/>
      <c r="CY15" s="617"/>
      <c r="CZ15" s="642">
        <v>7.9</v>
      </c>
      <c r="DA15" s="642"/>
      <c r="DB15" s="642"/>
      <c r="DC15" s="642"/>
      <c r="DD15" s="621">
        <v>683813</v>
      </c>
      <c r="DE15" s="616"/>
      <c r="DF15" s="616"/>
      <c r="DG15" s="616"/>
      <c r="DH15" s="616"/>
      <c r="DI15" s="616"/>
      <c r="DJ15" s="616"/>
      <c r="DK15" s="616"/>
      <c r="DL15" s="616"/>
      <c r="DM15" s="616"/>
      <c r="DN15" s="616"/>
      <c r="DO15" s="616"/>
      <c r="DP15" s="617"/>
      <c r="DQ15" s="621">
        <v>2643680</v>
      </c>
      <c r="DR15" s="616"/>
      <c r="DS15" s="616"/>
      <c r="DT15" s="616"/>
      <c r="DU15" s="616"/>
      <c r="DV15" s="616"/>
      <c r="DW15" s="616"/>
      <c r="DX15" s="616"/>
      <c r="DY15" s="616"/>
      <c r="DZ15" s="616"/>
      <c r="EA15" s="616"/>
      <c r="EB15" s="616"/>
      <c r="EC15" s="656"/>
    </row>
    <row r="16" spans="2:143" ht="11.25" customHeight="1" x14ac:dyDescent="0.2">
      <c r="B16" s="612" t="s">
        <v>258</v>
      </c>
      <c r="C16" s="613"/>
      <c r="D16" s="613"/>
      <c r="E16" s="613"/>
      <c r="F16" s="613"/>
      <c r="G16" s="613"/>
      <c r="H16" s="613"/>
      <c r="I16" s="613"/>
      <c r="J16" s="613"/>
      <c r="K16" s="613"/>
      <c r="L16" s="613"/>
      <c r="M16" s="613"/>
      <c r="N16" s="613"/>
      <c r="O16" s="613"/>
      <c r="P16" s="613"/>
      <c r="Q16" s="614"/>
      <c r="R16" s="615">
        <v>52211</v>
      </c>
      <c r="S16" s="616"/>
      <c r="T16" s="616"/>
      <c r="U16" s="616"/>
      <c r="V16" s="616"/>
      <c r="W16" s="616"/>
      <c r="X16" s="616"/>
      <c r="Y16" s="617"/>
      <c r="Z16" s="642">
        <v>0.1</v>
      </c>
      <c r="AA16" s="642"/>
      <c r="AB16" s="642"/>
      <c r="AC16" s="642"/>
      <c r="AD16" s="643">
        <v>52211</v>
      </c>
      <c r="AE16" s="643"/>
      <c r="AF16" s="643"/>
      <c r="AG16" s="643"/>
      <c r="AH16" s="643"/>
      <c r="AI16" s="643"/>
      <c r="AJ16" s="643"/>
      <c r="AK16" s="643"/>
      <c r="AL16" s="618">
        <v>0.2</v>
      </c>
      <c r="AM16" s="619"/>
      <c r="AN16" s="619"/>
      <c r="AO16" s="644"/>
      <c r="AP16" s="612" t="s">
        <v>259</v>
      </c>
      <c r="AQ16" s="613"/>
      <c r="AR16" s="613"/>
      <c r="AS16" s="613"/>
      <c r="AT16" s="613"/>
      <c r="AU16" s="613"/>
      <c r="AV16" s="613"/>
      <c r="AW16" s="613"/>
      <c r="AX16" s="613"/>
      <c r="AY16" s="613"/>
      <c r="AZ16" s="613"/>
      <c r="BA16" s="613"/>
      <c r="BB16" s="613"/>
      <c r="BC16" s="613"/>
      <c r="BD16" s="613"/>
      <c r="BE16" s="613"/>
      <c r="BF16" s="614"/>
      <c r="BG16" s="615" t="s">
        <v>129</v>
      </c>
      <c r="BH16" s="616"/>
      <c r="BI16" s="616"/>
      <c r="BJ16" s="616"/>
      <c r="BK16" s="616"/>
      <c r="BL16" s="616"/>
      <c r="BM16" s="616"/>
      <c r="BN16" s="617"/>
      <c r="BO16" s="642" t="s">
        <v>129</v>
      </c>
      <c r="BP16" s="642"/>
      <c r="BQ16" s="642"/>
      <c r="BR16" s="642"/>
      <c r="BS16" s="643" t="s">
        <v>129</v>
      </c>
      <c r="BT16" s="643"/>
      <c r="BU16" s="643"/>
      <c r="BV16" s="643"/>
      <c r="BW16" s="643"/>
      <c r="BX16" s="643"/>
      <c r="BY16" s="643"/>
      <c r="BZ16" s="643"/>
      <c r="CA16" s="643"/>
      <c r="CB16" s="701"/>
      <c r="CD16" s="657" t="s">
        <v>260</v>
      </c>
      <c r="CE16" s="654"/>
      <c r="CF16" s="654"/>
      <c r="CG16" s="654"/>
      <c r="CH16" s="654"/>
      <c r="CI16" s="654"/>
      <c r="CJ16" s="654"/>
      <c r="CK16" s="654"/>
      <c r="CL16" s="654"/>
      <c r="CM16" s="654"/>
      <c r="CN16" s="654"/>
      <c r="CO16" s="654"/>
      <c r="CP16" s="654"/>
      <c r="CQ16" s="655"/>
      <c r="CR16" s="615">
        <v>50897</v>
      </c>
      <c r="CS16" s="616"/>
      <c r="CT16" s="616"/>
      <c r="CU16" s="616"/>
      <c r="CV16" s="616"/>
      <c r="CW16" s="616"/>
      <c r="CX16" s="616"/>
      <c r="CY16" s="617"/>
      <c r="CZ16" s="642">
        <v>0.1</v>
      </c>
      <c r="DA16" s="642"/>
      <c r="DB16" s="642"/>
      <c r="DC16" s="642"/>
      <c r="DD16" s="621" t="s">
        <v>129</v>
      </c>
      <c r="DE16" s="616"/>
      <c r="DF16" s="616"/>
      <c r="DG16" s="616"/>
      <c r="DH16" s="616"/>
      <c r="DI16" s="616"/>
      <c r="DJ16" s="616"/>
      <c r="DK16" s="616"/>
      <c r="DL16" s="616"/>
      <c r="DM16" s="616"/>
      <c r="DN16" s="616"/>
      <c r="DO16" s="616"/>
      <c r="DP16" s="617"/>
      <c r="DQ16" s="621">
        <v>17525</v>
      </c>
      <c r="DR16" s="616"/>
      <c r="DS16" s="616"/>
      <c r="DT16" s="616"/>
      <c r="DU16" s="616"/>
      <c r="DV16" s="616"/>
      <c r="DW16" s="616"/>
      <c r="DX16" s="616"/>
      <c r="DY16" s="616"/>
      <c r="DZ16" s="616"/>
      <c r="EA16" s="616"/>
      <c r="EB16" s="616"/>
      <c r="EC16" s="656"/>
    </row>
    <row r="17" spans="2:133" ht="11.25" customHeight="1" x14ac:dyDescent="0.2">
      <c r="B17" s="612" t="s">
        <v>261</v>
      </c>
      <c r="C17" s="613"/>
      <c r="D17" s="613"/>
      <c r="E17" s="613"/>
      <c r="F17" s="613"/>
      <c r="G17" s="613"/>
      <c r="H17" s="613"/>
      <c r="I17" s="613"/>
      <c r="J17" s="613"/>
      <c r="K17" s="613"/>
      <c r="L17" s="613"/>
      <c r="M17" s="613"/>
      <c r="N17" s="613"/>
      <c r="O17" s="613"/>
      <c r="P17" s="613"/>
      <c r="Q17" s="614"/>
      <c r="R17" s="615">
        <v>212248</v>
      </c>
      <c r="S17" s="616"/>
      <c r="T17" s="616"/>
      <c r="U17" s="616"/>
      <c r="V17" s="616"/>
      <c r="W17" s="616"/>
      <c r="X17" s="616"/>
      <c r="Y17" s="617"/>
      <c r="Z17" s="642">
        <v>0.5</v>
      </c>
      <c r="AA17" s="642"/>
      <c r="AB17" s="642"/>
      <c r="AC17" s="642"/>
      <c r="AD17" s="643">
        <v>212248</v>
      </c>
      <c r="AE17" s="643"/>
      <c r="AF17" s="643"/>
      <c r="AG17" s="643"/>
      <c r="AH17" s="643"/>
      <c r="AI17" s="643"/>
      <c r="AJ17" s="643"/>
      <c r="AK17" s="643"/>
      <c r="AL17" s="618">
        <v>0.8</v>
      </c>
      <c r="AM17" s="619"/>
      <c r="AN17" s="619"/>
      <c r="AO17" s="644"/>
      <c r="AP17" s="612" t="s">
        <v>262</v>
      </c>
      <c r="AQ17" s="613"/>
      <c r="AR17" s="613"/>
      <c r="AS17" s="613"/>
      <c r="AT17" s="613"/>
      <c r="AU17" s="613"/>
      <c r="AV17" s="613"/>
      <c r="AW17" s="613"/>
      <c r="AX17" s="613"/>
      <c r="AY17" s="613"/>
      <c r="AZ17" s="613"/>
      <c r="BA17" s="613"/>
      <c r="BB17" s="613"/>
      <c r="BC17" s="613"/>
      <c r="BD17" s="613"/>
      <c r="BE17" s="613"/>
      <c r="BF17" s="614"/>
      <c r="BG17" s="615" t="s">
        <v>129</v>
      </c>
      <c r="BH17" s="616"/>
      <c r="BI17" s="616"/>
      <c r="BJ17" s="616"/>
      <c r="BK17" s="616"/>
      <c r="BL17" s="616"/>
      <c r="BM17" s="616"/>
      <c r="BN17" s="617"/>
      <c r="BO17" s="642" t="s">
        <v>129</v>
      </c>
      <c r="BP17" s="642"/>
      <c r="BQ17" s="642"/>
      <c r="BR17" s="642"/>
      <c r="BS17" s="643" t="s">
        <v>129</v>
      </c>
      <c r="BT17" s="643"/>
      <c r="BU17" s="643"/>
      <c r="BV17" s="643"/>
      <c r="BW17" s="643"/>
      <c r="BX17" s="643"/>
      <c r="BY17" s="643"/>
      <c r="BZ17" s="643"/>
      <c r="CA17" s="643"/>
      <c r="CB17" s="701"/>
      <c r="CD17" s="657" t="s">
        <v>263</v>
      </c>
      <c r="CE17" s="654"/>
      <c r="CF17" s="654"/>
      <c r="CG17" s="654"/>
      <c r="CH17" s="654"/>
      <c r="CI17" s="654"/>
      <c r="CJ17" s="654"/>
      <c r="CK17" s="654"/>
      <c r="CL17" s="654"/>
      <c r="CM17" s="654"/>
      <c r="CN17" s="654"/>
      <c r="CO17" s="654"/>
      <c r="CP17" s="654"/>
      <c r="CQ17" s="655"/>
      <c r="CR17" s="615">
        <v>5778140</v>
      </c>
      <c r="CS17" s="616"/>
      <c r="CT17" s="616"/>
      <c r="CU17" s="616"/>
      <c r="CV17" s="616"/>
      <c r="CW17" s="616"/>
      <c r="CX17" s="616"/>
      <c r="CY17" s="617"/>
      <c r="CZ17" s="642">
        <v>12.9</v>
      </c>
      <c r="DA17" s="642"/>
      <c r="DB17" s="642"/>
      <c r="DC17" s="642"/>
      <c r="DD17" s="621" t="s">
        <v>129</v>
      </c>
      <c r="DE17" s="616"/>
      <c r="DF17" s="616"/>
      <c r="DG17" s="616"/>
      <c r="DH17" s="616"/>
      <c r="DI17" s="616"/>
      <c r="DJ17" s="616"/>
      <c r="DK17" s="616"/>
      <c r="DL17" s="616"/>
      <c r="DM17" s="616"/>
      <c r="DN17" s="616"/>
      <c r="DO17" s="616"/>
      <c r="DP17" s="617"/>
      <c r="DQ17" s="621">
        <v>5691549</v>
      </c>
      <c r="DR17" s="616"/>
      <c r="DS17" s="616"/>
      <c r="DT17" s="616"/>
      <c r="DU17" s="616"/>
      <c r="DV17" s="616"/>
      <c r="DW17" s="616"/>
      <c r="DX17" s="616"/>
      <c r="DY17" s="616"/>
      <c r="DZ17" s="616"/>
      <c r="EA17" s="616"/>
      <c r="EB17" s="616"/>
      <c r="EC17" s="656"/>
    </row>
    <row r="18" spans="2:133" ht="11.25" customHeight="1" x14ac:dyDescent="0.2">
      <c r="B18" s="612" t="s">
        <v>264</v>
      </c>
      <c r="C18" s="613"/>
      <c r="D18" s="613"/>
      <c r="E18" s="613"/>
      <c r="F18" s="613"/>
      <c r="G18" s="613"/>
      <c r="H18" s="613"/>
      <c r="I18" s="613"/>
      <c r="J18" s="613"/>
      <c r="K18" s="613"/>
      <c r="L18" s="613"/>
      <c r="M18" s="613"/>
      <c r="N18" s="613"/>
      <c r="O18" s="613"/>
      <c r="P18" s="613"/>
      <c r="Q18" s="614"/>
      <c r="R18" s="615">
        <v>233497</v>
      </c>
      <c r="S18" s="616"/>
      <c r="T18" s="616"/>
      <c r="U18" s="616"/>
      <c r="V18" s="616"/>
      <c r="W18" s="616"/>
      <c r="X18" s="616"/>
      <c r="Y18" s="617"/>
      <c r="Z18" s="642">
        <v>0.5</v>
      </c>
      <c r="AA18" s="642"/>
      <c r="AB18" s="642"/>
      <c r="AC18" s="642"/>
      <c r="AD18" s="643">
        <v>228551</v>
      </c>
      <c r="AE18" s="643"/>
      <c r="AF18" s="643"/>
      <c r="AG18" s="643"/>
      <c r="AH18" s="643"/>
      <c r="AI18" s="643"/>
      <c r="AJ18" s="643"/>
      <c r="AK18" s="643"/>
      <c r="AL18" s="618">
        <v>0.89999997615814209</v>
      </c>
      <c r="AM18" s="619"/>
      <c r="AN18" s="619"/>
      <c r="AO18" s="644"/>
      <c r="AP18" s="612" t="s">
        <v>265</v>
      </c>
      <c r="AQ18" s="613"/>
      <c r="AR18" s="613"/>
      <c r="AS18" s="613"/>
      <c r="AT18" s="613"/>
      <c r="AU18" s="613"/>
      <c r="AV18" s="613"/>
      <c r="AW18" s="613"/>
      <c r="AX18" s="613"/>
      <c r="AY18" s="613"/>
      <c r="AZ18" s="613"/>
      <c r="BA18" s="613"/>
      <c r="BB18" s="613"/>
      <c r="BC18" s="613"/>
      <c r="BD18" s="613"/>
      <c r="BE18" s="613"/>
      <c r="BF18" s="614"/>
      <c r="BG18" s="615" t="s">
        <v>129</v>
      </c>
      <c r="BH18" s="616"/>
      <c r="BI18" s="616"/>
      <c r="BJ18" s="616"/>
      <c r="BK18" s="616"/>
      <c r="BL18" s="616"/>
      <c r="BM18" s="616"/>
      <c r="BN18" s="617"/>
      <c r="BO18" s="642" t="s">
        <v>129</v>
      </c>
      <c r="BP18" s="642"/>
      <c r="BQ18" s="642"/>
      <c r="BR18" s="642"/>
      <c r="BS18" s="643" t="s">
        <v>129</v>
      </c>
      <c r="BT18" s="643"/>
      <c r="BU18" s="643"/>
      <c r="BV18" s="643"/>
      <c r="BW18" s="643"/>
      <c r="BX18" s="643"/>
      <c r="BY18" s="643"/>
      <c r="BZ18" s="643"/>
      <c r="CA18" s="643"/>
      <c r="CB18" s="701"/>
      <c r="CD18" s="657" t="s">
        <v>266</v>
      </c>
      <c r="CE18" s="654"/>
      <c r="CF18" s="654"/>
      <c r="CG18" s="654"/>
      <c r="CH18" s="654"/>
      <c r="CI18" s="654"/>
      <c r="CJ18" s="654"/>
      <c r="CK18" s="654"/>
      <c r="CL18" s="654"/>
      <c r="CM18" s="654"/>
      <c r="CN18" s="654"/>
      <c r="CO18" s="654"/>
      <c r="CP18" s="654"/>
      <c r="CQ18" s="655"/>
      <c r="CR18" s="615" t="s">
        <v>129</v>
      </c>
      <c r="CS18" s="616"/>
      <c r="CT18" s="616"/>
      <c r="CU18" s="616"/>
      <c r="CV18" s="616"/>
      <c r="CW18" s="616"/>
      <c r="CX18" s="616"/>
      <c r="CY18" s="617"/>
      <c r="CZ18" s="642" t="s">
        <v>129</v>
      </c>
      <c r="DA18" s="642"/>
      <c r="DB18" s="642"/>
      <c r="DC18" s="642"/>
      <c r="DD18" s="621" t="s">
        <v>129</v>
      </c>
      <c r="DE18" s="616"/>
      <c r="DF18" s="616"/>
      <c r="DG18" s="616"/>
      <c r="DH18" s="616"/>
      <c r="DI18" s="616"/>
      <c r="DJ18" s="616"/>
      <c r="DK18" s="616"/>
      <c r="DL18" s="616"/>
      <c r="DM18" s="616"/>
      <c r="DN18" s="616"/>
      <c r="DO18" s="616"/>
      <c r="DP18" s="617"/>
      <c r="DQ18" s="621" t="s">
        <v>129</v>
      </c>
      <c r="DR18" s="616"/>
      <c r="DS18" s="616"/>
      <c r="DT18" s="616"/>
      <c r="DU18" s="616"/>
      <c r="DV18" s="616"/>
      <c r="DW18" s="616"/>
      <c r="DX18" s="616"/>
      <c r="DY18" s="616"/>
      <c r="DZ18" s="616"/>
      <c r="EA18" s="616"/>
      <c r="EB18" s="616"/>
      <c r="EC18" s="656"/>
    </row>
    <row r="19" spans="2:133" ht="11.25" customHeight="1" x14ac:dyDescent="0.2">
      <c r="B19" s="612" t="s">
        <v>267</v>
      </c>
      <c r="C19" s="613"/>
      <c r="D19" s="613"/>
      <c r="E19" s="613"/>
      <c r="F19" s="613"/>
      <c r="G19" s="613"/>
      <c r="H19" s="613"/>
      <c r="I19" s="613"/>
      <c r="J19" s="613"/>
      <c r="K19" s="613"/>
      <c r="L19" s="613"/>
      <c r="M19" s="613"/>
      <c r="N19" s="613"/>
      <c r="O19" s="613"/>
      <c r="P19" s="613"/>
      <c r="Q19" s="614"/>
      <c r="R19" s="615">
        <v>78845</v>
      </c>
      <c r="S19" s="616"/>
      <c r="T19" s="616"/>
      <c r="U19" s="616"/>
      <c r="V19" s="616"/>
      <c r="W19" s="616"/>
      <c r="X19" s="616"/>
      <c r="Y19" s="617"/>
      <c r="Z19" s="642">
        <v>0.2</v>
      </c>
      <c r="AA19" s="642"/>
      <c r="AB19" s="642"/>
      <c r="AC19" s="642"/>
      <c r="AD19" s="643">
        <v>78845</v>
      </c>
      <c r="AE19" s="643"/>
      <c r="AF19" s="643"/>
      <c r="AG19" s="643"/>
      <c r="AH19" s="643"/>
      <c r="AI19" s="643"/>
      <c r="AJ19" s="643"/>
      <c r="AK19" s="643"/>
      <c r="AL19" s="618">
        <v>0.3</v>
      </c>
      <c r="AM19" s="619"/>
      <c r="AN19" s="619"/>
      <c r="AO19" s="644"/>
      <c r="AP19" s="612" t="s">
        <v>268</v>
      </c>
      <c r="AQ19" s="613"/>
      <c r="AR19" s="613"/>
      <c r="AS19" s="613"/>
      <c r="AT19" s="613"/>
      <c r="AU19" s="613"/>
      <c r="AV19" s="613"/>
      <c r="AW19" s="613"/>
      <c r="AX19" s="613"/>
      <c r="AY19" s="613"/>
      <c r="AZ19" s="613"/>
      <c r="BA19" s="613"/>
      <c r="BB19" s="613"/>
      <c r="BC19" s="613"/>
      <c r="BD19" s="613"/>
      <c r="BE19" s="613"/>
      <c r="BF19" s="614"/>
      <c r="BG19" s="615">
        <v>253392</v>
      </c>
      <c r="BH19" s="616"/>
      <c r="BI19" s="616"/>
      <c r="BJ19" s="616"/>
      <c r="BK19" s="616"/>
      <c r="BL19" s="616"/>
      <c r="BM19" s="616"/>
      <c r="BN19" s="617"/>
      <c r="BO19" s="642">
        <v>2.2000000000000002</v>
      </c>
      <c r="BP19" s="642"/>
      <c r="BQ19" s="642"/>
      <c r="BR19" s="642"/>
      <c r="BS19" s="643" t="s">
        <v>129</v>
      </c>
      <c r="BT19" s="643"/>
      <c r="BU19" s="643"/>
      <c r="BV19" s="643"/>
      <c r="BW19" s="643"/>
      <c r="BX19" s="643"/>
      <c r="BY19" s="643"/>
      <c r="BZ19" s="643"/>
      <c r="CA19" s="643"/>
      <c r="CB19" s="701"/>
      <c r="CD19" s="657" t="s">
        <v>269</v>
      </c>
      <c r="CE19" s="654"/>
      <c r="CF19" s="654"/>
      <c r="CG19" s="654"/>
      <c r="CH19" s="654"/>
      <c r="CI19" s="654"/>
      <c r="CJ19" s="654"/>
      <c r="CK19" s="654"/>
      <c r="CL19" s="654"/>
      <c r="CM19" s="654"/>
      <c r="CN19" s="654"/>
      <c r="CO19" s="654"/>
      <c r="CP19" s="654"/>
      <c r="CQ19" s="655"/>
      <c r="CR19" s="615" t="s">
        <v>129</v>
      </c>
      <c r="CS19" s="616"/>
      <c r="CT19" s="616"/>
      <c r="CU19" s="616"/>
      <c r="CV19" s="616"/>
      <c r="CW19" s="616"/>
      <c r="CX19" s="616"/>
      <c r="CY19" s="617"/>
      <c r="CZ19" s="642" t="s">
        <v>129</v>
      </c>
      <c r="DA19" s="642"/>
      <c r="DB19" s="642"/>
      <c r="DC19" s="642"/>
      <c r="DD19" s="621" t="s">
        <v>129</v>
      </c>
      <c r="DE19" s="616"/>
      <c r="DF19" s="616"/>
      <c r="DG19" s="616"/>
      <c r="DH19" s="616"/>
      <c r="DI19" s="616"/>
      <c r="DJ19" s="616"/>
      <c r="DK19" s="616"/>
      <c r="DL19" s="616"/>
      <c r="DM19" s="616"/>
      <c r="DN19" s="616"/>
      <c r="DO19" s="616"/>
      <c r="DP19" s="617"/>
      <c r="DQ19" s="621" t="s">
        <v>129</v>
      </c>
      <c r="DR19" s="616"/>
      <c r="DS19" s="616"/>
      <c r="DT19" s="616"/>
      <c r="DU19" s="616"/>
      <c r="DV19" s="616"/>
      <c r="DW19" s="616"/>
      <c r="DX19" s="616"/>
      <c r="DY19" s="616"/>
      <c r="DZ19" s="616"/>
      <c r="EA19" s="616"/>
      <c r="EB19" s="616"/>
      <c r="EC19" s="656"/>
    </row>
    <row r="20" spans="2:133" ht="11.25" customHeight="1" x14ac:dyDescent="0.2">
      <c r="B20" s="612" t="s">
        <v>270</v>
      </c>
      <c r="C20" s="613"/>
      <c r="D20" s="613"/>
      <c r="E20" s="613"/>
      <c r="F20" s="613"/>
      <c r="G20" s="613"/>
      <c r="H20" s="613"/>
      <c r="I20" s="613"/>
      <c r="J20" s="613"/>
      <c r="K20" s="613"/>
      <c r="L20" s="613"/>
      <c r="M20" s="613"/>
      <c r="N20" s="613"/>
      <c r="O20" s="613"/>
      <c r="P20" s="613"/>
      <c r="Q20" s="614"/>
      <c r="R20" s="615">
        <v>18645</v>
      </c>
      <c r="S20" s="616"/>
      <c r="T20" s="616"/>
      <c r="U20" s="616"/>
      <c r="V20" s="616"/>
      <c r="W20" s="616"/>
      <c r="X20" s="616"/>
      <c r="Y20" s="617"/>
      <c r="Z20" s="642">
        <v>0</v>
      </c>
      <c r="AA20" s="642"/>
      <c r="AB20" s="642"/>
      <c r="AC20" s="642"/>
      <c r="AD20" s="643">
        <v>18645</v>
      </c>
      <c r="AE20" s="643"/>
      <c r="AF20" s="643"/>
      <c r="AG20" s="643"/>
      <c r="AH20" s="643"/>
      <c r="AI20" s="643"/>
      <c r="AJ20" s="643"/>
      <c r="AK20" s="643"/>
      <c r="AL20" s="618">
        <v>0.1</v>
      </c>
      <c r="AM20" s="619"/>
      <c r="AN20" s="619"/>
      <c r="AO20" s="644"/>
      <c r="AP20" s="612" t="s">
        <v>271</v>
      </c>
      <c r="AQ20" s="613"/>
      <c r="AR20" s="613"/>
      <c r="AS20" s="613"/>
      <c r="AT20" s="613"/>
      <c r="AU20" s="613"/>
      <c r="AV20" s="613"/>
      <c r="AW20" s="613"/>
      <c r="AX20" s="613"/>
      <c r="AY20" s="613"/>
      <c r="AZ20" s="613"/>
      <c r="BA20" s="613"/>
      <c r="BB20" s="613"/>
      <c r="BC20" s="613"/>
      <c r="BD20" s="613"/>
      <c r="BE20" s="613"/>
      <c r="BF20" s="614"/>
      <c r="BG20" s="615">
        <v>253392</v>
      </c>
      <c r="BH20" s="616"/>
      <c r="BI20" s="616"/>
      <c r="BJ20" s="616"/>
      <c r="BK20" s="616"/>
      <c r="BL20" s="616"/>
      <c r="BM20" s="616"/>
      <c r="BN20" s="617"/>
      <c r="BO20" s="642">
        <v>2.2000000000000002</v>
      </c>
      <c r="BP20" s="642"/>
      <c r="BQ20" s="642"/>
      <c r="BR20" s="642"/>
      <c r="BS20" s="643" t="s">
        <v>129</v>
      </c>
      <c r="BT20" s="643"/>
      <c r="BU20" s="643"/>
      <c r="BV20" s="643"/>
      <c r="BW20" s="643"/>
      <c r="BX20" s="643"/>
      <c r="BY20" s="643"/>
      <c r="BZ20" s="643"/>
      <c r="CA20" s="643"/>
      <c r="CB20" s="701"/>
      <c r="CD20" s="657" t="s">
        <v>272</v>
      </c>
      <c r="CE20" s="654"/>
      <c r="CF20" s="654"/>
      <c r="CG20" s="654"/>
      <c r="CH20" s="654"/>
      <c r="CI20" s="654"/>
      <c r="CJ20" s="654"/>
      <c r="CK20" s="654"/>
      <c r="CL20" s="654"/>
      <c r="CM20" s="654"/>
      <c r="CN20" s="654"/>
      <c r="CO20" s="654"/>
      <c r="CP20" s="654"/>
      <c r="CQ20" s="655"/>
      <c r="CR20" s="615">
        <v>44940120</v>
      </c>
      <c r="CS20" s="616"/>
      <c r="CT20" s="616"/>
      <c r="CU20" s="616"/>
      <c r="CV20" s="616"/>
      <c r="CW20" s="616"/>
      <c r="CX20" s="616"/>
      <c r="CY20" s="617"/>
      <c r="CZ20" s="642">
        <v>100</v>
      </c>
      <c r="DA20" s="642"/>
      <c r="DB20" s="642"/>
      <c r="DC20" s="642"/>
      <c r="DD20" s="621">
        <v>4335057</v>
      </c>
      <c r="DE20" s="616"/>
      <c r="DF20" s="616"/>
      <c r="DG20" s="616"/>
      <c r="DH20" s="616"/>
      <c r="DI20" s="616"/>
      <c r="DJ20" s="616"/>
      <c r="DK20" s="616"/>
      <c r="DL20" s="616"/>
      <c r="DM20" s="616"/>
      <c r="DN20" s="616"/>
      <c r="DO20" s="616"/>
      <c r="DP20" s="617"/>
      <c r="DQ20" s="621">
        <v>28882739</v>
      </c>
      <c r="DR20" s="616"/>
      <c r="DS20" s="616"/>
      <c r="DT20" s="616"/>
      <c r="DU20" s="616"/>
      <c r="DV20" s="616"/>
      <c r="DW20" s="616"/>
      <c r="DX20" s="616"/>
      <c r="DY20" s="616"/>
      <c r="DZ20" s="616"/>
      <c r="EA20" s="616"/>
      <c r="EB20" s="616"/>
      <c r="EC20" s="656"/>
    </row>
    <row r="21" spans="2:133" ht="11.25" customHeight="1" x14ac:dyDescent="0.2">
      <c r="B21" s="612" t="s">
        <v>273</v>
      </c>
      <c r="C21" s="613"/>
      <c r="D21" s="613"/>
      <c r="E21" s="613"/>
      <c r="F21" s="613"/>
      <c r="G21" s="613"/>
      <c r="H21" s="613"/>
      <c r="I21" s="613"/>
      <c r="J21" s="613"/>
      <c r="K21" s="613"/>
      <c r="L21" s="613"/>
      <c r="M21" s="613"/>
      <c r="N21" s="613"/>
      <c r="O21" s="613"/>
      <c r="P21" s="613"/>
      <c r="Q21" s="614"/>
      <c r="R21" s="615">
        <v>6863</v>
      </c>
      <c r="S21" s="616"/>
      <c r="T21" s="616"/>
      <c r="U21" s="616"/>
      <c r="V21" s="616"/>
      <c r="W21" s="616"/>
      <c r="X21" s="616"/>
      <c r="Y21" s="617"/>
      <c r="Z21" s="642">
        <v>0</v>
      </c>
      <c r="AA21" s="642"/>
      <c r="AB21" s="642"/>
      <c r="AC21" s="642"/>
      <c r="AD21" s="643">
        <v>6863</v>
      </c>
      <c r="AE21" s="643"/>
      <c r="AF21" s="643"/>
      <c r="AG21" s="643"/>
      <c r="AH21" s="643"/>
      <c r="AI21" s="643"/>
      <c r="AJ21" s="643"/>
      <c r="AK21" s="643"/>
      <c r="AL21" s="618">
        <v>0</v>
      </c>
      <c r="AM21" s="619"/>
      <c r="AN21" s="619"/>
      <c r="AO21" s="644"/>
      <c r="AP21" s="708" t="s">
        <v>274</v>
      </c>
      <c r="AQ21" s="715"/>
      <c r="AR21" s="715"/>
      <c r="AS21" s="715"/>
      <c r="AT21" s="715"/>
      <c r="AU21" s="715"/>
      <c r="AV21" s="715"/>
      <c r="AW21" s="715"/>
      <c r="AX21" s="715"/>
      <c r="AY21" s="715"/>
      <c r="AZ21" s="715"/>
      <c r="BA21" s="715"/>
      <c r="BB21" s="715"/>
      <c r="BC21" s="715"/>
      <c r="BD21" s="715"/>
      <c r="BE21" s="715"/>
      <c r="BF21" s="710"/>
      <c r="BG21" s="615">
        <v>5865</v>
      </c>
      <c r="BH21" s="616"/>
      <c r="BI21" s="616"/>
      <c r="BJ21" s="616"/>
      <c r="BK21" s="616"/>
      <c r="BL21" s="616"/>
      <c r="BM21" s="616"/>
      <c r="BN21" s="617"/>
      <c r="BO21" s="642">
        <v>0.1</v>
      </c>
      <c r="BP21" s="642"/>
      <c r="BQ21" s="642"/>
      <c r="BR21" s="642"/>
      <c r="BS21" s="643" t="s">
        <v>129</v>
      </c>
      <c r="BT21" s="643"/>
      <c r="BU21" s="643"/>
      <c r="BV21" s="643"/>
      <c r="BW21" s="643"/>
      <c r="BX21" s="643"/>
      <c r="BY21" s="643"/>
      <c r="BZ21" s="643"/>
      <c r="CA21" s="643"/>
      <c r="CB21" s="701"/>
      <c r="CD21" s="720"/>
      <c r="CE21" s="646"/>
      <c r="CF21" s="646"/>
      <c r="CG21" s="646"/>
      <c r="CH21" s="646"/>
      <c r="CI21" s="646"/>
      <c r="CJ21" s="646"/>
      <c r="CK21" s="646"/>
      <c r="CL21" s="646"/>
      <c r="CM21" s="646"/>
      <c r="CN21" s="646"/>
      <c r="CO21" s="646"/>
      <c r="CP21" s="646"/>
      <c r="CQ21" s="647"/>
      <c r="CR21" s="721"/>
      <c r="CS21" s="722"/>
      <c r="CT21" s="722"/>
      <c r="CU21" s="722"/>
      <c r="CV21" s="722"/>
      <c r="CW21" s="722"/>
      <c r="CX21" s="722"/>
      <c r="CY21" s="723"/>
      <c r="CZ21" s="724"/>
      <c r="DA21" s="724"/>
      <c r="DB21" s="724"/>
      <c r="DC21" s="724"/>
      <c r="DD21" s="725"/>
      <c r="DE21" s="722"/>
      <c r="DF21" s="722"/>
      <c r="DG21" s="722"/>
      <c r="DH21" s="722"/>
      <c r="DI21" s="722"/>
      <c r="DJ21" s="722"/>
      <c r="DK21" s="722"/>
      <c r="DL21" s="722"/>
      <c r="DM21" s="722"/>
      <c r="DN21" s="722"/>
      <c r="DO21" s="722"/>
      <c r="DP21" s="723"/>
      <c r="DQ21" s="725"/>
      <c r="DR21" s="722"/>
      <c r="DS21" s="722"/>
      <c r="DT21" s="722"/>
      <c r="DU21" s="722"/>
      <c r="DV21" s="722"/>
      <c r="DW21" s="722"/>
      <c r="DX21" s="722"/>
      <c r="DY21" s="722"/>
      <c r="DZ21" s="722"/>
      <c r="EA21" s="722"/>
      <c r="EB21" s="722"/>
      <c r="EC21" s="729"/>
    </row>
    <row r="22" spans="2:133" ht="11.25" customHeight="1" x14ac:dyDescent="0.2">
      <c r="B22" s="678" t="s">
        <v>275</v>
      </c>
      <c r="C22" s="679"/>
      <c r="D22" s="679"/>
      <c r="E22" s="679"/>
      <c r="F22" s="679"/>
      <c r="G22" s="679"/>
      <c r="H22" s="679"/>
      <c r="I22" s="679"/>
      <c r="J22" s="679"/>
      <c r="K22" s="679"/>
      <c r="L22" s="679"/>
      <c r="M22" s="679"/>
      <c r="N22" s="679"/>
      <c r="O22" s="679"/>
      <c r="P22" s="679"/>
      <c r="Q22" s="680"/>
      <c r="R22" s="615">
        <v>129144</v>
      </c>
      <c r="S22" s="616"/>
      <c r="T22" s="616"/>
      <c r="U22" s="616"/>
      <c r="V22" s="616"/>
      <c r="W22" s="616"/>
      <c r="X22" s="616"/>
      <c r="Y22" s="617"/>
      <c r="Z22" s="642">
        <v>0.3</v>
      </c>
      <c r="AA22" s="642"/>
      <c r="AB22" s="642"/>
      <c r="AC22" s="642"/>
      <c r="AD22" s="643">
        <v>124198</v>
      </c>
      <c r="AE22" s="643"/>
      <c r="AF22" s="643"/>
      <c r="AG22" s="643"/>
      <c r="AH22" s="643"/>
      <c r="AI22" s="643"/>
      <c r="AJ22" s="643"/>
      <c r="AK22" s="643"/>
      <c r="AL22" s="618">
        <v>0.5</v>
      </c>
      <c r="AM22" s="619"/>
      <c r="AN22" s="619"/>
      <c r="AO22" s="644"/>
      <c r="AP22" s="708" t="s">
        <v>276</v>
      </c>
      <c r="AQ22" s="715"/>
      <c r="AR22" s="715"/>
      <c r="AS22" s="715"/>
      <c r="AT22" s="715"/>
      <c r="AU22" s="715"/>
      <c r="AV22" s="715"/>
      <c r="AW22" s="715"/>
      <c r="AX22" s="715"/>
      <c r="AY22" s="715"/>
      <c r="AZ22" s="715"/>
      <c r="BA22" s="715"/>
      <c r="BB22" s="715"/>
      <c r="BC22" s="715"/>
      <c r="BD22" s="715"/>
      <c r="BE22" s="715"/>
      <c r="BF22" s="710"/>
      <c r="BG22" s="615" t="s">
        <v>129</v>
      </c>
      <c r="BH22" s="616"/>
      <c r="BI22" s="616"/>
      <c r="BJ22" s="616"/>
      <c r="BK22" s="616"/>
      <c r="BL22" s="616"/>
      <c r="BM22" s="616"/>
      <c r="BN22" s="617"/>
      <c r="BO22" s="642" t="s">
        <v>129</v>
      </c>
      <c r="BP22" s="642"/>
      <c r="BQ22" s="642"/>
      <c r="BR22" s="642"/>
      <c r="BS22" s="643" t="s">
        <v>129</v>
      </c>
      <c r="BT22" s="643"/>
      <c r="BU22" s="643"/>
      <c r="BV22" s="643"/>
      <c r="BW22" s="643"/>
      <c r="BX22" s="643"/>
      <c r="BY22" s="643"/>
      <c r="BZ22" s="643"/>
      <c r="CA22" s="643"/>
      <c r="CB22" s="701"/>
      <c r="CD22" s="717" t="s">
        <v>277</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x14ac:dyDescent="0.2">
      <c r="B23" s="612" t="s">
        <v>278</v>
      </c>
      <c r="C23" s="613"/>
      <c r="D23" s="613"/>
      <c r="E23" s="613"/>
      <c r="F23" s="613"/>
      <c r="G23" s="613"/>
      <c r="H23" s="613"/>
      <c r="I23" s="613"/>
      <c r="J23" s="613"/>
      <c r="K23" s="613"/>
      <c r="L23" s="613"/>
      <c r="M23" s="613"/>
      <c r="N23" s="613"/>
      <c r="O23" s="613"/>
      <c r="P23" s="613"/>
      <c r="Q23" s="614"/>
      <c r="R23" s="615">
        <v>11670396</v>
      </c>
      <c r="S23" s="616"/>
      <c r="T23" s="616"/>
      <c r="U23" s="616"/>
      <c r="V23" s="616"/>
      <c r="W23" s="616"/>
      <c r="X23" s="616"/>
      <c r="Y23" s="617"/>
      <c r="Z23" s="642">
        <v>25.1</v>
      </c>
      <c r="AA23" s="642"/>
      <c r="AB23" s="642"/>
      <c r="AC23" s="642"/>
      <c r="AD23" s="643">
        <v>10178317</v>
      </c>
      <c r="AE23" s="643"/>
      <c r="AF23" s="643"/>
      <c r="AG23" s="643"/>
      <c r="AH23" s="643"/>
      <c r="AI23" s="643"/>
      <c r="AJ23" s="643"/>
      <c r="AK23" s="643"/>
      <c r="AL23" s="618">
        <v>40.700000000000003</v>
      </c>
      <c r="AM23" s="619"/>
      <c r="AN23" s="619"/>
      <c r="AO23" s="644"/>
      <c r="AP23" s="708" t="s">
        <v>279</v>
      </c>
      <c r="AQ23" s="715"/>
      <c r="AR23" s="715"/>
      <c r="AS23" s="715"/>
      <c r="AT23" s="715"/>
      <c r="AU23" s="715"/>
      <c r="AV23" s="715"/>
      <c r="AW23" s="715"/>
      <c r="AX23" s="715"/>
      <c r="AY23" s="715"/>
      <c r="AZ23" s="715"/>
      <c r="BA23" s="715"/>
      <c r="BB23" s="715"/>
      <c r="BC23" s="715"/>
      <c r="BD23" s="715"/>
      <c r="BE23" s="715"/>
      <c r="BF23" s="710"/>
      <c r="BG23" s="615">
        <v>247527</v>
      </c>
      <c r="BH23" s="616"/>
      <c r="BI23" s="616"/>
      <c r="BJ23" s="616"/>
      <c r="BK23" s="616"/>
      <c r="BL23" s="616"/>
      <c r="BM23" s="616"/>
      <c r="BN23" s="617"/>
      <c r="BO23" s="642">
        <v>2.1</v>
      </c>
      <c r="BP23" s="642"/>
      <c r="BQ23" s="642"/>
      <c r="BR23" s="642"/>
      <c r="BS23" s="643" t="s">
        <v>129</v>
      </c>
      <c r="BT23" s="643"/>
      <c r="BU23" s="643"/>
      <c r="BV23" s="643"/>
      <c r="BW23" s="643"/>
      <c r="BX23" s="643"/>
      <c r="BY23" s="643"/>
      <c r="BZ23" s="643"/>
      <c r="CA23" s="643"/>
      <c r="CB23" s="701"/>
      <c r="CD23" s="717" t="s">
        <v>219</v>
      </c>
      <c r="CE23" s="718"/>
      <c r="CF23" s="718"/>
      <c r="CG23" s="718"/>
      <c r="CH23" s="718"/>
      <c r="CI23" s="718"/>
      <c r="CJ23" s="718"/>
      <c r="CK23" s="718"/>
      <c r="CL23" s="718"/>
      <c r="CM23" s="718"/>
      <c r="CN23" s="718"/>
      <c r="CO23" s="718"/>
      <c r="CP23" s="718"/>
      <c r="CQ23" s="719"/>
      <c r="CR23" s="717" t="s">
        <v>280</v>
      </c>
      <c r="CS23" s="718"/>
      <c r="CT23" s="718"/>
      <c r="CU23" s="718"/>
      <c r="CV23" s="718"/>
      <c r="CW23" s="718"/>
      <c r="CX23" s="718"/>
      <c r="CY23" s="719"/>
      <c r="CZ23" s="717" t="s">
        <v>281</v>
      </c>
      <c r="DA23" s="718"/>
      <c r="DB23" s="718"/>
      <c r="DC23" s="719"/>
      <c r="DD23" s="717" t="s">
        <v>282</v>
      </c>
      <c r="DE23" s="718"/>
      <c r="DF23" s="718"/>
      <c r="DG23" s="718"/>
      <c r="DH23" s="718"/>
      <c r="DI23" s="718"/>
      <c r="DJ23" s="718"/>
      <c r="DK23" s="719"/>
      <c r="DL23" s="726" t="s">
        <v>283</v>
      </c>
      <c r="DM23" s="727"/>
      <c r="DN23" s="727"/>
      <c r="DO23" s="727"/>
      <c r="DP23" s="727"/>
      <c r="DQ23" s="727"/>
      <c r="DR23" s="727"/>
      <c r="DS23" s="727"/>
      <c r="DT23" s="727"/>
      <c r="DU23" s="727"/>
      <c r="DV23" s="728"/>
      <c r="DW23" s="717" t="s">
        <v>284</v>
      </c>
      <c r="DX23" s="718"/>
      <c r="DY23" s="718"/>
      <c r="DZ23" s="718"/>
      <c r="EA23" s="718"/>
      <c r="EB23" s="718"/>
      <c r="EC23" s="719"/>
    </row>
    <row r="24" spans="2:133" ht="11.25" customHeight="1" x14ac:dyDescent="0.2">
      <c r="B24" s="612" t="s">
        <v>285</v>
      </c>
      <c r="C24" s="613"/>
      <c r="D24" s="613"/>
      <c r="E24" s="613"/>
      <c r="F24" s="613"/>
      <c r="G24" s="613"/>
      <c r="H24" s="613"/>
      <c r="I24" s="613"/>
      <c r="J24" s="613"/>
      <c r="K24" s="613"/>
      <c r="L24" s="613"/>
      <c r="M24" s="613"/>
      <c r="N24" s="613"/>
      <c r="O24" s="613"/>
      <c r="P24" s="613"/>
      <c r="Q24" s="614"/>
      <c r="R24" s="615">
        <v>10178317</v>
      </c>
      <c r="S24" s="616"/>
      <c r="T24" s="616"/>
      <c r="U24" s="616"/>
      <c r="V24" s="616"/>
      <c r="W24" s="616"/>
      <c r="X24" s="616"/>
      <c r="Y24" s="617"/>
      <c r="Z24" s="642">
        <v>21.9</v>
      </c>
      <c r="AA24" s="642"/>
      <c r="AB24" s="642"/>
      <c r="AC24" s="642"/>
      <c r="AD24" s="643">
        <v>10178317</v>
      </c>
      <c r="AE24" s="643"/>
      <c r="AF24" s="643"/>
      <c r="AG24" s="643"/>
      <c r="AH24" s="643"/>
      <c r="AI24" s="643"/>
      <c r="AJ24" s="643"/>
      <c r="AK24" s="643"/>
      <c r="AL24" s="618">
        <v>40.700000000000003</v>
      </c>
      <c r="AM24" s="619"/>
      <c r="AN24" s="619"/>
      <c r="AO24" s="644"/>
      <c r="AP24" s="708" t="s">
        <v>286</v>
      </c>
      <c r="AQ24" s="715"/>
      <c r="AR24" s="715"/>
      <c r="AS24" s="715"/>
      <c r="AT24" s="715"/>
      <c r="AU24" s="715"/>
      <c r="AV24" s="715"/>
      <c r="AW24" s="715"/>
      <c r="AX24" s="715"/>
      <c r="AY24" s="715"/>
      <c r="AZ24" s="715"/>
      <c r="BA24" s="715"/>
      <c r="BB24" s="715"/>
      <c r="BC24" s="715"/>
      <c r="BD24" s="715"/>
      <c r="BE24" s="715"/>
      <c r="BF24" s="710"/>
      <c r="BG24" s="615" t="s">
        <v>129</v>
      </c>
      <c r="BH24" s="616"/>
      <c r="BI24" s="616"/>
      <c r="BJ24" s="616"/>
      <c r="BK24" s="616"/>
      <c r="BL24" s="616"/>
      <c r="BM24" s="616"/>
      <c r="BN24" s="617"/>
      <c r="BO24" s="642" t="s">
        <v>129</v>
      </c>
      <c r="BP24" s="642"/>
      <c r="BQ24" s="642"/>
      <c r="BR24" s="642"/>
      <c r="BS24" s="643" t="s">
        <v>129</v>
      </c>
      <c r="BT24" s="643"/>
      <c r="BU24" s="643"/>
      <c r="BV24" s="643"/>
      <c r="BW24" s="643"/>
      <c r="BX24" s="643"/>
      <c r="BY24" s="643"/>
      <c r="BZ24" s="643"/>
      <c r="CA24" s="643"/>
      <c r="CB24" s="701"/>
      <c r="CD24" s="671" t="s">
        <v>287</v>
      </c>
      <c r="CE24" s="672"/>
      <c r="CF24" s="672"/>
      <c r="CG24" s="672"/>
      <c r="CH24" s="672"/>
      <c r="CI24" s="672"/>
      <c r="CJ24" s="672"/>
      <c r="CK24" s="672"/>
      <c r="CL24" s="672"/>
      <c r="CM24" s="672"/>
      <c r="CN24" s="672"/>
      <c r="CO24" s="672"/>
      <c r="CP24" s="672"/>
      <c r="CQ24" s="673"/>
      <c r="CR24" s="668">
        <v>23316771</v>
      </c>
      <c r="CS24" s="669"/>
      <c r="CT24" s="669"/>
      <c r="CU24" s="669"/>
      <c r="CV24" s="669"/>
      <c r="CW24" s="669"/>
      <c r="CX24" s="669"/>
      <c r="CY24" s="712"/>
      <c r="CZ24" s="713">
        <v>51.9</v>
      </c>
      <c r="DA24" s="686"/>
      <c r="DB24" s="686"/>
      <c r="DC24" s="716"/>
      <c r="DD24" s="711">
        <v>14661601</v>
      </c>
      <c r="DE24" s="669"/>
      <c r="DF24" s="669"/>
      <c r="DG24" s="669"/>
      <c r="DH24" s="669"/>
      <c r="DI24" s="669"/>
      <c r="DJ24" s="669"/>
      <c r="DK24" s="712"/>
      <c r="DL24" s="711">
        <v>13684172</v>
      </c>
      <c r="DM24" s="669"/>
      <c r="DN24" s="669"/>
      <c r="DO24" s="669"/>
      <c r="DP24" s="669"/>
      <c r="DQ24" s="669"/>
      <c r="DR24" s="669"/>
      <c r="DS24" s="669"/>
      <c r="DT24" s="669"/>
      <c r="DU24" s="669"/>
      <c r="DV24" s="712"/>
      <c r="DW24" s="713">
        <v>51.7</v>
      </c>
      <c r="DX24" s="686"/>
      <c r="DY24" s="686"/>
      <c r="DZ24" s="686"/>
      <c r="EA24" s="686"/>
      <c r="EB24" s="686"/>
      <c r="EC24" s="714"/>
    </row>
    <row r="25" spans="2:133" ht="11.25" customHeight="1" x14ac:dyDescent="0.2">
      <c r="B25" s="612" t="s">
        <v>288</v>
      </c>
      <c r="C25" s="613"/>
      <c r="D25" s="613"/>
      <c r="E25" s="613"/>
      <c r="F25" s="613"/>
      <c r="G25" s="613"/>
      <c r="H25" s="613"/>
      <c r="I25" s="613"/>
      <c r="J25" s="613"/>
      <c r="K25" s="613"/>
      <c r="L25" s="613"/>
      <c r="M25" s="613"/>
      <c r="N25" s="613"/>
      <c r="O25" s="613"/>
      <c r="P25" s="613"/>
      <c r="Q25" s="614"/>
      <c r="R25" s="615">
        <v>1492079</v>
      </c>
      <c r="S25" s="616"/>
      <c r="T25" s="616"/>
      <c r="U25" s="616"/>
      <c r="V25" s="616"/>
      <c r="W25" s="616"/>
      <c r="X25" s="616"/>
      <c r="Y25" s="617"/>
      <c r="Z25" s="642">
        <v>3.2</v>
      </c>
      <c r="AA25" s="642"/>
      <c r="AB25" s="642"/>
      <c r="AC25" s="642"/>
      <c r="AD25" s="643" t="s">
        <v>129</v>
      </c>
      <c r="AE25" s="643"/>
      <c r="AF25" s="643"/>
      <c r="AG25" s="643"/>
      <c r="AH25" s="643"/>
      <c r="AI25" s="643"/>
      <c r="AJ25" s="643"/>
      <c r="AK25" s="643"/>
      <c r="AL25" s="618" t="s">
        <v>129</v>
      </c>
      <c r="AM25" s="619"/>
      <c r="AN25" s="619"/>
      <c r="AO25" s="644"/>
      <c r="AP25" s="708" t="s">
        <v>289</v>
      </c>
      <c r="AQ25" s="715"/>
      <c r="AR25" s="715"/>
      <c r="AS25" s="715"/>
      <c r="AT25" s="715"/>
      <c r="AU25" s="715"/>
      <c r="AV25" s="715"/>
      <c r="AW25" s="715"/>
      <c r="AX25" s="715"/>
      <c r="AY25" s="715"/>
      <c r="AZ25" s="715"/>
      <c r="BA25" s="715"/>
      <c r="BB25" s="715"/>
      <c r="BC25" s="715"/>
      <c r="BD25" s="715"/>
      <c r="BE25" s="715"/>
      <c r="BF25" s="710"/>
      <c r="BG25" s="615" t="s">
        <v>129</v>
      </c>
      <c r="BH25" s="616"/>
      <c r="BI25" s="616"/>
      <c r="BJ25" s="616"/>
      <c r="BK25" s="616"/>
      <c r="BL25" s="616"/>
      <c r="BM25" s="616"/>
      <c r="BN25" s="617"/>
      <c r="BO25" s="642" t="s">
        <v>129</v>
      </c>
      <c r="BP25" s="642"/>
      <c r="BQ25" s="642"/>
      <c r="BR25" s="642"/>
      <c r="BS25" s="643" t="s">
        <v>129</v>
      </c>
      <c r="BT25" s="643"/>
      <c r="BU25" s="643"/>
      <c r="BV25" s="643"/>
      <c r="BW25" s="643"/>
      <c r="BX25" s="643"/>
      <c r="BY25" s="643"/>
      <c r="BZ25" s="643"/>
      <c r="CA25" s="643"/>
      <c r="CB25" s="701"/>
      <c r="CD25" s="657" t="s">
        <v>290</v>
      </c>
      <c r="CE25" s="654"/>
      <c r="CF25" s="654"/>
      <c r="CG25" s="654"/>
      <c r="CH25" s="654"/>
      <c r="CI25" s="654"/>
      <c r="CJ25" s="654"/>
      <c r="CK25" s="654"/>
      <c r="CL25" s="654"/>
      <c r="CM25" s="654"/>
      <c r="CN25" s="654"/>
      <c r="CO25" s="654"/>
      <c r="CP25" s="654"/>
      <c r="CQ25" s="655"/>
      <c r="CR25" s="615">
        <v>7169691</v>
      </c>
      <c r="CS25" s="626"/>
      <c r="CT25" s="626"/>
      <c r="CU25" s="626"/>
      <c r="CV25" s="626"/>
      <c r="CW25" s="626"/>
      <c r="CX25" s="626"/>
      <c r="CY25" s="627"/>
      <c r="CZ25" s="618">
        <v>16</v>
      </c>
      <c r="DA25" s="628"/>
      <c r="DB25" s="628"/>
      <c r="DC25" s="629"/>
      <c r="DD25" s="621">
        <v>6449441</v>
      </c>
      <c r="DE25" s="626"/>
      <c r="DF25" s="626"/>
      <c r="DG25" s="626"/>
      <c r="DH25" s="626"/>
      <c r="DI25" s="626"/>
      <c r="DJ25" s="626"/>
      <c r="DK25" s="627"/>
      <c r="DL25" s="621">
        <v>6125641</v>
      </c>
      <c r="DM25" s="626"/>
      <c r="DN25" s="626"/>
      <c r="DO25" s="626"/>
      <c r="DP25" s="626"/>
      <c r="DQ25" s="626"/>
      <c r="DR25" s="626"/>
      <c r="DS25" s="626"/>
      <c r="DT25" s="626"/>
      <c r="DU25" s="626"/>
      <c r="DV25" s="627"/>
      <c r="DW25" s="618">
        <v>23.1</v>
      </c>
      <c r="DX25" s="628"/>
      <c r="DY25" s="628"/>
      <c r="DZ25" s="628"/>
      <c r="EA25" s="628"/>
      <c r="EB25" s="628"/>
      <c r="EC25" s="649"/>
    </row>
    <row r="26" spans="2:133" ht="11.25" customHeight="1" x14ac:dyDescent="0.2">
      <c r="B26" s="612" t="s">
        <v>291</v>
      </c>
      <c r="C26" s="613"/>
      <c r="D26" s="613"/>
      <c r="E26" s="613"/>
      <c r="F26" s="613"/>
      <c r="G26" s="613"/>
      <c r="H26" s="613"/>
      <c r="I26" s="613"/>
      <c r="J26" s="613"/>
      <c r="K26" s="613"/>
      <c r="L26" s="613"/>
      <c r="M26" s="613"/>
      <c r="N26" s="613"/>
      <c r="O26" s="613"/>
      <c r="P26" s="613"/>
      <c r="Q26" s="614"/>
      <c r="R26" s="615" t="s">
        <v>129</v>
      </c>
      <c r="S26" s="616"/>
      <c r="T26" s="616"/>
      <c r="U26" s="616"/>
      <c r="V26" s="616"/>
      <c r="W26" s="616"/>
      <c r="X26" s="616"/>
      <c r="Y26" s="617"/>
      <c r="Z26" s="642" t="s">
        <v>129</v>
      </c>
      <c r="AA26" s="642"/>
      <c r="AB26" s="642"/>
      <c r="AC26" s="642"/>
      <c r="AD26" s="643" t="s">
        <v>129</v>
      </c>
      <c r="AE26" s="643"/>
      <c r="AF26" s="643"/>
      <c r="AG26" s="643"/>
      <c r="AH26" s="643"/>
      <c r="AI26" s="643"/>
      <c r="AJ26" s="643"/>
      <c r="AK26" s="643"/>
      <c r="AL26" s="618" t="s">
        <v>129</v>
      </c>
      <c r="AM26" s="619"/>
      <c r="AN26" s="619"/>
      <c r="AO26" s="644"/>
      <c r="AP26" s="708" t="s">
        <v>292</v>
      </c>
      <c r="AQ26" s="709"/>
      <c r="AR26" s="709"/>
      <c r="AS26" s="709"/>
      <c r="AT26" s="709"/>
      <c r="AU26" s="709"/>
      <c r="AV26" s="709"/>
      <c r="AW26" s="709"/>
      <c r="AX26" s="709"/>
      <c r="AY26" s="709"/>
      <c r="AZ26" s="709"/>
      <c r="BA26" s="709"/>
      <c r="BB26" s="709"/>
      <c r="BC26" s="709"/>
      <c r="BD26" s="709"/>
      <c r="BE26" s="709"/>
      <c r="BF26" s="710"/>
      <c r="BG26" s="615" t="s">
        <v>129</v>
      </c>
      <c r="BH26" s="616"/>
      <c r="BI26" s="616"/>
      <c r="BJ26" s="616"/>
      <c r="BK26" s="616"/>
      <c r="BL26" s="616"/>
      <c r="BM26" s="616"/>
      <c r="BN26" s="617"/>
      <c r="BO26" s="642" t="s">
        <v>129</v>
      </c>
      <c r="BP26" s="642"/>
      <c r="BQ26" s="642"/>
      <c r="BR26" s="642"/>
      <c r="BS26" s="643" t="s">
        <v>129</v>
      </c>
      <c r="BT26" s="643"/>
      <c r="BU26" s="643"/>
      <c r="BV26" s="643"/>
      <c r="BW26" s="643"/>
      <c r="BX26" s="643"/>
      <c r="BY26" s="643"/>
      <c r="BZ26" s="643"/>
      <c r="CA26" s="643"/>
      <c r="CB26" s="701"/>
      <c r="CD26" s="657" t="s">
        <v>293</v>
      </c>
      <c r="CE26" s="654"/>
      <c r="CF26" s="654"/>
      <c r="CG26" s="654"/>
      <c r="CH26" s="654"/>
      <c r="CI26" s="654"/>
      <c r="CJ26" s="654"/>
      <c r="CK26" s="654"/>
      <c r="CL26" s="654"/>
      <c r="CM26" s="654"/>
      <c r="CN26" s="654"/>
      <c r="CO26" s="654"/>
      <c r="CP26" s="654"/>
      <c r="CQ26" s="655"/>
      <c r="CR26" s="615">
        <v>3889006</v>
      </c>
      <c r="CS26" s="616"/>
      <c r="CT26" s="616"/>
      <c r="CU26" s="616"/>
      <c r="CV26" s="616"/>
      <c r="CW26" s="616"/>
      <c r="CX26" s="616"/>
      <c r="CY26" s="617"/>
      <c r="CZ26" s="618">
        <v>8.6999999999999993</v>
      </c>
      <c r="DA26" s="628"/>
      <c r="DB26" s="628"/>
      <c r="DC26" s="629"/>
      <c r="DD26" s="621">
        <v>3556937</v>
      </c>
      <c r="DE26" s="616"/>
      <c r="DF26" s="616"/>
      <c r="DG26" s="616"/>
      <c r="DH26" s="616"/>
      <c r="DI26" s="616"/>
      <c r="DJ26" s="616"/>
      <c r="DK26" s="617"/>
      <c r="DL26" s="621" t="s">
        <v>129</v>
      </c>
      <c r="DM26" s="616"/>
      <c r="DN26" s="616"/>
      <c r="DO26" s="616"/>
      <c r="DP26" s="616"/>
      <c r="DQ26" s="616"/>
      <c r="DR26" s="616"/>
      <c r="DS26" s="616"/>
      <c r="DT26" s="616"/>
      <c r="DU26" s="616"/>
      <c r="DV26" s="617"/>
      <c r="DW26" s="618" t="s">
        <v>129</v>
      </c>
      <c r="DX26" s="628"/>
      <c r="DY26" s="628"/>
      <c r="DZ26" s="628"/>
      <c r="EA26" s="628"/>
      <c r="EB26" s="628"/>
      <c r="EC26" s="649"/>
    </row>
    <row r="27" spans="2:133" ht="11.25" customHeight="1" x14ac:dyDescent="0.2">
      <c r="B27" s="612" t="s">
        <v>294</v>
      </c>
      <c r="C27" s="613"/>
      <c r="D27" s="613"/>
      <c r="E27" s="613"/>
      <c r="F27" s="613"/>
      <c r="G27" s="613"/>
      <c r="H27" s="613"/>
      <c r="I27" s="613"/>
      <c r="J27" s="613"/>
      <c r="K27" s="613"/>
      <c r="L27" s="613"/>
      <c r="M27" s="613"/>
      <c r="N27" s="613"/>
      <c r="O27" s="613"/>
      <c r="P27" s="613"/>
      <c r="Q27" s="614"/>
      <c r="R27" s="615">
        <v>26300747</v>
      </c>
      <c r="S27" s="616"/>
      <c r="T27" s="616"/>
      <c r="U27" s="616"/>
      <c r="V27" s="616"/>
      <c r="W27" s="616"/>
      <c r="X27" s="616"/>
      <c r="Y27" s="617"/>
      <c r="Z27" s="642">
        <v>56.6</v>
      </c>
      <c r="AA27" s="642"/>
      <c r="AB27" s="642"/>
      <c r="AC27" s="642"/>
      <c r="AD27" s="643">
        <v>24556195</v>
      </c>
      <c r="AE27" s="643"/>
      <c r="AF27" s="643"/>
      <c r="AG27" s="643"/>
      <c r="AH27" s="643"/>
      <c r="AI27" s="643"/>
      <c r="AJ27" s="643"/>
      <c r="AK27" s="643"/>
      <c r="AL27" s="618">
        <v>98.099998474121094</v>
      </c>
      <c r="AM27" s="619"/>
      <c r="AN27" s="619"/>
      <c r="AO27" s="644"/>
      <c r="AP27" s="612" t="s">
        <v>295</v>
      </c>
      <c r="AQ27" s="613"/>
      <c r="AR27" s="613"/>
      <c r="AS27" s="613"/>
      <c r="AT27" s="613"/>
      <c r="AU27" s="613"/>
      <c r="AV27" s="613"/>
      <c r="AW27" s="613"/>
      <c r="AX27" s="613"/>
      <c r="AY27" s="613"/>
      <c r="AZ27" s="613"/>
      <c r="BA27" s="613"/>
      <c r="BB27" s="613"/>
      <c r="BC27" s="613"/>
      <c r="BD27" s="613"/>
      <c r="BE27" s="613"/>
      <c r="BF27" s="614"/>
      <c r="BG27" s="615">
        <v>11608284</v>
      </c>
      <c r="BH27" s="616"/>
      <c r="BI27" s="616"/>
      <c r="BJ27" s="616"/>
      <c r="BK27" s="616"/>
      <c r="BL27" s="616"/>
      <c r="BM27" s="616"/>
      <c r="BN27" s="617"/>
      <c r="BO27" s="642">
        <v>100</v>
      </c>
      <c r="BP27" s="642"/>
      <c r="BQ27" s="642"/>
      <c r="BR27" s="642"/>
      <c r="BS27" s="643">
        <v>638445</v>
      </c>
      <c r="BT27" s="643"/>
      <c r="BU27" s="643"/>
      <c r="BV27" s="643"/>
      <c r="BW27" s="643"/>
      <c r="BX27" s="643"/>
      <c r="BY27" s="643"/>
      <c r="BZ27" s="643"/>
      <c r="CA27" s="643"/>
      <c r="CB27" s="701"/>
      <c r="CD27" s="657" t="s">
        <v>296</v>
      </c>
      <c r="CE27" s="654"/>
      <c r="CF27" s="654"/>
      <c r="CG27" s="654"/>
      <c r="CH27" s="654"/>
      <c r="CI27" s="654"/>
      <c r="CJ27" s="654"/>
      <c r="CK27" s="654"/>
      <c r="CL27" s="654"/>
      <c r="CM27" s="654"/>
      <c r="CN27" s="654"/>
      <c r="CO27" s="654"/>
      <c r="CP27" s="654"/>
      <c r="CQ27" s="655"/>
      <c r="CR27" s="615">
        <v>10373579</v>
      </c>
      <c r="CS27" s="626"/>
      <c r="CT27" s="626"/>
      <c r="CU27" s="626"/>
      <c r="CV27" s="626"/>
      <c r="CW27" s="626"/>
      <c r="CX27" s="626"/>
      <c r="CY27" s="627"/>
      <c r="CZ27" s="618">
        <v>23.1</v>
      </c>
      <c r="DA27" s="628"/>
      <c r="DB27" s="628"/>
      <c r="DC27" s="629"/>
      <c r="DD27" s="621">
        <v>2525250</v>
      </c>
      <c r="DE27" s="626"/>
      <c r="DF27" s="626"/>
      <c r="DG27" s="626"/>
      <c r="DH27" s="626"/>
      <c r="DI27" s="626"/>
      <c r="DJ27" s="626"/>
      <c r="DK27" s="627"/>
      <c r="DL27" s="621">
        <v>2387819</v>
      </c>
      <c r="DM27" s="626"/>
      <c r="DN27" s="626"/>
      <c r="DO27" s="626"/>
      <c r="DP27" s="626"/>
      <c r="DQ27" s="626"/>
      <c r="DR27" s="626"/>
      <c r="DS27" s="626"/>
      <c r="DT27" s="626"/>
      <c r="DU27" s="626"/>
      <c r="DV27" s="627"/>
      <c r="DW27" s="618">
        <v>9</v>
      </c>
      <c r="DX27" s="628"/>
      <c r="DY27" s="628"/>
      <c r="DZ27" s="628"/>
      <c r="EA27" s="628"/>
      <c r="EB27" s="628"/>
      <c r="EC27" s="649"/>
    </row>
    <row r="28" spans="2:133" ht="11.25" customHeight="1" x14ac:dyDescent="0.2">
      <c r="B28" s="612" t="s">
        <v>297</v>
      </c>
      <c r="C28" s="613"/>
      <c r="D28" s="613"/>
      <c r="E28" s="613"/>
      <c r="F28" s="613"/>
      <c r="G28" s="613"/>
      <c r="H28" s="613"/>
      <c r="I28" s="613"/>
      <c r="J28" s="613"/>
      <c r="K28" s="613"/>
      <c r="L28" s="613"/>
      <c r="M28" s="613"/>
      <c r="N28" s="613"/>
      <c r="O28" s="613"/>
      <c r="P28" s="613"/>
      <c r="Q28" s="614"/>
      <c r="R28" s="615">
        <v>10279</v>
      </c>
      <c r="S28" s="616"/>
      <c r="T28" s="616"/>
      <c r="U28" s="616"/>
      <c r="V28" s="616"/>
      <c r="W28" s="616"/>
      <c r="X28" s="616"/>
      <c r="Y28" s="617"/>
      <c r="Z28" s="642">
        <v>0</v>
      </c>
      <c r="AA28" s="642"/>
      <c r="AB28" s="642"/>
      <c r="AC28" s="642"/>
      <c r="AD28" s="643">
        <v>10279</v>
      </c>
      <c r="AE28" s="643"/>
      <c r="AF28" s="643"/>
      <c r="AG28" s="643"/>
      <c r="AH28" s="643"/>
      <c r="AI28" s="643"/>
      <c r="AJ28" s="643"/>
      <c r="AK28" s="643"/>
      <c r="AL28" s="618">
        <v>0</v>
      </c>
      <c r="AM28" s="619"/>
      <c r="AN28" s="619"/>
      <c r="AO28" s="644"/>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42"/>
      <c r="BP28" s="642"/>
      <c r="BQ28" s="642"/>
      <c r="BR28" s="642"/>
      <c r="BS28" s="621"/>
      <c r="BT28" s="616"/>
      <c r="BU28" s="616"/>
      <c r="BV28" s="616"/>
      <c r="BW28" s="616"/>
      <c r="BX28" s="616"/>
      <c r="BY28" s="616"/>
      <c r="BZ28" s="616"/>
      <c r="CA28" s="616"/>
      <c r="CB28" s="656"/>
      <c r="CD28" s="657" t="s">
        <v>298</v>
      </c>
      <c r="CE28" s="654"/>
      <c r="CF28" s="654"/>
      <c r="CG28" s="654"/>
      <c r="CH28" s="654"/>
      <c r="CI28" s="654"/>
      <c r="CJ28" s="654"/>
      <c r="CK28" s="654"/>
      <c r="CL28" s="654"/>
      <c r="CM28" s="654"/>
      <c r="CN28" s="654"/>
      <c r="CO28" s="654"/>
      <c r="CP28" s="654"/>
      <c r="CQ28" s="655"/>
      <c r="CR28" s="615">
        <v>5773501</v>
      </c>
      <c r="CS28" s="616"/>
      <c r="CT28" s="616"/>
      <c r="CU28" s="616"/>
      <c r="CV28" s="616"/>
      <c r="CW28" s="616"/>
      <c r="CX28" s="616"/>
      <c r="CY28" s="617"/>
      <c r="CZ28" s="618">
        <v>12.8</v>
      </c>
      <c r="DA28" s="628"/>
      <c r="DB28" s="628"/>
      <c r="DC28" s="629"/>
      <c r="DD28" s="621">
        <v>5686910</v>
      </c>
      <c r="DE28" s="616"/>
      <c r="DF28" s="616"/>
      <c r="DG28" s="616"/>
      <c r="DH28" s="616"/>
      <c r="DI28" s="616"/>
      <c r="DJ28" s="616"/>
      <c r="DK28" s="617"/>
      <c r="DL28" s="621">
        <v>5170712</v>
      </c>
      <c r="DM28" s="616"/>
      <c r="DN28" s="616"/>
      <c r="DO28" s="616"/>
      <c r="DP28" s="616"/>
      <c r="DQ28" s="616"/>
      <c r="DR28" s="616"/>
      <c r="DS28" s="616"/>
      <c r="DT28" s="616"/>
      <c r="DU28" s="616"/>
      <c r="DV28" s="617"/>
      <c r="DW28" s="618">
        <v>19.5</v>
      </c>
      <c r="DX28" s="628"/>
      <c r="DY28" s="628"/>
      <c r="DZ28" s="628"/>
      <c r="EA28" s="628"/>
      <c r="EB28" s="628"/>
      <c r="EC28" s="649"/>
    </row>
    <row r="29" spans="2:133" ht="11.25" customHeight="1" x14ac:dyDescent="0.2">
      <c r="B29" s="612" t="s">
        <v>299</v>
      </c>
      <c r="C29" s="613"/>
      <c r="D29" s="613"/>
      <c r="E29" s="613"/>
      <c r="F29" s="613"/>
      <c r="G29" s="613"/>
      <c r="H29" s="613"/>
      <c r="I29" s="613"/>
      <c r="J29" s="613"/>
      <c r="K29" s="613"/>
      <c r="L29" s="613"/>
      <c r="M29" s="613"/>
      <c r="N29" s="613"/>
      <c r="O29" s="613"/>
      <c r="P29" s="613"/>
      <c r="Q29" s="614"/>
      <c r="R29" s="615">
        <v>282592</v>
      </c>
      <c r="S29" s="616"/>
      <c r="T29" s="616"/>
      <c r="U29" s="616"/>
      <c r="V29" s="616"/>
      <c r="W29" s="616"/>
      <c r="X29" s="616"/>
      <c r="Y29" s="617"/>
      <c r="Z29" s="642">
        <v>0.6</v>
      </c>
      <c r="AA29" s="642"/>
      <c r="AB29" s="642"/>
      <c r="AC29" s="642"/>
      <c r="AD29" s="643" t="s">
        <v>129</v>
      </c>
      <c r="AE29" s="643"/>
      <c r="AF29" s="643"/>
      <c r="AG29" s="643"/>
      <c r="AH29" s="643"/>
      <c r="AI29" s="643"/>
      <c r="AJ29" s="643"/>
      <c r="AK29" s="643"/>
      <c r="AL29" s="618" t="s">
        <v>129</v>
      </c>
      <c r="AM29" s="619"/>
      <c r="AN29" s="619"/>
      <c r="AO29" s="644"/>
      <c r="AP29" s="592"/>
      <c r="AQ29" s="593"/>
      <c r="AR29" s="593"/>
      <c r="AS29" s="593"/>
      <c r="AT29" s="593"/>
      <c r="AU29" s="593"/>
      <c r="AV29" s="593"/>
      <c r="AW29" s="593"/>
      <c r="AX29" s="593"/>
      <c r="AY29" s="593"/>
      <c r="AZ29" s="593"/>
      <c r="BA29" s="593"/>
      <c r="BB29" s="593"/>
      <c r="BC29" s="593"/>
      <c r="BD29" s="593"/>
      <c r="BE29" s="593"/>
      <c r="BF29" s="594"/>
      <c r="BG29" s="615"/>
      <c r="BH29" s="616"/>
      <c r="BI29" s="616"/>
      <c r="BJ29" s="616"/>
      <c r="BK29" s="616"/>
      <c r="BL29" s="616"/>
      <c r="BM29" s="616"/>
      <c r="BN29" s="617"/>
      <c r="BO29" s="642"/>
      <c r="BP29" s="642"/>
      <c r="BQ29" s="642"/>
      <c r="BR29" s="642"/>
      <c r="BS29" s="643"/>
      <c r="BT29" s="643"/>
      <c r="BU29" s="643"/>
      <c r="BV29" s="643"/>
      <c r="BW29" s="643"/>
      <c r="BX29" s="643"/>
      <c r="BY29" s="643"/>
      <c r="BZ29" s="643"/>
      <c r="CA29" s="643"/>
      <c r="CB29" s="701"/>
      <c r="CD29" s="702" t="s">
        <v>300</v>
      </c>
      <c r="CE29" s="703"/>
      <c r="CF29" s="657" t="s">
        <v>70</v>
      </c>
      <c r="CG29" s="654"/>
      <c r="CH29" s="654"/>
      <c r="CI29" s="654"/>
      <c r="CJ29" s="654"/>
      <c r="CK29" s="654"/>
      <c r="CL29" s="654"/>
      <c r="CM29" s="654"/>
      <c r="CN29" s="654"/>
      <c r="CO29" s="654"/>
      <c r="CP29" s="654"/>
      <c r="CQ29" s="655"/>
      <c r="CR29" s="615">
        <v>5773135</v>
      </c>
      <c r="CS29" s="626"/>
      <c r="CT29" s="626"/>
      <c r="CU29" s="626"/>
      <c r="CV29" s="626"/>
      <c r="CW29" s="626"/>
      <c r="CX29" s="626"/>
      <c r="CY29" s="627"/>
      <c r="CZ29" s="618">
        <v>12.8</v>
      </c>
      <c r="DA29" s="628"/>
      <c r="DB29" s="628"/>
      <c r="DC29" s="629"/>
      <c r="DD29" s="621">
        <v>5686544</v>
      </c>
      <c r="DE29" s="626"/>
      <c r="DF29" s="626"/>
      <c r="DG29" s="626"/>
      <c r="DH29" s="626"/>
      <c r="DI29" s="626"/>
      <c r="DJ29" s="626"/>
      <c r="DK29" s="627"/>
      <c r="DL29" s="621">
        <v>5170346</v>
      </c>
      <c r="DM29" s="626"/>
      <c r="DN29" s="626"/>
      <c r="DO29" s="626"/>
      <c r="DP29" s="626"/>
      <c r="DQ29" s="626"/>
      <c r="DR29" s="626"/>
      <c r="DS29" s="626"/>
      <c r="DT29" s="626"/>
      <c r="DU29" s="626"/>
      <c r="DV29" s="627"/>
      <c r="DW29" s="618">
        <v>19.5</v>
      </c>
      <c r="DX29" s="628"/>
      <c r="DY29" s="628"/>
      <c r="DZ29" s="628"/>
      <c r="EA29" s="628"/>
      <c r="EB29" s="628"/>
      <c r="EC29" s="649"/>
    </row>
    <row r="30" spans="2:133" ht="11.25" customHeight="1" x14ac:dyDescent="0.2">
      <c r="B30" s="612" t="s">
        <v>301</v>
      </c>
      <c r="C30" s="613"/>
      <c r="D30" s="613"/>
      <c r="E30" s="613"/>
      <c r="F30" s="613"/>
      <c r="G30" s="613"/>
      <c r="H30" s="613"/>
      <c r="I30" s="613"/>
      <c r="J30" s="613"/>
      <c r="K30" s="613"/>
      <c r="L30" s="613"/>
      <c r="M30" s="613"/>
      <c r="N30" s="613"/>
      <c r="O30" s="613"/>
      <c r="P30" s="613"/>
      <c r="Q30" s="614"/>
      <c r="R30" s="615">
        <v>555456</v>
      </c>
      <c r="S30" s="616"/>
      <c r="T30" s="616"/>
      <c r="U30" s="616"/>
      <c r="V30" s="616"/>
      <c r="W30" s="616"/>
      <c r="X30" s="616"/>
      <c r="Y30" s="617"/>
      <c r="Z30" s="642">
        <v>1.2</v>
      </c>
      <c r="AA30" s="642"/>
      <c r="AB30" s="642"/>
      <c r="AC30" s="642"/>
      <c r="AD30" s="643">
        <v>204699</v>
      </c>
      <c r="AE30" s="643"/>
      <c r="AF30" s="643"/>
      <c r="AG30" s="643"/>
      <c r="AH30" s="643"/>
      <c r="AI30" s="643"/>
      <c r="AJ30" s="643"/>
      <c r="AK30" s="643"/>
      <c r="AL30" s="618">
        <v>0.8</v>
      </c>
      <c r="AM30" s="619"/>
      <c r="AN30" s="619"/>
      <c r="AO30" s="644"/>
      <c r="AP30" s="674" t="s">
        <v>219</v>
      </c>
      <c r="AQ30" s="675"/>
      <c r="AR30" s="675"/>
      <c r="AS30" s="675"/>
      <c r="AT30" s="675"/>
      <c r="AU30" s="675"/>
      <c r="AV30" s="675"/>
      <c r="AW30" s="675"/>
      <c r="AX30" s="675"/>
      <c r="AY30" s="675"/>
      <c r="AZ30" s="675"/>
      <c r="BA30" s="675"/>
      <c r="BB30" s="675"/>
      <c r="BC30" s="675"/>
      <c r="BD30" s="675"/>
      <c r="BE30" s="675"/>
      <c r="BF30" s="676"/>
      <c r="BG30" s="674" t="s">
        <v>302</v>
      </c>
      <c r="BH30" s="699"/>
      <c r="BI30" s="699"/>
      <c r="BJ30" s="699"/>
      <c r="BK30" s="699"/>
      <c r="BL30" s="699"/>
      <c r="BM30" s="699"/>
      <c r="BN30" s="699"/>
      <c r="BO30" s="699"/>
      <c r="BP30" s="699"/>
      <c r="BQ30" s="700"/>
      <c r="BR30" s="674" t="s">
        <v>303</v>
      </c>
      <c r="BS30" s="699"/>
      <c r="BT30" s="699"/>
      <c r="BU30" s="699"/>
      <c r="BV30" s="699"/>
      <c r="BW30" s="699"/>
      <c r="BX30" s="699"/>
      <c r="BY30" s="699"/>
      <c r="BZ30" s="699"/>
      <c r="CA30" s="699"/>
      <c r="CB30" s="700"/>
      <c r="CD30" s="704"/>
      <c r="CE30" s="705"/>
      <c r="CF30" s="657" t="s">
        <v>304</v>
      </c>
      <c r="CG30" s="654"/>
      <c r="CH30" s="654"/>
      <c r="CI30" s="654"/>
      <c r="CJ30" s="654"/>
      <c r="CK30" s="654"/>
      <c r="CL30" s="654"/>
      <c r="CM30" s="654"/>
      <c r="CN30" s="654"/>
      <c r="CO30" s="654"/>
      <c r="CP30" s="654"/>
      <c r="CQ30" s="655"/>
      <c r="CR30" s="615">
        <v>5552971</v>
      </c>
      <c r="CS30" s="616"/>
      <c r="CT30" s="616"/>
      <c r="CU30" s="616"/>
      <c r="CV30" s="616"/>
      <c r="CW30" s="616"/>
      <c r="CX30" s="616"/>
      <c r="CY30" s="617"/>
      <c r="CZ30" s="618">
        <v>12.4</v>
      </c>
      <c r="DA30" s="628"/>
      <c r="DB30" s="628"/>
      <c r="DC30" s="629"/>
      <c r="DD30" s="621">
        <v>5466380</v>
      </c>
      <c r="DE30" s="616"/>
      <c r="DF30" s="616"/>
      <c r="DG30" s="616"/>
      <c r="DH30" s="616"/>
      <c r="DI30" s="616"/>
      <c r="DJ30" s="616"/>
      <c r="DK30" s="617"/>
      <c r="DL30" s="621">
        <v>4950286</v>
      </c>
      <c r="DM30" s="616"/>
      <c r="DN30" s="616"/>
      <c r="DO30" s="616"/>
      <c r="DP30" s="616"/>
      <c r="DQ30" s="616"/>
      <c r="DR30" s="616"/>
      <c r="DS30" s="616"/>
      <c r="DT30" s="616"/>
      <c r="DU30" s="616"/>
      <c r="DV30" s="617"/>
      <c r="DW30" s="618">
        <v>18.7</v>
      </c>
      <c r="DX30" s="628"/>
      <c r="DY30" s="628"/>
      <c r="DZ30" s="628"/>
      <c r="EA30" s="628"/>
      <c r="EB30" s="628"/>
      <c r="EC30" s="649"/>
    </row>
    <row r="31" spans="2:133" ht="11.25" customHeight="1" x14ac:dyDescent="0.2">
      <c r="B31" s="612" t="s">
        <v>305</v>
      </c>
      <c r="C31" s="613"/>
      <c r="D31" s="613"/>
      <c r="E31" s="613"/>
      <c r="F31" s="613"/>
      <c r="G31" s="613"/>
      <c r="H31" s="613"/>
      <c r="I31" s="613"/>
      <c r="J31" s="613"/>
      <c r="K31" s="613"/>
      <c r="L31" s="613"/>
      <c r="M31" s="613"/>
      <c r="N31" s="613"/>
      <c r="O31" s="613"/>
      <c r="P31" s="613"/>
      <c r="Q31" s="614"/>
      <c r="R31" s="615">
        <v>618766</v>
      </c>
      <c r="S31" s="616"/>
      <c r="T31" s="616"/>
      <c r="U31" s="616"/>
      <c r="V31" s="616"/>
      <c r="W31" s="616"/>
      <c r="X31" s="616"/>
      <c r="Y31" s="617"/>
      <c r="Z31" s="642">
        <v>1.3</v>
      </c>
      <c r="AA31" s="642"/>
      <c r="AB31" s="642"/>
      <c r="AC31" s="642"/>
      <c r="AD31" s="643" t="s">
        <v>129</v>
      </c>
      <c r="AE31" s="643"/>
      <c r="AF31" s="643"/>
      <c r="AG31" s="643"/>
      <c r="AH31" s="643"/>
      <c r="AI31" s="643"/>
      <c r="AJ31" s="643"/>
      <c r="AK31" s="643"/>
      <c r="AL31" s="618" t="s">
        <v>129</v>
      </c>
      <c r="AM31" s="619"/>
      <c r="AN31" s="619"/>
      <c r="AO31" s="644"/>
      <c r="AP31" s="688" t="s">
        <v>306</v>
      </c>
      <c r="AQ31" s="689"/>
      <c r="AR31" s="689"/>
      <c r="AS31" s="689"/>
      <c r="AT31" s="694" t="s">
        <v>307</v>
      </c>
      <c r="AU31" s="341"/>
      <c r="AV31" s="341"/>
      <c r="AW31" s="341"/>
      <c r="AX31" s="681" t="s">
        <v>186</v>
      </c>
      <c r="AY31" s="682"/>
      <c r="AZ31" s="682"/>
      <c r="BA31" s="682"/>
      <c r="BB31" s="682"/>
      <c r="BC31" s="682"/>
      <c r="BD31" s="682"/>
      <c r="BE31" s="682"/>
      <c r="BF31" s="683"/>
      <c r="BG31" s="684">
        <v>99.5</v>
      </c>
      <c r="BH31" s="685"/>
      <c r="BI31" s="685"/>
      <c r="BJ31" s="685"/>
      <c r="BK31" s="685"/>
      <c r="BL31" s="685"/>
      <c r="BM31" s="686">
        <v>98.5</v>
      </c>
      <c r="BN31" s="685"/>
      <c r="BO31" s="685"/>
      <c r="BP31" s="685"/>
      <c r="BQ31" s="687"/>
      <c r="BR31" s="684">
        <v>97.7</v>
      </c>
      <c r="BS31" s="685"/>
      <c r="BT31" s="685"/>
      <c r="BU31" s="685"/>
      <c r="BV31" s="685"/>
      <c r="BW31" s="685"/>
      <c r="BX31" s="686">
        <v>96.7</v>
      </c>
      <c r="BY31" s="685"/>
      <c r="BZ31" s="685"/>
      <c r="CA31" s="685"/>
      <c r="CB31" s="687"/>
      <c r="CD31" s="704"/>
      <c r="CE31" s="705"/>
      <c r="CF31" s="657" t="s">
        <v>308</v>
      </c>
      <c r="CG31" s="654"/>
      <c r="CH31" s="654"/>
      <c r="CI31" s="654"/>
      <c r="CJ31" s="654"/>
      <c r="CK31" s="654"/>
      <c r="CL31" s="654"/>
      <c r="CM31" s="654"/>
      <c r="CN31" s="654"/>
      <c r="CO31" s="654"/>
      <c r="CP31" s="654"/>
      <c r="CQ31" s="655"/>
      <c r="CR31" s="615">
        <v>220164</v>
      </c>
      <c r="CS31" s="626"/>
      <c r="CT31" s="626"/>
      <c r="CU31" s="626"/>
      <c r="CV31" s="626"/>
      <c r="CW31" s="626"/>
      <c r="CX31" s="626"/>
      <c r="CY31" s="627"/>
      <c r="CZ31" s="618">
        <v>0.5</v>
      </c>
      <c r="DA31" s="628"/>
      <c r="DB31" s="628"/>
      <c r="DC31" s="629"/>
      <c r="DD31" s="621">
        <v>220164</v>
      </c>
      <c r="DE31" s="626"/>
      <c r="DF31" s="626"/>
      <c r="DG31" s="626"/>
      <c r="DH31" s="626"/>
      <c r="DI31" s="626"/>
      <c r="DJ31" s="626"/>
      <c r="DK31" s="627"/>
      <c r="DL31" s="621">
        <v>220060</v>
      </c>
      <c r="DM31" s="626"/>
      <c r="DN31" s="626"/>
      <c r="DO31" s="626"/>
      <c r="DP31" s="626"/>
      <c r="DQ31" s="626"/>
      <c r="DR31" s="626"/>
      <c r="DS31" s="626"/>
      <c r="DT31" s="626"/>
      <c r="DU31" s="626"/>
      <c r="DV31" s="627"/>
      <c r="DW31" s="618">
        <v>0.8</v>
      </c>
      <c r="DX31" s="628"/>
      <c r="DY31" s="628"/>
      <c r="DZ31" s="628"/>
      <c r="EA31" s="628"/>
      <c r="EB31" s="628"/>
      <c r="EC31" s="649"/>
    </row>
    <row r="32" spans="2:133" ht="11.25" customHeight="1" x14ac:dyDescent="0.2">
      <c r="B32" s="612" t="s">
        <v>309</v>
      </c>
      <c r="C32" s="613"/>
      <c r="D32" s="613"/>
      <c r="E32" s="613"/>
      <c r="F32" s="613"/>
      <c r="G32" s="613"/>
      <c r="H32" s="613"/>
      <c r="I32" s="613"/>
      <c r="J32" s="613"/>
      <c r="K32" s="613"/>
      <c r="L32" s="613"/>
      <c r="M32" s="613"/>
      <c r="N32" s="613"/>
      <c r="O32" s="613"/>
      <c r="P32" s="613"/>
      <c r="Q32" s="614"/>
      <c r="R32" s="615">
        <v>9004643</v>
      </c>
      <c r="S32" s="616"/>
      <c r="T32" s="616"/>
      <c r="U32" s="616"/>
      <c r="V32" s="616"/>
      <c r="W32" s="616"/>
      <c r="X32" s="616"/>
      <c r="Y32" s="617"/>
      <c r="Z32" s="642">
        <v>19.399999999999999</v>
      </c>
      <c r="AA32" s="642"/>
      <c r="AB32" s="642"/>
      <c r="AC32" s="642"/>
      <c r="AD32" s="643" t="s">
        <v>129</v>
      </c>
      <c r="AE32" s="643"/>
      <c r="AF32" s="643"/>
      <c r="AG32" s="643"/>
      <c r="AH32" s="643"/>
      <c r="AI32" s="643"/>
      <c r="AJ32" s="643"/>
      <c r="AK32" s="643"/>
      <c r="AL32" s="618" t="s">
        <v>129</v>
      </c>
      <c r="AM32" s="619"/>
      <c r="AN32" s="619"/>
      <c r="AO32" s="644"/>
      <c r="AP32" s="690"/>
      <c r="AQ32" s="691"/>
      <c r="AR32" s="691"/>
      <c r="AS32" s="691"/>
      <c r="AT32" s="695"/>
      <c r="AU32" s="346" t="s">
        <v>310</v>
      </c>
      <c r="AV32" s="346"/>
      <c r="AW32" s="346"/>
      <c r="AX32" s="612" t="s">
        <v>311</v>
      </c>
      <c r="AY32" s="613"/>
      <c r="AZ32" s="613"/>
      <c r="BA32" s="613"/>
      <c r="BB32" s="613"/>
      <c r="BC32" s="613"/>
      <c r="BD32" s="613"/>
      <c r="BE32" s="613"/>
      <c r="BF32" s="614"/>
      <c r="BG32" s="697">
        <v>99.5</v>
      </c>
      <c r="BH32" s="626"/>
      <c r="BI32" s="626"/>
      <c r="BJ32" s="626"/>
      <c r="BK32" s="626"/>
      <c r="BL32" s="626"/>
      <c r="BM32" s="619">
        <v>98.4</v>
      </c>
      <c r="BN32" s="698"/>
      <c r="BO32" s="698"/>
      <c r="BP32" s="698"/>
      <c r="BQ32" s="653"/>
      <c r="BR32" s="697">
        <v>98.7</v>
      </c>
      <c r="BS32" s="626"/>
      <c r="BT32" s="626"/>
      <c r="BU32" s="626"/>
      <c r="BV32" s="626"/>
      <c r="BW32" s="626"/>
      <c r="BX32" s="619">
        <v>97.5</v>
      </c>
      <c r="BY32" s="698"/>
      <c r="BZ32" s="698"/>
      <c r="CA32" s="698"/>
      <c r="CB32" s="653"/>
      <c r="CD32" s="706"/>
      <c r="CE32" s="707"/>
      <c r="CF32" s="657" t="s">
        <v>312</v>
      </c>
      <c r="CG32" s="654"/>
      <c r="CH32" s="654"/>
      <c r="CI32" s="654"/>
      <c r="CJ32" s="654"/>
      <c r="CK32" s="654"/>
      <c r="CL32" s="654"/>
      <c r="CM32" s="654"/>
      <c r="CN32" s="654"/>
      <c r="CO32" s="654"/>
      <c r="CP32" s="654"/>
      <c r="CQ32" s="655"/>
      <c r="CR32" s="615">
        <v>366</v>
      </c>
      <c r="CS32" s="616"/>
      <c r="CT32" s="616"/>
      <c r="CU32" s="616"/>
      <c r="CV32" s="616"/>
      <c r="CW32" s="616"/>
      <c r="CX32" s="616"/>
      <c r="CY32" s="617"/>
      <c r="CZ32" s="618">
        <v>0</v>
      </c>
      <c r="DA32" s="628"/>
      <c r="DB32" s="628"/>
      <c r="DC32" s="629"/>
      <c r="DD32" s="621">
        <v>366</v>
      </c>
      <c r="DE32" s="616"/>
      <c r="DF32" s="616"/>
      <c r="DG32" s="616"/>
      <c r="DH32" s="616"/>
      <c r="DI32" s="616"/>
      <c r="DJ32" s="616"/>
      <c r="DK32" s="617"/>
      <c r="DL32" s="621">
        <v>366</v>
      </c>
      <c r="DM32" s="616"/>
      <c r="DN32" s="616"/>
      <c r="DO32" s="616"/>
      <c r="DP32" s="616"/>
      <c r="DQ32" s="616"/>
      <c r="DR32" s="616"/>
      <c r="DS32" s="616"/>
      <c r="DT32" s="616"/>
      <c r="DU32" s="616"/>
      <c r="DV32" s="617"/>
      <c r="DW32" s="618">
        <v>0</v>
      </c>
      <c r="DX32" s="628"/>
      <c r="DY32" s="628"/>
      <c r="DZ32" s="628"/>
      <c r="EA32" s="628"/>
      <c r="EB32" s="628"/>
      <c r="EC32" s="649"/>
    </row>
    <row r="33" spans="2:133" ht="11.25" customHeight="1" x14ac:dyDescent="0.2">
      <c r="B33" s="678" t="s">
        <v>313</v>
      </c>
      <c r="C33" s="679"/>
      <c r="D33" s="679"/>
      <c r="E33" s="679"/>
      <c r="F33" s="679"/>
      <c r="G33" s="679"/>
      <c r="H33" s="679"/>
      <c r="I33" s="679"/>
      <c r="J33" s="679"/>
      <c r="K33" s="679"/>
      <c r="L33" s="679"/>
      <c r="M33" s="679"/>
      <c r="N33" s="679"/>
      <c r="O33" s="679"/>
      <c r="P33" s="679"/>
      <c r="Q33" s="680"/>
      <c r="R33" s="615">
        <v>25463</v>
      </c>
      <c r="S33" s="616"/>
      <c r="T33" s="616"/>
      <c r="U33" s="616"/>
      <c r="V33" s="616"/>
      <c r="W33" s="616"/>
      <c r="X33" s="616"/>
      <c r="Y33" s="617"/>
      <c r="Z33" s="642">
        <v>0.1</v>
      </c>
      <c r="AA33" s="642"/>
      <c r="AB33" s="642"/>
      <c r="AC33" s="642"/>
      <c r="AD33" s="643">
        <v>25463</v>
      </c>
      <c r="AE33" s="643"/>
      <c r="AF33" s="643"/>
      <c r="AG33" s="643"/>
      <c r="AH33" s="643"/>
      <c r="AI33" s="643"/>
      <c r="AJ33" s="643"/>
      <c r="AK33" s="643"/>
      <c r="AL33" s="618">
        <v>0.1</v>
      </c>
      <c r="AM33" s="619"/>
      <c r="AN33" s="619"/>
      <c r="AO33" s="644"/>
      <c r="AP33" s="692"/>
      <c r="AQ33" s="693"/>
      <c r="AR33" s="693"/>
      <c r="AS33" s="693"/>
      <c r="AT33" s="696"/>
      <c r="AU33" s="343"/>
      <c r="AV33" s="343"/>
      <c r="AW33" s="343"/>
      <c r="AX33" s="592" t="s">
        <v>314</v>
      </c>
      <c r="AY33" s="593"/>
      <c r="AZ33" s="593"/>
      <c r="BA33" s="593"/>
      <c r="BB33" s="593"/>
      <c r="BC33" s="593"/>
      <c r="BD33" s="593"/>
      <c r="BE33" s="593"/>
      <c r="BF33" s="594"/>
      <c r="BG33" s="677">
        <v>99.5</v>
      </c>
      <c r="BH33" s="596"/>
      <c r="BI33" s="596"/>
      <c r="BJ33" s="596"/>
      <c r="BK33" s="596"/>
      <c r="BL33" s="596"/>
      <c r="BM33" s="634">
        <v>98.7</v>
      </c>
      <c r="BN33" s="596"/>
      <c r="BO33" s="596"/>
      <c r="BP33" s="596"/>
      <c r="BQ33" s="645"/>
      <c r="BR33" s="677">
        <v>96.5</v>
      </c>
      <c r="BS33" s="596"/>
      <c r="BT33" s="596"/>
      <c r="BU33" s="596"/>
      <c r="BV33" s="596"/>
      <c r="BW33" s="596"/>
      <c r="BX33" s="634">
        <v>95.7</v>
      </c>
      <c r="BY33" s="596"/>
      <c r="BZ33" s="596"/>
      <c r="CA33" s="596"/>
      <c r="CB33" s="645"/>
      <c r="CD33" s="657" t="s">
        <v>315</v>
      </c>
      <c r="CE33" s="654"/>
      <c r="CF33" s="654"/>
      <c r="CG33" s="654"/>
      <c r="CH33" s="654"/>
      <c r="CI33" s="654"/>
      <c r="CJ33" s="654"/>
      <c r="CK33" s="654"/>
      <c r="CL33" s="654"/>
      <c r="CM33" s="654"/>
      <c r="CN33" s="654"/>
      <c r="CO33" s="654"/>
      <c r="CP33" s="654"/>
      <c r="CQ33" s="655"/>
      <c r="CR33" s="615">
        <v>17237395</v>
      </c>
      <c r="CS33" s="626"/>
      <c r="CT33" s="626"/>
      <c r="CU33" s="626"/>
      <c r="CV33" s="626"/>
      <c r="CW33" s="626"/>
      <c r="CX33" s="626"/>
      <c r="CY33" s="627"/>
      <c r="CZ33" s="618">
        <v>38.4</v>
      </c>
      <c r="DA33" s="628"/>
      <c r="DB33" s="628"/>
      <c r="DC33" s="629"/>
      <c r="DD33" s="621">
        <v>13050981</v>
      </c>
      <c r="DE33" s="626"/>
      <c r="DF33" s="626"/>
      <c r="DG33" s="626"/>
      <c r="DH33" s="626"/>
      <c r="DI33" s="626"/>
      <c r="DJ33" s="626"/>
      <c r="DK33" s="627"/>
      <c r="DL33" s="621">
        <v>9876154</v>
      </c>
      <c r="DM33" s="626"/>
      <c r="DN33" s="626"/>
      <c r="DO33" s="626"/>
      <c r="DP33" s="626"/>
      <c r="DQ33" s="626"/>
      <c r="DR33" s="626"/>
      <c r="DS33" s="626"/>
      <c r="DT33" s="626"/>
      <c r="DU33" s="626"/>
      <c r="DV33" s="627"/>
      <c r="DW33" s="618">
        <v>37.299999999999997</v>
      </c>
      <c r="DX33" s="628"/>
      <c r="DY33" s="628"/>
      <c r="DZ33" s="628"/>
      <c r="EA33" s="628"/>
      <c r="EB33" s="628"/>
      <c r="EC33" s="649"/>
    </row>
    <row r="34" spans="2:133" ht="11.25" customHeight="1" x14ac:dyDescent="0.2">
      <c r="B34" s="612" t="s">
        <v>316</v>
      </c>
      <c r="C34" s="613"/>
      <c r="D34" s="613"/>
      <c r="E34" s="613"/>
      <c r="F34" s="613"/>
      <c r="G34" s="613"/>
      <c r="H34" s="613"/>
      <c r="I34" s="613"/>
      <c r="J34" s="613"/>
      <c r="K34" s="613"/>
      <c r="L34" s="613"/>
      <c r="M34" s="613"/>
      <c r="N34" s="613"/>
      <c r="O34" s="613"/>
      <c r="P34" s="613"/>
      <c r="Q34" s="614"/>
      <c r="R34" s="615">
        <v>3053759</v>
      </c>
      <c r="S34" s="616"/>
      <c r="T34" s="616"/>
      <c r="U34" s="616"/>
      <c r="V34" s="616"/>
      <c r="W34" s="616"/>
      <c r="X34" s="616"/>
      <c r="Y34" s="617"/>
      <c r="Z34" s="642">
        <v>6.6</v>
      </c>
      <c r="AA34" s="642"/>
      <c r="AB34" s="642"/>
      <c r="AC34" s="642"/>
      <c r="AD34" s="643" t="s">
        <v>129</v>
      </c>
      <c r="AE34" s="643"/>
      <c r="AF34" s="643"/>
      <c r="AG34" s="643"/>
      <c r="AH34" s="643"/>
      <c r="AI34" s="643"/>
      <c r="AJ34" s="643"/>
      <c r="AK34" s="643"/>
      <c r="AL34" s="618" t="s">
        <v>129</v>
      </c>
      <c r="AM34" s="619"/>
      <c r="AN34" s="619"/>
      <c r="AO34" s="644"/>
      <c r="AP34" s="207"/>
      <c r="AQ34" s="208"/>
      <c r="AR34" s="346"/>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7" t="s">
        <v>317</v>
      </c>
      <c r="CE34" s="654"/>
      <c r="CF34" s="654"/>
      <c r="CG34" s="654"/>
      <c r="CH34" s="654"/>
      <c r="CI34" s="654"/>
      <c r="CJ34" s="654"/>
      <c r="CK34" s="654"/>
      <c r="CL34" s="654"/>
      <c r="CM34" s="654"/>
      <c r="CN34" s="654"/>
      <c r="CO34" s="654"/>
      <c r="CP34" s="654"/>
      <c r="CQ34" s="655"/>
      <c r="CR34" s="615">
        <v>5241881</v>
      </c>
      <c r="CS34" s="616"/>
      <c r="CT34" s="616"/>
      <c r="CU34" s="616"/>
      <c r="CV34" s="616"/>
      <c r="CW34" s="616"/>
      <c r="CX34" s="616"/>
      <c r="CY34" s="617"/>
      <c r="CZ34" s="618">
        <v>11.7</v>
      </c>
      <c r="DA34" s="628"/>
      <c r="DB34" s="628"/>
      <c r="DC34" s="629"/>
      <c r="DD34" s="621">
        <v>3366299</v>
      </c>
      <c r="DE34" s="616"/>
      <c r="DF34" s="616"/>
      <c r="DG34" s="616"/>
      <c r="DH34" s="616"/>
      <c r="DI34" s="616"/>
      <c r="DJ34" s="616"/>
      <c r="DK34" s="617"/>
      <c r="DL34" s="621">
        <v>2852895</v>
      </c>
      <c r="DM34" s="616"/>
      <c r="DN34" s="616"/>
      <c r="DO34" s="616"/>
      <c r="DP34" s="616"/>
      <c r="DQ34" s="616"/>
      <c r="DR34" s="616"/>
      <c r="DS34" s="616"/>
      <c r="DT34" s="616"/>
      <c r="DU34" s="616"/>
      <c r="DV34" s="617"/>
      <c r="DW34" s="618">
        <v>10.8</v>
      </c>
      <c r="DX34" s="628"/>
      <c r="DY34" s="628"/>
      <c r="DZ34" s="628"/>
      <c r="EA34" s="628"/>
      <c r="EB34" s="628"/>
      <c r="EC34" s="649"/>
    </row>
    <row r="35" spans="2:133" ht="11.25" customHeight="1" x14ac:dyDescent="0.2">
      <c r="B35" s="612" t="s">
        <v>318</v>
      </c>
      <c r="C35" s="613"/>
      <c r="D35" s="613"/>
      <c r="E35" s="613"/>
      <c r="F35" s="613"/>
      <c r="G35" s="613"/>
      <c r="H35" s="613"/>
      <c r="I35" s="613"/>
      <c r="J35" s="613"/>
      <c r="K35" s="613"/>
      <c r="L35" s="613"/>
      <c r="M35" s="613"/>
      <c r="N35" s="613"/>
      <c r="O35" s="613"/>
      <c r="P35" s="613"/>
      <c r="Q35" s="614"/>
      <c r="R35" s="615">
        <v>352478</v>
      </c>
      <c r="S35" s="616"/>
      <c r="T35" s="616"/>
      <c r="U35" s="616"/>
      <c r="V35" s="616"/>
      <c r="W35" s="616"/>
      <c r="X35" s="616"/>
      <c r="Y35" s="617"/>
      <c r="Z35" s="642">
        <v>0.8</v>
      </c>
      <c r="AA35" s="642"/>
      <c r="AB35" s="642"/>
      <c r="AC35" s="642"/>
      <c r="AD35" s="643">
        <v>231680</v>
      </c>
      <c r="AE35" s="643"/>
      <c r="AF35" s="643"/>
      <c r="AG35" s="643"/>
      <c r="AH35" s="643"/>
      <c r="AI35" s="643"/>
      <c r="AJ35" s="643"/>
      <c r="AK35" s="643"/>
      <c r="AL35" s="618">
        <v>0.9</v>
      </c>
      <c r="AM35" s="619"/>
      <c r="AN35" s="619"/>
      <c r="AO35" s="644"/>
      <c r="AP35" s="209"/>
      <c r="AQ35" s="674" t="s">
        <v>319</v>
      </c>
      <c r="AR35" s="675"/>
      <c r="AS35" s="675"/>
      <c r="AT35" s="675"/>
      <c r="AU35" s="675"/>
      <c r="AV35" s="675"/>
      <c r="AW35" s="675"/>
      <c r="AX35" s="675"/>
      <c r="AY35" s="675"/>
      <c r="AZ35" s="675"/>
      <c r="BA35" s="675"/>
      <c r="BB35" s="675"/>
      <c r="BC35" s="675"/>
      <c r="BD35" s="675"/>
      <c r="BE35" s="675"/>
      <c r="BF35" s="676"/>
      <c r="BG35" s="674" t="s">
        <v>320</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57" t="s">
        <v>321</v>
      </c>
      <c r="CE35" s="654"/>
      <c r="CF35" s="654"/>
      <c r="CG35" s="654"/>
      <c r="CH35" s="654"/>
      <c r="CI35" s="654"/>
      <c r="CJ35" s="654"/>
      <c r="CK35" s="654"/>
      <c r="CL35" s="654"/>
      <c r="CM35" s="654"/>
      <c r="CN35" s="654"/>
      <c r="CO35" s="654"/>
      <c r="CP35" s="654"/>
      <c r="CQ35" s="655"/>
      <c r="CR35" s="615">
        <v>416283</v>
      </c>
      <c r="CS35" s="626"/>
      <c r="CT35" s="626"/>
      <c r="CU35" s="626"/>
      <c r="CV35" s="626"/>
      <c r="CW35" s="626"/>
      <c r="CX35" s="626"/>
      <c r="CY35" s="627"/>
      <c r="CZ35" s="618">
        <v>0.9</v>
      </c>
      <c r="DA35" s="628"/>
      <c r="DB35" s="628"/>
      <c r="DC35" s="629"/>
      <c r="DD35" s="621">
        <v>334499</v>
      </c>
      <c r="DE35" s="626"/>
      <c r="DF35" s="626"/>
      <c r="DG35" s="626"/>
      <c r="DH35" s="626"/>
      <c r="DI35" s="626"/>
      <c r="DJ35" s="626"/>
      <c r="DK35" s="627"/>
      <c r="DL35" s="621">
        <v>304919</v>
      </c>
      <c r="DM35" s="626"/>
      <c r="DN35" s="626"/>
      <c r="DO35" s="626"/>
      <c r="DP35" s="626"/>
      <c r="DQ35" s="626"/>
      <c r="DR35" s="626"/>
      <c r="DS35" s="626"/>
      <c r="DT35" s="626"/>
      <c r="DU35" s="626"/>
      <c r="DV35" s="627"/>
      <c r="DW35" s="618">
        <v>1.2</v>
      </c>
      <c r="DX35" s="628"/>
      <c r="DY35" s="628"/>
      <c r="DZ35" s="628"/>
      <c r="EA35" s="628"/>
      <c r="EB35" s="628"/>
      <c r="EC35" s="649"/>
    </row>
    <row r="36" spans="2:133" ht="11.25" customHeight="1" x14ac:dyDescent="0.2">
      <c r="B36" s="612" t="s">
        <v>322</v>
      </c>
      <c r="C36" s="613"/>
      <c r="D36" s="613"/>
      <c r="E36" s="613"/>
      <c r="F36" s="613"/>
      <c r="G36" s="613"/>
      <c r="H36" s="613"/>
      <c r="I36" s="613"/>
      <c r="J36" s="613"/>
      <c r="K36" s="613"/>
      <c r="L36" s="613"/>
      <c r="M36" s="613"/>
      <c r="N36" s="613"/>
      <c r="O36" s="613"/>
      <c r="P36" s="613"/>
      <c r="Q36" s="614"/>
      <c r="R36" s="615">
        <v>354342</v>
      </c>
      <c r="S36" s="616"/>
      <c r="T36" s="616"/>
      <c r="U36" s="616"/>
      <c r="V36" s="616"/>
      <c r="W36" s="616"/>
      <c r="X36" s="616"/>
      <c r="Y36" s="617"/>
      <c r="Z36" s="642">
        <v>0.8</v>
      </c>
      <c r="AA36" s="642"/>
      <c r="AB36" s="642"/>
      <c r="AC36" s="642"/>
      <c r="AD36" s="643" t="s">
        <v>129</v>
      </c>
      <c r="AE36" s="643"/>
      <c r="AF36" s="643"/>
      <c r="AG36" s="643"/>
      <c r="AH36" s="643"/>
      <c r="AI36" s="643"/>
      <c r="AJ36" s="643"/>
      <c r="AK36" s="643"/>
      <c r="AL36" s="618" t="s">
        <v>129</v>
      </c>
      <c r="AM36" s="619"/>
      <c r="AN36" s="619"/>
      <c r="AO36" s="644"/>
      <c r="AP36" s="209"/>
      <c r="AQ36" s="665" t="s">
        <v>323</v>
      </c>
      <c r="AR36" s="666"/>
      <c r="AS36" s="666"/>
      <c r="AT36" s="666"/>
      <c r="AU36" s="666"/>
      <c r="AV36" s="666"/>
      <c r="AW36" s="666"/>
      <c r="AX36" s="666"/>
      <c r="AY36" s="667"/>
      <c r="AZ36" s="668">
        <v>6491408</v>
      </c>
      <c r="BA36" s="669"/>
      <c r="BB36" s="669"/>
      <c r="BC36" s="669"/>
      <c r="BD36" s="669"/>
      <c r="BE36" s="669"/>
      <c r="BF36" s="670"/>
      <c r="BG36" s="671" t="s">
        <v>324</v>
      </c>
      <c r="BH36" s="672"/>
      <c r="BI36" s="672"/>
      <c r="BJ36" s="672"/>
      <c r="BK36" s="672"/>
      <c r="BL36" s="672"/>
      <c r="BM36" s="672"/>
      <c r="BN36" s="672"/>
      <c r="BO36" s="672"/>
      <c r="BP36" s="672"/>
      <c r="BQ36" s="672"/>
      <c r="BR36" s="672"/>
      <c r="BS36" s="672"/>
      <c r="BT36" s="672"/>
      <c r="BU36" s="673"/>
      <c r="BV36" s="668">
        <v>238322</v>
      </c>
      <c r="BW36" s="669"/>
      <c r="BX36" s="669"/>
      <c r="BY36" s="669"/>
      <c r="BZ36" s="669"/>
      <c r="CA36" s="669"/>
      <c r="CB36" s="670"/>
      <c r="CD36" s="657" t="s">
        <v>325</v>
      </c>
      <c r="CE36" s="654"/>
      <c r="CF36" s="654"/>
      <c r="CG36" s="654"/>
      <c r="CH36" s="654"/>
      <c r="CI36" s="654"/>
      <c r="CJ36" s="654"/>
      <c r="CK36" s="654"/>
      <c r="CL36" s="654"/>
      <c r="CM36" s="654"/>
      <c r="CN36" s="654"/>
      <c r="CO36" s="654"/>
      <c r="CP36" s="654"/>
      <c r="CQ36" s="655"/>
      <c r="CR36" s="615">
        <v>5796013</v>
      </c>
      <c r="CS36" s="616"/>
      <c r="CT36" s="616"/>
      <c r="CU36" s="616"/>
      <c r="CV36" s="616"/>
      <c r="CW36" s="616"/>
      <c r="CX36" s="616"/>
      <c r="CY36" s="617"/>
      <c r="CZ36" s="618">
        <v>12.9</v>
      </c>
      <c r="DA36" s="628"/>
      <c r="DB36" s="628"/>
      <c r="DC36" s="629"/>
      <c r="DD36" s="621">
        <v>4854479</v>
      </c>
      <c r="DE36" s="616"/>
      <c r="DF36" s="616"/>
      <c r="DG36" s="616"/>
      <c r="DH36" s="616"/>
      <c r="DI36" s="616"/>
      <c r="DJ36" s="616"/>
      <c r="DK36" s="617"/>
      <c r="DL36" s="621">
        <v>3503867</v>
      </c>
      <c r="DM36" s="616"/>
      <c r="DN36" s="616"/>
      <c r="DO36" s="616"/>
      <c r="DP36" s="616"/>
      <c r="DQ36" s="616"/>
      <c r="DR36" s="616"/>
      <c r="DS36" s="616"/>
      <c r="DT36" s="616"/>
      <c r="DU36" s="616"/>
      <c r="DV36" s="617"/>
      <c r="DW36" s="618">
        <v>13.2</v>
      </c>
      <c r="DX36" s="628"/>
      <c r="DY36" s="628"/>
      <c r="DZ36" s="628"/>
      <c r="EA36" s="628"/>
      <c r="EB36" s="628"/>
      <c r="EC36" s="649"/>
    </row>
    <row r="37" spans="2:133" ht="11.25" customHeight="1" x14ac:dyDescent="0.2">
      <c r="B37" s="612" t="s">
        <v>326</v>
      </c>
      <c r="C37" s="613"/>
      <c r="D37" s="613"/>
      <c r="E37" s="613"/>
      <c r="F37" s="613"/>
      <c r="G37" s="613"/>
      <c r="H37" s="613"/>
      <c r="I37" s="613"/>
      <c r="J37" s="613"/>
      <c r="K37" s="613"/>
      <c r="L37" s="613"/>
      <c r="M37" s="613"/>
      <c r="N37" s="613"/>
      <c r="O37" s="613"/>
      <c r="P37" s="613"/>
      <c r="Q37" s="614"/>
      <c r="R37" s="615">
        <v>1507361</v>
      </c>
      <c r="S37" s="616"/>
      <c r="T37" s="616"/>
      <c r="U37" s="616"/>
      <c r="V37" s="616"/>
      <c r="W37" s="616"/>
      <c r="X37" s="616"/>
      <c r="Y37" s="617"/>
      <c r="Z37" s="642">
        <v>3.2</v>
      </c>
      <c r="AA37" s="642"/>
      <c r="AB37" s="642"/>
      <c r="AC37" s="642"/>
      <c r="AD37" s="643" t="s">
        <v>129</v>
      </c>
      <c r="AE37" s="643"/>
      <c r="AF37" s="643"/>
      <c r="AG37" s="643"/>
      <c r="AH37" s="643"/>
      <c r="AI37" s="643"/>
      <c r="AJ37" s="643"/>
      <c r="AK37" s="643"/>
      <c r="AL37" s="618" t="s">
        <v>129</v>
      </c>
      <c r="AM37" s="619"/>
      <c r="AN37" s="619"/>
      <c r="AO37" s="644"/>
      <c r="AQ37" s="650" t="s">
        <v>327</v>
      </c>
      <c r="AR37" s="651"/>
      <c r="AS37" s="651"/>
      <c r="AT37" s="651"/>
      <c r="AU37" s="651"/>
      <c r="AV37" s="651"/>
      <c r="AW37" s="651"/>
      <c r="AX37" s="651"/>
      <c r="AY37" s="652"/>
      <c r="AZ37" s="615">
        <v>1486685</v>
      </c>
      <c r="BA37" s="616"/>
      <c r="BB37" s="616"/>
      <c r="BC37" s="616"/>
      <c r="BD37" s="626"/>
      <c r="BE37" s="626"/>
      <c r="BF37" s="653"/>
      <c r="BG37" s="657" t="s">
        <v>328</v>
      </c>
      <c r="BH37" s="654"/>
      <c r="BI37" s="654"/>
      <c r="BJ37" s="654"/>
      <c r="BK37" s="654"/>
      <c r="BL37" s="654"/>
      <c r="BM37" s="654"/>
      <c r="BN37" s="654"/>
      <c r="BO37" s="654"/>
      <c r="BP37" s="654"/>
      <c r="BQ37" s="654"/>
      <c r="BR37" s="654"/>
      <c r="BS37" s="654"/>
      <c r="BT37" s="654"/>
      <c r="BU37" s="655"/>
      <c r="BV37" s="615">
        <v>156814</v>
      </c>
      <c r="BW37" s="616"/>
      <c r="BX37" s="616"/>
      <c r="BY37" s="616"/>
      <c r="BZ37" s="616"/>
      <c r="CA37" s="616"/>
      <c r="CB37" s="656"/>
      <c r="CD37" s="657" t="s">
        <v>329</v>
      </c>
      <c r="CE37" s="654"/>
      <c r="CF37" s="654"/>
      <c r="CG37" s="654"/>
      <c r="CH37" s="654"/>
      <c r="CI37" s="654"/>
      <c r="CJ37" s="654"/>
      <c r="CK37" s="654"/>
      <c r="CL37" s="654"/>
      <c r="CM37" s="654"/>
      <c r="CN37" s="654"/>
      <c r="CO37" s="654"/>
      <c r="CP37" s="654"/>
      <c r="CQ37" s="655"/>
      <c r="CR37" s="615">
        <v>93843</v>
      </c>
      <c r="CS37" s="626"/>
      <c r="CT37" s="626"/>
      <c r="CU37" s="626"/>
      <c r="CV37" s="626"/>
      <c r="CW37" s="626"/>
      <c r="CX37" s="626"/>
      <c r="CY37" s="627"/>
      <c r="CZ37" s="618">
        <v>0.2</v>
      </c>
      <c r="DA37" s="628"/>
      <c r="DB37" s="628"/>
      <c r="DC37" s="629"/>
      <c r="DD37" s="621">
        <v>93843</v>
      </c>
      <c r="DE37" s="626"/>
      <c r="DF37" s="626"/>
      <c r="DG37" s="626"/>
      <c r="DH37" s="626"/>
      <c r="DI37" s="626"/>
      <c r="DJ37" s="626"/>
      <c r="DK37" s="627"/>
      <c r="DL37" s="621">
        <v>93843</v>
      </c>
      <c r="DM37" s="626"/>
      <c r="DN37" s="626"/>
      <c r="DO37" s="626"/>
      <c r="DP37" s="626"/>
      <c r="DQ37" s="626"/>
      <c r="DR37" s="626"/>
      <c r="DS37" s="626"/>
      <c r="DT37" s="626"/>
      <c r="DU37" s="626"/>
      <c r="DV37" s="627"/>
      <c r="DW37" s="618">
        <v>0.4</v>
      </c>
      <c r="DX37" s="628"/>
      <c r="DY37" s="628"/>
      <c r="DZ37" s="628"/>
      <c r="EA37" s="628"/>
      <c r="EB37" s="628"/>
      <c r="EC37" s="649"/>
    </row>
    <row r="38" spans="2:133" ht="11.25" customHeight="1" x14ac:dyDescent="0.2">
      <c r="B38" s="612" t="s">
        <v>330</v>
      </c>
      <c r="C38" s="613"/>
      <c r="D38" s="613"/>
      <c r="E38" s="613"/>
      <c r="F38" s="613"/>
      <c r="G38" s="613"/>
      <c r="H38" s="613"/>
      <c r="I38" s="613"/>
      <c r="J38" s="613"/>
      <c r="K38" s="613"/>
      <c r="L38" s="613"/>
      <c r="M38" s="613"/>
      <c r="N38" s="613"/>
      <c r="O38" s="613"/>
      <c r="P38" s="613"/>
      <c r="Q38" s="614"/>
      <c r="R38" s="615">
        <v>828876</v>
      </c>
      <c r="S38" s="616"/>
      <c r="T38" s="616"/>
      <c r="U38" s="616"/>
      <c r="V38" s="616"/>
      <c r="W38" s="616"/>
      <c r="X38" s="616"/>
      <c r="Y38" s="617"/>
      <c r="Z38" s="642">
        <v>1.8</v>
      </c>
      <c r="AA38" s="642"/>
      <c r="AB38" s="642"/>
      <c r="AC38" s="642"/>
      <c r="AD38" s="643" t="s">
        <v>129</v>
      </c>
      <c r="AE38" s="643"/>
      <c r="AF38" s="643"/>
      <c r="AG38" s="643"/>
      <c r="AH38" s="643"/>
      <c r="AI38" s="643"/>
      <c r="AJ38" s="643"/>
      <c r="AK38" s="643"/>
      <c r="AL38" s="618" t="s">
        <v>129</v>
      </c>
      <c r="AM38" s="619"/>
      <c r="AN38" s="619"/>
      <c r="AO38" s="644"/>
      <c r="AQ38" s="650" t="s">
        <v>331</v>
      </c>
      <c r="AR38" s="651"/>
      <c r="AS38" s="651"/>
      <c r="AT38" s="651"/>
      <c r="AU38" s="651"/>
      <c r="AV38" s="651"/>
      <c r="AW38" s="651"/>
      <c r="AX38" s="651"/>
      <c r="AY38" s="652"/>
      <c r="AZ38" s="615">
        <v>1408612</v>
      </c>
      <c r="BA38" s="616"/>
      <c r="BB38" s="616"/>
      <c r="BC38" s="616"/>
      <c r="BD38" s="626"/>
      <c r="BE38" s="626"/>
      <c r="BF38" s="653"/>
      <c r="BG38" s="657" t="s">
        <v>332</v>
      </c>
      <c r="BH38" s="654"/>
      <c r="BI38" s="654"/>
      <c r="BJ38" s="654"/>
      <c r="BK38" s="654"/>
      <c r="BL38" s="654"/>
      <c r="BM38" s="654"/>
      <c r="BN38" s="654"/>
      <c r="BO38" s="654"/>
      <c r="BP38" s="654"/>
      <c r="BQ38" s="654"/>
      <c r="BR38" s="654"/>
      <c r="BS38" s="654"/>
      <c r="BT38" s="654"/>
      <c r="BU38" s="655"/>
      <c r="BV38" s="615">
        <v>9295</v>
      </c>
      <c r="BW38" s="616"/>
      <c r="BX38" s="616"/>
      <c r="BY38" s="616"/>
      <c r="BZ38" s="616"/>
      <c r="CA38" s="616"/>
      <c r="CB38" s="656"/>
      <c r="CD38" s="657" t="s">
        <v>333</v>
      </c>
      <c r="CE38" s="654"/>
      <c r="CF38" s="654"/>
      <c r="CG38" s="654"/>
      <c r="CH38" s="654"/>
      <c r="CI38" s="654"/>
      <c r="CJ38" s="654"/>
      <c r="CK38" s="654"/>
      <c r="CL38" s="654"/>
      <c r="CM38" s="654"/>
      <c r="CN38" s="654"/>
      <c r="CO38" s="654"/>
      <c r="CP38" s="654"/>
      <c r="CQ38" s="655"/>
      <c r="CR38" s="615">
        <v>3821448</v>
      </c>
      <c r="CS38" s="616"/>
      <c r="CT38" s="616"/>
      <c r="CU38" s="616"/>
      <c r="CV38" s="616"/>
      <c r="CW38" s="616"/>
      <c r="CX38" s="616"/>
      <c r="CY38" s="617"/>
      <c r="CZ38" s="618">
        <v>8.5</v>
      </c>
      <c r="DA38" s="628"/>
      <c r="DB38" s="628"/>
      <c r="DC38" s="629"/>
      <c r="DD38" s="621">
        <v>3174810</v>
      </c>
      <c r="DE38" s="616"/>
      <c r="DF38" s="616"/>
      <c r="DG38" s="616"/>
      <c r="DH38" s="616"/>
      <c r="DI38" s="616"/>
      <c r="DJ38" s="616"/>
      <c r="DK38" s="617"/>
      <c r="DL38" s="621">
        <v>2996071</v>
      </c>
      <c r="DM38" s="616"/>
      <c r="DN38" s="616"/>
      <c r="DO38" s="616"/>
      <c r="DP38" s="616"/>
      <c r="DQ38" s="616"/>
      <c r="DR38" s="616"/>
      <c r="DS38" s="616"/>
      <c r="DT38" s="616"/>
      <c r="DU38" s="616"/>
      <c r="DV38" s="617"/>
      <c r="DW38" s="618">
        <v>11.3</v>
      </c>
      <c r="DX38" s="628"/>
      <c r="DY38" s="628"/>
      <c r="DZ38" s="628"/>
      <c r="EA38" s="628"/>
      <c r="EB38" s="628"/>
      <c r="EC38" s="649"/>
    </row>
    <row r="39" spans="2:133" ht="11.25" customHeight="1" x14ac:dyDescent="0.2">
      <c r="B39" s="612" t="s">
        <v>334</v>
      </c>
      <c r="C39" s="613"/>
      <c r="D39" s="613"/>
      <c r="E39" s="613"/>
      <c r="F39" s="613"/>
      <c r="G39" s="613"/>
      <c r="H39" s="613"/>
      <c r="I39" s="613"/>
      <c r="J39" s="613"/>
      <c r="K39" s="613"/>
      <c r="L39" s="613"/>
      <c r="M39" s="613"/>
      <c r="N39" s="613"/>
      <c r="O39" s="613"/>
      <c r="P39" s="613"/>
      <c r="Q39" s="614"/>
      <c r="R39" s="615">
        <v>285028</v>
      </c>
      <c r="S39" s="616"/>
      <c r="T39" s="616"/>
      <c r="U39" s="616"/>
      <c r="V39" s="616"/>
      <c r="W39" s="616"/>
      <c r="X39" s="616"/>
      <c r="Y39" s="617"/>
      <c r="Z39" s="642">
        <v>0.6</v>
      </c>
      <c r="AA39" s="642"/>
      <c r="AB39" s="642"/>
      <c r="AC39" s="642"/>
      <c r="AD39" s="643">
        <v>2467</v>
      </c>
      <c r="AE39" s="643"/>
      <c r="AF39" s="643"/>
      <c r="AG39" s="643"/>
      <c r="AH39" s="643"/>
      <c r="AI39" s="643"/>
      <c r="AJ39" s="643"/>
      <c r="AK39" s="643"/>
      <c r="AL39" s="618">
        <v>0</v>
      </c>
      <c r="AM39" s="619"/>
      <c r="AN39" s="619"/>
      <c r="AO39" s="644"/>
      <c r="AQ39" s="650" t="s">
        <v>335</v>
      </c>
      <c r="AR39" s="651"/>
      <c r="AS39" s="651"/>
      <c r="AT39" s="651"/>
      <c r="AU39" s="651"/>
      <c r="AV39" s="651"/>
      <c r="AW39" s="651"/>
      <c r="AX39" s="651"/>
      <c r="AY39" s="652"/>
      <c r="AZ39" s="615">
        <v>353037</v>
      </c>
      <c r="BA39" s="616"/>
      <c r="BB39" s="616"/>
      <c r="BC39" s="616"/>
      <c r="BD39" s="626"/>
      <c r="BE39" s="626"/>
      <c r="BF39" s="653"/>
      <c r="BG39" s="657" t="s">
        <v>336</v>
      </c>
      <c r="BH39" s="654"/>
      <c r="BI39" s="654"/>
      <c r="BJ39" s="654"/>
      <c r="BK39" s="654"/>
      <c r="BL39" s="654"/>
      <c r="BM39" s="654"/>
      <c r="BN39" s="654"/>
      <c r="BO39" s="654"/>
      <c r="BP39" s="654"/>
      <c r="BQ39" s="654"/>
      <c r="BR39" s="654"/>
      <c r="BS39" s="654"/>
      <c r="BT39" s="654"/>
      <c r="BU39" s="655"/>
      <c r="BV39" s="615">
        <v>13615</v>
      </c>
      <c r="BW39" s="616"/>
      <c r="BX39" s="616"/>
      <c r="BY39" s="616"/>
      <c r="BZ39" s="616"/>
      <c r="CA39" s="616"/>
      <c r="CB39" s="656"/>
      <c r="CD39" s="657" t="s">
        <v>337</v>
      </c>
      <c r="CE39" s="654"/>
      <c r="CF39" s="654"/>
      <c r="CG39" s="654"/>
      <c r="CH39" s="654"/>
      <c r="CI39" s="654"/>
      <c r="CJ39" s="654"/>
      <c r="CK39" s="654"/>
      <c r="CL39" s="654"/>
      <c r="CM39" s="654"/>
      <c r="CN39" s="654"/>
      <c r="CO39" s="654"/>
      <c r="CP39" s="654"/>
      <c r="CQ39" s="655"/>
      <c r="CR39" s="615">
        <v>1725978</v>
      </c>
      <c r="CS39" s="626"/>
      <c r="CT39" s="626"/>
      <c r="CU39" s="626"/>
      <c r="CV39" s="626"/>
      <c r="CW39" s="626"/>
      <c r="CX39" s="626"/>
      <c r="CY39" s="627"/>
      <c r="CZ39" s="618">
        <v>3.8</v>
      </c>
      <c r="DA39" s="628"/>
      <c r="DB39" s="628"/>
      <c r="DC39" s="629"/>
      <c r="DD39" s="621">
        <v>1086592</v>
      </c>
      <c r="DE39" s="626"/>
      <c r="DF39" s="626"/>
      <c r="DG39" s="626"/>
      <c r="DH39" s="626"/>
      <c r="DI39" s="626"/>
      <c r="DJ39" s="626"/>
      <c r="DK39" s="627"/>
      <c r="DL39" s="621" t="s">
        <v>129</v>
      </c>
      <c r="DM39" s="626"/>
      <c r="DN39" s="626"/>
      <c r="DO39" s="626"/>
      <c r="DP39" s="626"/>
      <c r="DQ39" s="626"/>
      <c r="DR39" s="626"/>
      <c r="DS39" s="626"/>
      <c r="DT39" s="626"/>
      <c r="DU39" s="626"/>
      <c r="DV39" s="627"/>
      <c r="DW39" s="618" t="s">
        <v>129</v>
      </c>
      <c r="DX39" s="628"/>
      <c r="DY39" s="628"/>
      <c r="DZ39" s="628"/>
      <c r="EA39" s="628"/>
      <c r="EB39" s="628"/>
      <c r="EC39" s="649"/>
    </row>
    <row r="40" spans="2:133" ht="11.25" customHeight="1" x14ac:dyDescent="0.2">
      <c r="B40" s="612" t="s">
        <v>338</v>
      </c>
      <c r="C40" s="613"/>
      <c r="D40" s="613"/>
      <c r="E40" s="613"/>
      <c r="F40" s="613"/>
      <c r="G40" s="613"/>
      <c r="H40" s="613"/>
      <c r="I40" s="613"/>
      <c r="J40" s="613"/>
      <c r="K40" s="613"/>
      <c r="L40" s="613"/>
      <c r="M40" s="613"/>
      <c r="N40" s="613"/>
      <c r="O40" s="613"/>
      <c r="P40" s="613"/>
      <c r="Q40" s="614"/>
      <c r="R40" s="615">
        <v>3327000</v>
      </c>
      <c r="S40" s="616"/>
      <c r="T40" s="616"/>
      <c r="U40" s="616"/>
      <c r="V40" s="616"/>
      <c r="W40" s="616"/>
      <c r="X40" s="616"/>
      <c r="Y40" s="617"/>
      <c r="Z40" s="642">
        <v>7.2</v>
      </c>
      <c r="AA40" s="642"/>
      <c r="AB40" s="642"/>
      <c r="AC40" s="642"/>
      <c r="AD40" s="643" t="s">
        <v>129</v>
      </c>
      <c r="AE40" s="643"/>
      <c r="AF40" s="643"/>
      <c r="AG40" s="643"/>
      <c r="AH40" s="643"/>
      <c r="AI40" s="643"/>
      <c r="AJ40" s="643"/>
      <c r="AK40" s="643"/>
      <c r="AL40" s="618" t="s">
        <v>129</v>
      </c>
      <c r="AM40" s="619"/>
      <c r="AN40" s="619"/>
      <c r="AO40" s="644"/>
      <c r="AQ40" s="650" t="s">
        <v>339</v>
      </c>
      <c r="AR40" s="651"/>
      <c r="AS40" s="651"/>
      <c r="AT40" s="651"/>
      <c r="AU40" s="651"/>
      <c r="AV40" s="651"/>
      <c r="AW40" s="651"/>
      <c r="AX40" s="651"/>
      <c r="AY40" s="652"/>
      <c r="AZ40" s="615">
        <v>81160</v>
      </c>
      <c r="BA40" s="616"/>
      <c r="BB40" s="616"/>
      <c r="BC40" s="616"/>
      <c r="BD40" s="626"/>
      <c r="BE40" s="626"/>
      <c r="BF40" s="653"/>
      <c r="BG40" s="658" t="s">
        <v>340</v>
      </c>
      <c r="BH40" s="659"/>
      <c r="BI40" s="659"/>
      <c r="BJ40" s="659"/>
      <c r="BK40" s="659"/>
      <c r="BL40" s="347"/>
      <c r="BM40" s="654" t="s">
        <v>341</v>
      </c>
      <c r="BN40" s="654"/>
      <c r="BO40" s="654"/>
      <c r="BP40" s="654"/>
      <c r="BQ40" s="654"/>
      <c r="BR40" s="654"/>
      <c r="BS40" s="654"/>
      <c r="BT40" s="654"/>
      <c r="BU40" s="655"/>
      <c r="BV40" s="615">
        <v>95</v>
      </c>
      <c r="BW40" s="616"/>
      <c r="BX40" s="616"/>
      <c r="BY40" s="616"/>
      <c r="BZ40" s="616"/>
      <c r="CA40" s="616"/>
      <c r="CB40" s="656"/>
      <c r="CD40" s="657" t="s">
        <v>342</v>
      </c>
      <c r="CE40" s="654"/>
      <c r="CF40" s="654"/>
      <c r="CG40" s="654"/>
      <c r="CH40" s="654"/>
      <c r="CI40" s="654"/>
      <c r="CJ40" s="654"/>
      <c r="CK40" s="654"/>
      <c r="CL40" s="654"/>
      <c r="CM40" s="654"/>
      <c r="CN40" s="654"/>
      <c r="CO40" s="654"/>
      <c r="CP40" s="654"/>
      <c r="CQ40" s="655"/>
      <c r="CR40" s="615">
        <v>235792</v>
      </c>
      <c r="CS40" s="616"/>
      <c r="CT40" s="616"/>
      <c r="CU40" s="616"/>
      <c r="CV40" s="616"/>
      <c r="CW40" s="616"/>
      <c r="CX40" s="616"/>
      <c r="CY40" s="617"/>
      <c r="CZ40" s="618">
        <v>0.5</v>
      </c>
      <c r="DA40" s="628"/>
      <c r="DB40" s="628"/>
      <c r="DC40" s="629"/>
      <c r="DD40" s="621">
        <v>234302</v>
      </c>
      <c r="DE40" s="616"/>
      <c r="DF40" s="616"/>
      <c r="DG40" s="616"/>
      <c r="DH40" s="616"/>
      <c r="DI40" s="616"/>
      <c r="DJ40" s="616"/>
      <c r="DK40" s="617"/>
      <c r="DL40" s="621">
        <v>218402</v>
      </c>
      <c r="DM40" s="616"/>
      <c r="DN40" s="616"/>
      <c r="DO40" s="616"/>
      <c r="DP40" s="616"/>
      <c r="DQ40" s="616"/>
      <c r="DR40" s="616"/>
      <c r="DS40" s="616"/>
      <c r="DT40" s="616"/>
      <c r="DU40" s="616"/>
      <c r="DV40" s="617"/>
      <c r="DW40" s="618">
        <v>0.8</v>
      </c>
      <c r="DX40" s="628"/>
      <c r="DY40" s="628"/>
      <c r="DZ40" s="628"/>
      <c r="EA40" s="628"/>
      <c r="EB40" s="628"/>
      <c r="EC40" s="649"/>
    </row>
    <row r="41" spans="2:133" ht="11.25" customHeight="1" x14ac:dyDescent="0.2">
      <c r="B41" s="612" t="s">
        <v>343</v>
      </c>
      <c r="C41" s="613"/>
      <c r="D41" s="613"/>
      <c r="E41" s="613"/>
      <c r="F41" s="613"/>
      <c r="G41" s="613"/>
      <c r="H41" s="613"/>
      <c r="I41" s="613"/>
      <c r="J41" s="613"/>
      <c r="K41" s="613"/>
      <c r="L41" s="613"/>
      <c r="M41" s="613"/>
      <c r="N41" s="613"/>
      <c r="O41" s="613"/>
      <c r="P41" s="613"/>
      <c r="Q41" s="614"/>
      <c r="R41" s="615" t="s">
        <v>129</v>
      </c>
      <c r="S41" s="616"/>
      <c r="T41" s="616"/>
      <c r="U41" s="616"/>
      <c r="V41" s="616"/>
      <c r="W41" s="616"/>
      <c r="X41" s="616"/>
      <c r="Y41" s="617"/>
      <c r="Z41" s="642" t="s">
        <v>129</v>
      </c>
      <c r="AA41" s="642"/>
      <c r="AB41" s="642"/>
      <c r="AC41" s="642"/>
      <c r="AD41" s="643" t="s">
        <v>129</v>
      </c>
      <c r="AE41" s="643"/>
      <c r="AF41" s="643"/>
      <c r="AG41" s="643"/>
      <c r="AH41" s="643"/>
      <c r="AI41" s="643"/>
      <c r="AJ41" s="643"/>
      <c r="AK41" s="643"/>
      <c r="AL41" s="618" t="s">
        <v>129</v>
      </c>
      <c r="AM41" s="619"/>
      <c r="AN41" s="619"/>
      <c r="AO41" s="644"/>
      <c r="AQ41" s="650" t="s">
        <v>344</v>
      </c>
      <c r="AR41" s="651"/>
      <c r="AS41" s="651"/>
      <c r="AT41" s="651"/>
      <c r="AU41" s="651"/>
      <c r="AV41" s="651"/>
      <c r="AW41" s="651"/>
      <c r="AX41" s="651"/>
      <c r="AY41" s="652"/>
      <c r="AZ41" s="615">
        <v>613893</v>
      </c>
      <c r="BA41" s="616"/>
      <c r="BB41" s="616"/>
      <c r="BC41" s="616"/>
      <c r="BD41" s="626"/>
      <c r="BE41" s="626"/>
      <c r="BF41" s="653"/>
      <c r="BG41" s="658"/>
      <c r="BH41" s="659"/>
      <c r="BI41" s="659"/>
      <c r="BJ41" s="659"/>
      <c r="BK41" s="659"/>
      <c r="BL41" s="347"/>
      <c r="BM41" s="654" t="s">
        <v>345</v>
      </c>
      <c r="BN41" s="654"/>
      <c r="BO41" s="654"/>
      <c r="BP41" s="654"/>
      <c r="BQ41" s="654"/>
      <c r="BR41" s="654"/>
      <c r="BS41" s="654"/>
      <c r="BT41" s="654"/>
      <c r="BU41" s="655"/>
      <c r="BV41" s="615" t="s">
        <v>129</v>
      </c>
      <c r="BW41" s="616"/>
      <c r="BX41" s="616"/>
      <c r="BY41" s="616"/>
      <c r="BZ41" s="616"/>
      <c r="CA41" s="616"/>
      <c r="CB41" s="656"/>
      <c r="CD41" s="657" t="s">
        <v>346</v>
      </c>
      <c r="CE41" s="654"/>
      <c r="CF41" s="654"/>
      <c r="CG41" s="654"/>
      <c r="CH41" s="654"/>
      <c r="CI41" s="654"/>
      <c r="CJ41" s="654"/>
      <c r="CK41" s="654"/>
      <c r="CL41" s="654"/>
      <c r="CM41" s="654"/>
      <c r="CN41" s="654"/>
      <c r="CO41" s="654"/>
      <c r="CP41" s="654"/>
      <c r="CQ41" s="655"/>
      <c r="CR41" s="615" t="s">
        <v>129</v>
      </c>
      <c r="CS41" s="626"/>
      <c r="CT41" s="626"/>
      <c r="CU41" s="626"/>
      <c r="CV41" s="626"/>
      <c r="CW41" s="626"/>
      <c r="CX41" s="626"/>
      <c r="CY41" s="627"/>
      <c r="CZ41" s="618" t="s">
        <v>129</v>
      </c>
      <c r="DA41" s="628"/>
      <c r="DB41" s="628"/>
      <c r="DC41" s="629"/>
      <c r="DD41" s="621" t="s">
        <v>129</v>
      </c>
      <c r="DE41" s="626"/>
      <c r="DF41" s="626"/>
      <c r="DG41" s="626"/>
      <c r="DH41" s="626"/>
      <c r="DI41" s="626"/>
      <c r="DJ41" s="626"/>
      <c r="DK41" s="627"/>
      <c r="DL41" s="622"/>
      <c r="DM41" s="623"/>
      <c r="DN41" s="623"/>
      <c r="DO41" s="623"/>
      <c r="DP41" s="623"/>
      <c r="DQ41" s="623"/>
      <c r="DR41" s="623"/>
      <c r="DS41" s="623"/>
      <c r="DT41" s="623"/>
      <c r="DU41" s="623"/>
      <c r="DV41" s="624"/>
      <c r="DW41" s="608"/>
      <c r="DX41" s="609"/>
      <c r="DY41" s="609"/>
      <c r="DZ41" s="609"/>
      <c r="EA41" s="609"/>
      <c r="EB41" s="609"/>
      <c r="EC41" s="610"/>
    </row>
    <row r="42" spans="2:133" ht="11.25" customHeight="1" x14ac:dyDescent="0.2">
      <c r="B42" s="612" t="s">
        <v>347</v>
      </c>
      <c r="C42" s="613"/>
      <c r="D42" s="613"/>
      <c r="E42" s="613"/>
      <c r="F42" s="613"/>
      <c r="G42" s="613"/>
      <c r="H42" s="613"/>
      <c r="I42" s="613"/>
      <c r="J42" s="613"/>
      <c r="K42" s="613"/>
      <c r="L42" s="613"/>
      <c r="M42" s="613"/>
      <c r="N42" s="613"/>
      <c r="O42" s="613"/>
      <c r="P42" s="613"/>
      <c r="Q42" s="614"/>
      <c r="R42" s="615" t="s">
        <v>129</v>
      </c>
      <c r="S42" s="616"/>
      <c r="T42" s="616"/>
      <c r="U42" s="616"/>
      <c r="V42" s="616"/>
      <c r="W42" s="616"/>
      <c r="X42" s="616"/>
      <c r="Y42" s="617"/>
      <c r="Z42" s="642" t="s">
        <v>129</v>
      </c>
      <c r="AA42" s="642"/>
      <c r="AB42" s="642"/>
      <c r="AC42" s="642"/>
      <c r="AD42" s="643" t="s">
        <v>129</v>
      </c>
      <c r="AE42" s="643"/>
      <c r="AF42" s="643"/>
      <c r="AG42" s="643"/>
      <c r="AH42" s="643"/>
      <c r="AI42" s="643"/>
      <c r="AJ42" s="643"/>
      <c r="AK42" s="643"/>
      <c r="AL42" s="618" t="s">
        <v>129</v>
      </c>
      <c r="AM42" s="619"/>
      <c r="AN42" s="619"/>
      <c r="AO42" s="644"/>
      <c r="AQ42" s="662" t="s">
        <v>348</v>
      </c>
      <c r="AR42" s="663"/>
      <c r="AS42" s="663"/>
      <c r="AT42" s="663"/>
      <c r="AU42" s="663"/>
      <c r="AV42" s="663"/>
      <c r="AW42" s="663"/>
      <c r="AX42" s="663"/>
      <c r="AY42" s="664"/>
      <c r="AZ42" s="595">
        <v>2548021</v>
      </c>
      <c r="BA42" s="630"/>
      <c r="BB42" s="630"/>
      <c r="BC42" s="630"/>
      <c r="BD42" s="596"/>
      <c r="BE42" s="596"/>
      <c r="BF42" s="645"/>
      <c r="BG42" s="660"/>
      <c r="BH42" s="661"/>
      <c r="BI42" s="661"/>
      <c r="BJ42" s="661"/>
      <c r="BK42" s="661"/>
      <c r="BL42" s="348"/>
      <c r="BM42" s="646" t="s">
        <v>349</v>
      </c>
      <c r="BN42" s="646"/>
      <c r="BO42" s="646"/>
      <c r="BP42" s="646"/>
      <c r="BQ42" s="646"/>
      <c r="BR42" s="646"/>
      <c r="BS42" s="646"/>
      <c r="BT42" s="646"/>
      <c r="BU42" s="647"/>
      <c r="BV42" s="595">
        <v>375</v>
      </c>
      <c r="BW42" s="630"/>
      <c r="BX42" s="630"/>
      <c r="BY42" s="630"/>
      <c r="BZ42" s="630"/>
      <c r="CA42" s="630"/>
      <c r="CB42" s="648"/>
      <c r="CD42" s="612" t="s">
        <v>350</v>
      </c>
      <c r="CE42" s="613"/>
      <c r="CF42" s="613"/>
      <c r="CG42" s="613"/>
      <c r="CH42" s="613"/>
      <c r="CI42" s="613"/>
      <c r="CJ42" s="613"/>
      <c r="CK42" s="613"/>
      <c r="CL42" s="613"/>
      <c r="CM42" s="613"/>
      <c r="CN42" s="613"/>
      <c r="CO42" s="613"/>
      <c r="CP42" s="613"/>
      <c r="CQ42" s="614"/>
      <c r="CR42" s="615">
        <v>4385954</v>
      </c>
      <c r="CS42" s="626"/>
      <c r="CT42" s="626"/>
      <c r="CU42" s="626"/>
      <c r="CV42" s="626"/>
      <c r="CW42" s="626"/>
      <c r="CX42" s="626"/>
      <c r="CY42" s="627"/>
      <c r="CZ42" s="618">
        <v>9.8000000000000007</v>
      </c>
      <c r="DA42" s="628"/>
      <c r="DB42" s="628"/>
      <c r="DC42" s="629"/>
      <c r="DD42" s="621">
        <v>1170157</v>
      </c>
      <c r="DE42" s="626"/>
      <c r="DF42" s="626"/>
      <c r="DG42" s="626"/>
      <c r="DH42" s="626"/>
      <c r="DI42" s="626"/>
      <c r="DJ42" s="626"/>
      <c r="DK42" s="627"/>
      <c r="DL42" s="622"/>
      <c r="DM42" s="623"/>
      <c r="DN42" s="623"/>
      <c r="DO42" s="623"/>
      <c r="DP42" s="623"/>
      <c r="DQ42" s="623"/>
      <c r="DR42" s="623"/>
      <c r="DS42" s="623"/>
      <c r="DT42" s="623"/>
      <c r="DU42" s="623"/>
      <c r="DV42" s="624"/>
      <c r="DW42" s="608"/>
      <c r="DX42" s="609"/>
      <c r="DY42" s="609"/>
      <c r="DZ42" s="609"/>
      <c r="EA42" s="609"/>
      <c r="EB42" s="609"/>
      <c r="EC42" s="610"/>
    </row>
    <row r="43" spans="2:133" ht="11.25" customHeight="1" x14ac:dyDescent="0.2">
      <c r="B43" s="612" t="s">
        <v>351</v>
      </c>
      <c r="C43" s="613"/>
      <c r="D43" s="613"/>
      <c r="E43" s="613"/>
      <c r="F43" s="613"/>
      <c r="G43" s="613"/>
      <c r="H43" s="613"/>
      <c r="I43" s="613"/>
      <c r="J43" s="613"/>
      <c r="K43" s="613"/>
      <c r="L43" s="613"/>
      <c r="M43" s="613"/>
      <c r="N43" s="613"/>
      <c r="O43" s="613"/>
      <c r="P43" s="613"/>
      <c r="Q43" s="614"/>
      <c r="R43" s="615">
        <v>1459400</v>
      </c>
      <c r="S43" s="616"/>
      <c r="T43" s="616"/>
      <c r="U43" s="616"/>
      <c r="V43" s="616"/>
      <c r="W43" s="616"/>
      <c r="X43" s="616"/>
      <c r="Y43" s="617"/>
      <c r="Z43" s="642">
        <v>3.1</v>
      </c>
      <c r="AA43" s="642"/>
      <c r="AB43" s="642"/>
      <c r="AC43" s="642"/>
      <c r="AD43" s="643" t="s">
        <v>129</v>
      </c>
      <c r="AE43" s="643"/>
      <c r="AF43" s="643"/>
      <c r="AG43" s="643"/>
      <c r="AH43" s="643"/>
      <c r="AI43" s="643"/>
      <c r="AJ43" s="643"/>
      <c r="AK43" s="643"/>
      <c r="AL43" s="618" t="s">
        <v>129</v>
      </c>
      <c r="AM43" s="619"/>
      <c r="AN43" s="619"/>
      <c r="AO43" s="644"/>
      <c r="BV43" s="349"/>
      <c r="BW43" s="349"/>
      <c r="BX43" s="349"/>
      <c r="BY43" s="349"/>
      <c r="BZ43" s="349"/>
      <c r="CA43" s="349"/>
      <c r="CB43" s="349"/>
      <c r="CD43" s="612" t="s">
        <v>352</v>
      </c>
      <c r="CE43" s="613"/>
      <c r="CF43" s="613"/>
      <c r="CG43" s="613"/>
      <c r="CH43" s="613"/>
      <c r="CI43" s="613"/>
      <c r="CJ43" s="613"/>
      <c r="CK43" s="613"/>
      <c r="CL43" s="613"/>
      <c r="CM43" s="613"/>
      <c r="CN43" s="613"/>
      <c r="CO43" s="613"/>
      <c r="CP43" s="613"/>
      <c r="CQ43" s="614"/>
      <c r="CR43" s="615">
        <v>343885</v>
      </c>
      <c r="CS43" s="626"/>
      <c r="CT43" s="626"/>
      <c r="CU43" s="626"/>
      <c r="CV43" s="626"/>
      <c r="CW43" s="626"/>
      <c r="CX43" s="626"/>
      <c r="CY43" s="627"/>
      <c r="CZ43" s="618">
        <v>0.8</v>
      </c>
      <c r="DA43" s="628"/>
      <c r="DB43" s="628"/>
      <c r="DC43" s="629"/>
      <c r="DD43" s="621">
        <v>341199</v>
      </c>
      <c r="DE43" s="626"/>
      <c r="DF43" s="626"/>
      <c r="DG43" s="626"/>
      <c r="DH43" s="626"/>
      <c r="DI43" s="626"/>
      <c r="DJ43" s="626"/>
      <c r="DK43" s="627"/>
      <c r="DL43" s="622"/>
      <c r="DM43" s="623"/>
      <c r="DN43" s="623"/>
      <c r="DO43" s="623"/>
      <c r="DP43" s="623"/>
      <c r="DQ43" s="623"/>
      <c r="DR43" s="623"/>
      <c r="DS43" s="623"/>
      <c r="DT43" s="623"/>
      <c r="DU43" s="623"/>
      <c r="DV43" s="624"/>
      <c r="DW43" s="608"/>
      <c r="DX43" s="609"/>
      <c r="DY43" s="609"/>
      <c r="DZ43" s="609"/>
      <c r="EA43" s="609"/>
      <c r="EB43" s="609"/>
      <c r="EC43" s="610"/>
    </row>
    <row r="44" spans="2:133" ht="11.25" customHeight="1" x14ac:dyDescent="0.2">
      <c r="B44" s="592" t="s">
        <v>353</v>
      </c>
      <c r="C44" s="593"/>
      <c r="D44" s="593"/>
      <c r="E44" s="593"/>
      <c r="F44" s="593"/>
      <c r="G44" s="593"/>
      <c r="H44" s="593"/>
      <c r="I44" s="593"/>
      <c r="J44" s="593"/>
      <c r="K44" s="593"/>
      <c r="L44" s="593"/>
      <c r="M44" s="593"/>
      <c r="N44" s="593"/>
      <c r="O44" s="593"/>
      <c r="P44" s="593"/>
      <c r="Q44" s="594"/>
      <c r="R44" s="595">
        <v>46506790</v>
      </c>
      <c r="S44" s="630"/>
      <c r="T44" s="630"/>
      <c r="U44" s="630"/>
      <c r="V44" s="630"/>
      <c r="W44" s="630"/>
      <c r="X44" s="630"/>
      <c r="Y44" s="631"/>
      <c r="Z44" s="632">
        <v>100</v>
      </c>
      <c r="AA44" s="632"/>
      <c r="AB44" s="632"/>
      <c r="AC44" s="632"/>
      <c r="AD44" s="633">
        <v>25030783</v>
      </c>
      <c r="AE44" s="633"/>
      <c r="AF44" s="633"/>
      <c r="AG44" s="633"/>
      <c r="AH44" s="633"/>
      <c r="AI44" s="633"/>
      <c r="AJ44" s="633"/>
      <c r="AK44" s="633"/>
      <c r="AL44" s="598">
        <v>100</v>
      </c>
      <c r="AM44" s="634"/>
      <c r="AN44" s="634"/>
      <c r="AO44" s="635"/>
      <c r="CD44" s="636" t="s">
        <v>300</v>
      </c>
      <c r="CE44" s="637"/>
      <c r="CF44" s="612" t="s">
        <v>354</v>
      </c>
      <c r="CG44" s="613"/>
      <c r="CH44" s="613"/>
      <c r="CI44" s="613"/>
      <c r="CJ44" s="613"/>
      <c r="CK44" s="613"/>
      <c r="CL44" s="613"/>
      <c r="CM44" s="613"/>
      <c r="CN44" s="613"/>
      <c r="CO44" s="613"/>
      <c r="CP44" s="613"/>
      <c r="CQ44" s="614"/>
      <c r="CR44" s="615">
        <v>4335057</v>
      </c>
      <c r="CS44" s="616"/>
      <c r="CT44" s="616"/>
      <c r="CU44" s="616"/>
      <c r="CV44" s="616"/>
      <c r="CW44" s="616"/>
      <c r="CX44" s="616"/>
      <c r="CY44" s="617"/>
      <c r="CZ44" s="618">
        <v>9.6</v>
      </c>
      <c r="DA44" s="619"/>
      <c r="DB44" s="619"/>
      <c r="DC44" s="620"/>
      <c r="DD44" s="621">
        <v>1152632</v>
      </c>
      <c r="DE44" s="616"/>
      <c r="DF44" s="616"/>
      <c r="DG44" s="616"/>
      <c r="DH44" s="616"/>
      <c r="DI44" s="616"/>
      <c r="DJ44" s="616"/>
      <c r="DK44" s="617"/>
      <c r="DL44" s="622"/>
      <c r="DM44" s="623"/>
      <c r="DN44" s="623"/>
      <c r="DO44" s="623"/>
      <c r="DP44" s="623"/>
      <c r="DQ44" s="623"/>
      <c r="DR44" s="623"/>
      <c r="DS44" s="623"/>
      <c r="DT44" s="623"/>
      <c r="DU44" s="623"/>
      <c r="DV44" s="624"/>
      <c r="DW44" s="608"/>
      <c r="DX44" s="609"/>
      <c r="DY44" s="609"/>
      <c r="DZ44" s="609"/>
      <c r="EA44" s="609"/>
      <c r="EB44" s="609"/>
      <c r="EC44" s="610"/>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38"/>
      <c r="CE45" s="639"/>
      <c r="CF45" s="612" t="s">
        <v>355</v>
      </c>
      <c r="CG45" s="613"/>
      <c r="CH45" s="613"/>
      <c r="CI45" s="613"/>
      <c r="CJ45" s="613"/>
      <c r="CK45" s="613"/>
      <c r="CL45" s="613"/>
      <c r="CM45" s="613"/>
      <c r="CN45" s="613"/>
      <c r="CO45" s="613"/>
      <c r="CP45" s="613"/>
      <c r="CQ45" s="614"/>
      <c r="CR45" s="615">
        <v>1897636</v>
      </c>
      <c r="CS45" s="626"/>
      <c r="CT45" s="626"/>
      <c r="CU45" s="626"/>
      <c r="CV45" s="626"/>
      <c r="CW45" s="626"/>
      <c r="CX45" s="626"/>
      <c r="CY45" s="627"/>
      <c r="CZ45" s="618">
        <v>4.2</v>
      </c>
      <c r="DA45" s="628"/>
      <c r="DB45" s="628"/>
      <c r="DC45" s="629"/>
      <c r="DD45" s="621">
        <v>317521</v>
      </c>
      <c r="DE45" s="626"/>
      <c r="DF45" s="626"/>
      <c r="DG45" s="626"/>
      <c r="DH45" s="626"/>
      <c r="DI45" s="626"/>
      <c r="DJ45" s="626"/>
      <c r="DK45" s="627"/>
      <c r="DL45" s="622"/>
      <c r="DM45" s="623"/>
      <c r="DN45" s="623"/>
      <c r="DO45" s="623"/>
      <c r="DP45" s="623"/>
      <c r="DQ45" s="623"/>
      <c r="DR45" s="623"/>
      <c r="DS45" s="623"/>
      <c r="DT45" s="623"/>
      <c r="DU45" s="623"/>
      <c r="DV45" s="624"/>
      <c r="DW45" s="608"/>
      <c r="DX45" s="609"/>
      <c r="DY45" s="609"/>
      <c r="DZ45" s="609"/>
      <c r="EA45" s="609"/>
      <c r="EB45" s="609"/>
      <c r="EC45" s="610"/>
    </row>
    <row r="46" spans="2:133" ht="11.25" customHeight="1" x14ac:dyDescent="0.2">
      <c r="B46" s="351" t="s">
        <v>356</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38"/>
      <c r="CE46" s="639"/>
      <c r="CF46" s="612" t="s">
        <v>357</v>
      </c>
      <c r="CG46" s="613"/>
      <c r="CH46" s="613"/>
      <c r="CI46" s="613"/>
      <c r="CJ46" s="613"/>
      <c r="CK46" s="613"/>
      <c r="CL46" s="613"/>
      <c r="CM46" s="613"/>
      <c r="CN46" s="613"/>
      <c r="CO46" s="613"/>
      <c r="CP46" s="613"/>
      <c r="CQ46" s="614"/>
      <c r="CR46" s="615">
        <v>2391530</v>
      </c>
      <c r="CS46" s="616"/>
      <c r="CT46" s="616"/>
      <c r="CU46" s="616"/>
      <c r="CV46" s="616"/>
      <c r="CW46" s="616"/>
      <c r="CX46" s="616"/>
      <c r="CY46" s="617"/>
      <c r="CZ46" s="618">
        <v>5.3</v>
      </c>
      <c r="DA46" s="619"/>
      <c r="DB46" s="619"/>
      <c r="DC46" s="620"/>
      <c r="DD46" s="621">
        <v>817244</v>
      </c>
      <c r="DE46" s="616"/>
      <c r="DF46" s="616"/>
      <c r="DG46" s="616"/>
      <c r="DH46" s="616"/>
      <c r="DI46" s="616"/>
      <c r="DJ46" s="616"/>
      <c r="DK46" s="617"/>
      <c r="DL46" s="622"/>
      <c r="DM46" s="623"/>
      <c r="DN46" s="623"/>
      <c r="DO46" s="623"/>
      <c r="DP46" s="623"/>
      <c r="DQ46" s="623"/>
      <c r="DR46" s="623"/>
      <c r="DS46" s="623"/>
      <c r="DT46" s="623"/>
      <c r="DU46" s="623"/>
      <c r="DV46" s="624"/>
      <c r="DW46" s="608"/>
      <c r="DX46" s="609"/>
      <c r="DY46" s="609"/>
      <c r="DZ46" s="609"/>
      <c r="EA46" s="609"/>
      <c r="EB46" s="609"/>
      <c r="EC46" s="610"/>
    </row>
    <row r="47" spans="2:133" ht="11.25" customHeight="1" x14ac:dyDescent="0.2">
      <c r="B47" s="625" t="s">
        <v>358</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D47" s="638"/>
      <c r="CE47" s="639"/>
      <c r="CF47" s="612" t="s">
        <v>359</v>
      </c>
      <c r="CG47" s="613"/>
      <c r="CH47" s="613"/>
      <c r="CI47" s="613"/>
      <c r="CJ47" s="613"/>
      <c r="CK47" s="613"/>
      <c r="CL47" s="613"/>
      <c r="CM47" s="613"/>
      <c r="CN47" s="613"/>
      <c r="CO47" s="613"/>
      <c r="CP47" s="613"/>
      <c r="CQ47" s="614"/>
      <c r="CR47" s="615">
        <v>50897</v>
      </c>
      <c r="CS47" s="626"/>
      <c r="CT47" s="626"/>
      <c r="CU47" s="626"/>
      <c r="CV47" s="626"/>
      <c r="CW47" s="626"/>
      <c r="CX47" s="626"/>
      <c r="CY47" s="627"/>
      <c r="CZ47" s="618">
        <v>0.1</v>
      </c>
      <c r="DA47" s="628"/>
      <c r="DB47" s="628"/>
      <c r="DC47" s="629"/>
      <c r="DD47" s="621">
        <v>17525</v>
      </c>
      <c r="DE47" s="626"/>
      <c r="DF47" s="626"/>
      <c r="DG47" s="626"/>
      <c r="DH47" s="626"/>
      <c r="DI47" s="626"/>
      <c r="DJ47" s="626"/>
      <c r="DK47" s="627"/>
      <c r="DL47" s="622"/>
      <c r="DM47" s="623"/>
      <c r="DN47" s="623"/>
      <c r="DO47" s="623"/>
      <c r="DP47" s="623"/>
      <c r="DQ47" s="623"/>
      <c r="DR47" s="623"/>
      <c r="DS47" s="623"/>
      <c r="DT47" s="623"/>
      <c r="DU47" s="623"/>
      <c r="DV47" s="624"/>
      <c r="DW47" s="608"/>
      <c r="DX47" s="609"/>
      <c r="DY47" s="609"/>
      <c r="DZ47" s="609"/>
      <c r="EA47" s="609"/>
      <c r="EB47" s="609"/>
      <c r="EC47" s="610"/>
    </row>
    <row r="48" spans="2:133" ht="10.8" x14ac:dyDescent="0.2">
      <c r="B48" s="611" t="s">
        <v>360</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D48" s="640"/>
      <c r="CE48" s="641"/>
      <c r="CF48" s="612" t="s">
        <v>361</v>
      </c>
      <c r="CG48" s="613"/>
      <c r="CH48" s="613"/>
      <c r="CI48" s="613"/>
      <c r="CJ48" s="613"/>
      <c r="CK48" s="613"/>
      <c r="CL48" s="613"/>
      <c r="CM48" s="613"/>
      <c r="CN48" s="613"/>
      <c r="CO48" s="613"/>
      <c r="CP48" s="613"/>
      <c r="CQ48" s="614"/>
      <c r="CR48" s="615" t="s">
        <v>129</v>
      </c>
      <c r="CS48" s="616"/>
      <c r="CT48" s="616"/>
      <c r="CU48" s="616"/>
      <c r="CV48" s="616"/>
      <c r="CW48" s="616"/>
      <c r="CX48" s="616"/>
      <c r="CY48" s="617"/>
      <c r="CZ48" s="618" t="s">
        <v>129</v>
      </c>
      <c r="DA48" s="619"/>
      <c r="DB48" s="619"/>
      <c r="DC48" s="620"/>
      <c r="DD48" s="621" t="s">
        <v>129</v>
      </c>
      <c r="DE48" s="616"/>
      <c r="DF48" s="616"/>
      <c r="DG48" s="616"/>
      <c r="DH48" s="616"/>
      <c r="DI48" s="616"/>
      <c r="DJ48" s="616"/>
      <c r="DK48" s="617"/>
      <c r="DL48" s="622"/>
      <c r="DM48" s="623"/>
      <c r="DN48" s="623"/>
      <c r="DO48" s="623"/>
      <c r="DP48" s="623"/>
      <c r="DQ48" s="623"/>
      <c r="DR48" s="623"/>
      <c r="DS48" s="623"/>
      <c r="DT48" s="623"/>
      <c r="DU48" s="623"/>
      <c r="DV48" s="624"/>
      <c r="DW48" s="608"/>
      <c r="DX48" s="609"/>
      <c r="DY48" s="609"/>
      <c r="DZ48" s="609"/>
      <c r="EA48" s="609"/>
      <c r="EB48" s="609"/>
      <c r="EC48" s="610"/>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592" t="s">
        <v>362</v>
      </c>
      <c r="CE49" s="593"/>
      <c r="CF49" s="593"/>
      <c r="CG49" s="593"/>
      <c r="CH49" s="593"/>
      <c r="CI49" s="593"/>
      <c r="CJ49" s="593"/>
      <c r="CK49" s="593"/>
      <c r="CL49" s="593"/>
      <c r="CM49" s="593"/>
      <c r="CN49" s="593"/>
      <c r="CO49" s="593"/>
      <c r="CP49" s="593"/>
      <c r="CQ49" s="594"/>
      <c r="CR49" s="595">
        <v>44940120</v>
      </c>
      <c r="CS49" s="596"/>
      <c r="CT49" s="596"/>
      <c r="CU49" s="596"/>
      <c r="CV49" s="596"/>
      <c r="CW49" s="596"/>
      <c r="CX49" s="596"/>
      <c r="CY49" s="597"/>
      <c r="CZ49" s="598">
        <v>100</v>
      </c>
      <c r="DA49" s="599"/>
      <c r="DB49" s="599"/>
      <c r="DC49" s="600"/>
      <c r="DD49" s="601">
        <v>28882739</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L1" zoomScale="70" zoomScaleNormal="25" zoomScaleSheetLayoutView="70" workbookViewId="0">
      <selection activeCell="BQ104" sqref="BQ104:DZ104"/>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736" t="s">
        <v>363</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7" t="s">
        <v>364</v>
      </c>
      <c r="DK2" s="738"/>
      <c r="DL2" s="738"/>
      <c r="DM2" s="738"/>
      <c r="DN2" s="738"/>
      <c r="DO2" s="739"/>
      <c r="DP2" s="212"/>
      <c r="DQ2" s="737" t="s">
        <v>365</v>
      </c>
      <c r="DR2" s="738"/>
      <c r="DS2" s="738"/>
      <c r="DT2" s="738"/>
      <c r="DU2" s="738"/>
      <c r="DV2" s="738"/>
      <c r="DW2" s="738"/>
      <c r="DX2" s="738"/>
      <c r="DY2" s="738"/>
      <c r="DZ2" s="739"/>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5">
      <c r="A4" s="740" t="s">
        <v>366</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216"/>
      <c r="BA4" s="216"/>
      <c r="BB4" s="216"/>
      <c r="BC4" s="216"/>
      <c r="BD4" s="216"/>
      <c r="BE4" s="217"/>
      <c r="BF4" s="217"/>
      <c r="BG4" s="217"/>
      <c r="BH4" s="217"/>
      <c r="BI4" s="217"/>
      <c r="BJ4" s="217"/>
      <c r="BK4" s="217"/>
      <c r="BL4" s="217"/>
      <c r="BM4" s="217"/>
      <c r="BN4" s="217"/>
      <c r="BO4" s="217"/>
      <c r="BP4" s="217"/>
      <c r="BQ4" s="741" t="s">
        <v>367</v>
      </c>
      <c r="BR4" s="741"/>
      <c r="BS4" s="741"/>
      <c r="BT4" s="741"/>
      <c r="BU4" s="741"/>
      <c r="BV4" s="741"/>
      <c r="BW4" s="741"/>
      <c r="BX4" s="741"/>
      <c r="BY4" s="741"/>
      <c r="BZ4" s="741"/>
      <c r="CA4" s="741"/>
      <c r="CB4" s="741"/>
      <c r="CC4" s="741"/>
      <c r="CD4" s="741"/>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218"/>
    </row>
    <row r="5" spans="1:131" s="219" customFormat="1" ht="26.25" customHeight="1" x14ac:dyDescent="0.2">
      <c r="A5" s="742" t="s">
        <v>368</v>
      </c>
      <c r="B5" s="743"/>
      <c r="C5" s="743"/>
      <c r="D5" s="743"/>
      <c r="E5" s="743"/>
      <c r="F5" s="743"/>
      <c r="G5" s="743"/>
      <c r="H5" s="743"/>
      <c r="I5" s="743"/>
      <c r="J5" s="743"/>
      <c r="K5" s="743"/>
      <c r="L5" s="743"/>
      <c r="M5" s="743"/>
      <c r="N5" s="743"/>
      <c r="O5" s="743"/>
      <c r="P5" s="744"/>
      <c r="Q5" s="748" t="s">
        <v>369</v>
      </c>
      <c r="R5" s="749"/>
      <c r="S5" s="749"/>
      <c r="T5" s="749"/>
      <c r="U5" s="750"/>
      <c r="V5" s="748" t="s">
        <v>370</v>
      </c>
      <c r="W5" s="749"/>
      <c r="X5" s="749"/>
      <c r="Y5" s="749"/>
      <c r="Z5" s="750"/>
      <c r="AA5" s="748" t="s">
        <v>371</v>
      </c>
      <c r="AB5" s="749"/>
      <c r="AC5" s="749"/>
      <c r="AD5" s="749"/>
      <c r="AE5" s="749"/>
      <c r="AF5" s="754" t="s">
        <v>372</v>
      </c>
      <c r="AG5" s="749"/>
      <c r="AH5" s="749"/>
      <c r="AI5" s="749"/>
      <c r="AJ5" s="755"/>
      <c r="AK5" s="749" t="s">
        <v>373</v>
      </c>
      <c r="AL5" s="749"/>
      <c r="AM5" s="749"/>
      <c r="AN5" s="749"/>
      <c r="AO5" s="750"/>
      <c r="AP5" s="748" t="s">
        <v>374</v>
      </c>
      <c r="AQ5" s="749"/>
      <c r="AR5" s="749"/>
      <c r="AS5" s="749"/>
      <c r="AT5" s="750"/>
      <c r="AU5" s="748" t="s">
        <v>375</v>
      </c>
      <c r="AV5" s="749"/>
      <c r="AW5" s="749"/>
      <c r="AX5" s="749"/>
      <c r="AY5" s="755"/>
      <c r="AZ5" s="216"/>
      <c r="BA5" s="216"/>
      <c r="BB5" s="216"/>
      <c r="BC5" s="216"/>
      <c r="BD5" s="216"/>
      <c r="BE5" s="217"/>
      <c r="BF5" s="217"/>
      <c r="BG5" s="217"/>
      <c r="BH5" s="217"/>
      <c r="BI5" s="217"/>
      <c r="BJ5" s="217"/>
      <c r="BK5" s="217"/>
      <c r="BL5" s="217"/>
      <c r="BM5" s="217"/>
      <c r="BN5" s="217"/>
      <c r="BO5" s="217"/>
      <c r="BP5" s="217"/>
      <c r="BQ5" s="742" t="s">
        <v>376</v>
      </c>
      <c r="BR5" s="743"/>
      <c r="BS5" s="743"/>
      <c r="BT5" s="743"/>
      <c r="BU5" s="743"/>
      <c r="BV5" s="743"/>
      <c r="BW5" s="743"/>
      <c r="BX5" s="743"/>
      <c r="BY5" s="743"/>
      <c r="BZ5" s="743"/>
      <c r="CA5" s="743"/>
      <c r="CB5" s="743"/>
      <c r="CC5" s="743"/>
      <c r="CD5" s="743"/>
      <c r="CE5" s="743"/>
      <c r="CF5" s="743"/>
      <c r="CG5" s="744"/>
      <c r="CH5" s="748" t="s">
        <v>377</v>
      </c>
      <c r="CI5" s="749"/>
      <c r="CJ5" s="749"/>
      <c r="CK5" s="749"/>
      <c r="CL5" s="750"/>
      <c r="CM5" s="748" t="s">
        <v>378</v>
      </c>
      <c r="CN5" s="749"/>
      <c r="CO5" s="749"/>
      <c r="CP5" s="749"/>
      <c r="CQ5" s="750"/>
      <c r="CR5" s="748" t="s">
        <v>379</v>
      </c>
      <c r="CS5" s="749"/>
      <c r="CT5" s="749"/>
      <c r="CU5" s="749"/>
      <c r="CV5" s="750"/>
      <c r="CW5" s="748" t="s">
        <v>380</v>
      </c>
      <c r="CX5" s="749"/>
      <c r="CY5" s="749"/>
      <c r="CZ5" s="749"/>
      <c r="DA5" s="750"/>
      <c r="DB5" s="748" t="s">
        <v>381</v>
      </c>
      <c r="DC5" s="749"/>
      <c r="DD5" s="749"/>
      <c r="DE5" s="749"/>
      <c r="DF5" s="750"/>
      <c r="DG5" s="780" t="s">
        <v>382</v>
      </c>
      <c r="DH5" s="781"/>
      <c r="DI5" s="781"/>
      <c r="DJ5" s="781"/>
      <c r="DK5" s="782"/>
      <c r="DL5" s="780" t="s">
        <v>383</v>
      </c>
      <c r="DM5" s="781"/>
      <c r="DN5" s="781"/>
      <c r="DO5" s="781"/>
      <c r="DP5" s="782"/>
      <c r="DQ5" s="748" t="s">
        <v>384</v>
      </c>
      <c r="DR5" s="749"/>
      <c r="DS5" s="749"/>
      <c r="DT5" s="749"/>
      <c r="DU5" s="750"/>
      <c r="DV5" s="748" t="s">
        <v>375</v>
      </c>
      <c r="DW5" s="749"/>
      <c r="DX5" s="749"/>
      <c r="DY5" s="749"/>
      <c r="DZ5" s="755"/>
      <c r="EA5" s="218"/>
    </row>
    <row r="6" spans="1:131" s="219" customFormat="1" ht="26.25" customHeight="1" thickBot="1" x14ac:dyDescent="0.25">
      <c r="A6" s="745"/>
      <c r="B6" s="746"/>
      <c r="C6" s="746"/>
      <c r="D6" s="746"/>
      <c r="E6" s="746"/>
      <c r="F6" s="746"/>
      <c r="G6" s="746"/>
      <c r="H6" s="746"/>
      <c r="I6" s="746"/>
      <c r="J6" s="746"/>
      <c r="K6" s="746"/>
      <c r="L6" s="746"/>
      <c r="M6" s="746"/>
      <c r="N6" s="746"/>
      <c r="O6" s="746"/>
      <c r="P6" s="747"/>
      <c r="Q6" s="751"/>
      <c r="R6" s="752"/>
      <c r="S6" s="752"/>
      <c r="T6" s="752"/>
      <c r="U6" s="753"/>
      <c r="V6" s="751"/>
      <c r="W6" s="752"/>
      <c r="X6" s="752"/>
      <c r="Y6" s="752"/>
      <c r="Z6" s="753"/>
      <c r="AA6" s="751"/>
      <c r="AB6" s="752"/>
      <c r="AC6" s="752"/>
      <c r="AD6" s="752"/>
      <c r="AE6" s="752"/>
      <c r="AF6" s="756"/>
      <c r="AG6" s="752"/>
      <c r="AH6" s="752"/>
      <c r="AI6" s="752"/>
      <c r="AJ6" s="757"/>
      <c r="AK6" s="752"/>
      <c r="AL6" s="752"/>
      <c r="AM6" s="752"/>
      <c r="AN6" s="752"/>
      <c r="AO6" s="753"/>
      <c r="AP6" s="751"/>
      <c r="AQ6" s="752"/>
      <c r="AR6" s="752"/>
      <c r="AS6" s="752"/>
      <c r="AT6" s="753"/>
      <c r="AU6" s="751"/>
      <c r="AV6" s="752"/>
      <c r="AW6" s="752"/>
      <c r="AX6" s="752"/>
      <c r="AY6" s="757"/>
      <c r="AZ6" s="216"/>
      <c r="BA6" s="216"/>
      <c r="BB6" s="216"/>
      <c r="BC6" s="216"/>
      <c r="BD6" s="216"/>
      <c r="BE6" s="217"/>
      <c r="BF6" s="217"/>
      <c r="BG6" s="217"/>
      <c r="BH6" s="217"/>
      <c r="BI6" s="217"/>
      <c r="BJ6" s="217"/>
      <c r="BK6" s="217"/>
      <c r="BL6" s="217"/>
      <c r="BM6" s="217"/>
      <c r="BN6" s="217"/>
      <c r="BO6" s="217"/>
      <c r="BP6" s="217"/>
      <c r="BQ6" s="745"/>
      <c r="BR6" s="746"/>
      <c r="BS6" s="746"/>
      <c r="BT6" s="746"/>
      <c r="BU6" s="746"/>
      <c r="BV6" s="746"/>
      <c r="BW6" s="746"/>
      <c r="BX6" s="746"/>
      <c r="BY6" s="746"/>
      <c r="BZ6" s="746"/>
      <c r="CA6" s="746"/>
      <c r="CB6" s="746"/>
      <c r="CC6" s="746"/>
      <c r="CD6" s="746"/>
      <c r="CE6" s="746"/>
      <c r="CF6" s="746"/>
      <c r="CG6" s="747"/>
      <c r="CH6" s="751"/>
      <c r="CI6" s="752"/>
      <c r="CJ6" s="752"/>
      <c r="CK6" s="752"/>
      <c r="CL6" s="753"/>
      <c r="CM6" s="751"/>
      <c r="CN6" s="752"/>
      <c r="CO6" s="752"/>
      <c r="CP6" s="752"/>
      <c r="CQ6" s="753"/>
      <c r="CR6" s="751"/>
      <c r="CS6" s="752"/>
      <c r="CT6" s="752"/>
      <c r="CU6" s="752"/>
      <c r="CV6" s="753"/>
      <c r="CW6" s="751"/>
      <c r="CX6" s="752"/>
      <c r="CY6" s="752"/>
      <c r="CZ6" s="752"/>
      <c r="DA6" s="753"/>
      <c r="DB6" s="751"/>
      <c r="DC6" s="752"/>
      <c r="DD6" s="752"/>
      <c r="DE6" s="752"/>
      <c r="DF6" s="753"/>
      <c r="DG6" s="783"/>
      <c r="DH6" s="784"/>
      <c r="DI6" s="784"/>
      <c r="DJ6" s="784"/>
      <c r="DK6" s="785"/>
      <c r="DL6" s="783"/>
      <c r="DM6" s="784"/>
      <c r="DN6" s="784"/>
      <c r="DO6" s="784"/>
      <c r="DP6" s="785"/>
      <c r="DQ6" s="751"/>
      <c r="DR6" s="752"/>
      <c r="DS6" s="752"/>
      <c r="DT6" s="752"/>
      <c r="DU6" s="753"/>
      <c r="DV6" s="751"/>
      <c r="DW6" s="752"/>
      <c r="DX6" s="752"/>
      <c r="DY6" s="752"/>
      <c r="DZ6" s="757"/>
      <c r="EA6" s="218"/>
    </row>
    <row r="7" spans="1:131" s="219" customFormat="1" ht="26.25" customHeight="1" thickTop="1" x14ac:dyDescent="0.2">
      <c r="A7" s="220">
        <v>1</v>
      </c>
      <c r="B7" s="764" t="s">
        <v>385</v>
      </c>
      <c r="C7" s="765"/>
      <c r="D7" s="765"/>
      <c r="E7" s="765"/>
      <c r="F7" s="765"/>
      <c r="G7" s="765"/>
      <c r="H7" s="765"/>
      <c r="I7" s="765"/>
      <c r="J7" s="765"/>
      <c r="K7" s="765"/>
      <c r="L7" s="765"/>
      <c r="M7" s="765"/>
      <c r="N7" s="765"/>
      <c r="O7" s="765"/>
      <c r="P7" s="766"/>
      <c r="Q7" s="767">
        <v>46496</v>
      </c>
      <c r="R7" s="768"/>
      <c r="S7" s="768"/>
      <c r="T7" s="768"/>
      <c r="U7" s="768"/>
      <c r="V7" s="768">
        <v>44929</v>
      </c>
      <c r="W7" s="768"/>
      <c r="X7" s="768"/>
      <c r="Y7" s="768"/>
      <c r="Z7" s="768"/>
      <c r="AA7" s="768">
        <v>1567</v>
      </c>
      <c r="AB7" s="768"/>
      <c r="AC7" s="768"/>
      <c r="AD7" s="768"/>
      <c r="AE7" s="769"/>
      <c r="AF7" s="770">
        <v>1004</v>
      </c>
      <c r="AG7" s="771"/>
      <c r="AH7" s="771"/>
      <c r="AI7" s="771"/>
      <c r="AJ7" s="772"/>
      <c r="AK7" s="773">
        <v>1507</v>
      </c>
      <c r="AL7" s="774"/>
      <c r="AM7" s="774"/>
      <c r="AN7" s="774"/>
      <c r="AO7" s="774"/>
      <c r="AP7" s="774">
        <v>47301</v>
      </c>
      <c r="AQ7" s="774"/>
      <c r="AR7" s="774"/>
      <c r="AS7" s="774"/>
      <c r="AT7" s="774"/>
      <c r="AU7" s="775"/>
      <c r="AV7" s="775"/>
      <c r="AW7" s="775"/>
      <c r="AX7" s="775"/>
      <c r="AY7" s="776"/>
      <c r="AZ7" s="216"/>
      <c r="BA7" s="216"/>
      <c r="BB7" s="216"/>
      <c r="BC7" s="216"/>
      <c r="BD7" s="216"/>
      <c r="BE7" s="217"/>
      <c r="BF7" s="217"/>
      <c r="BG7" s="217"/>
      <c r="BH7" s="217"/>
      <c r="BI7" s="217"/>
      <c r="BJ7" s="217"/>
      <c r="BK7" s="217"/>
      <c r="BL7" s="217"/>
      <c r="BM7" s="217"/>
      <c r="BN7" s="217"/>
      <c r="BO7" s="217"/>
      <c r="BP7" s="217"/>
      <c r="BQ7" s="220">
        <v>1</v>
      </c>
      <c r="BR7" s="221"/>
      <c r="BS7" s="777" t="s">
        <v>598</v>
      </c>
      <c r="BT7" s="778"/>
      <c r="BU7" s="778"/>
      <c r="BV7" s="778"/>
      <c r="BW7" s="778"/>
      <c r="BX7" s="778"/>
      <c r="BY7" s="778"/>
      <c r="BZ7" s="778"/>
      <c r="CA7" s="778"/>
      <c r="CB7" s="778"/>
      <c r="CC7" s="778"/>
      <c r="CD7" s="778"/>
      <c r="CE7" s="778"/>
      <c r="CF7" s="778"/>
      <c r="CG7" s="779"/>
      <c r="CH7" s="758">
        <v>0</v>
      </c>
      <c r="CI7" s="759"/>
      <c r="CJ7" s="759"/>
      <c r="CK7" s="759"/>
      <c r="CL7" s="760"/>
      <c r="CM7" s="758">
        <v>26</v>
      </c>
      <c r="CN7" s="759"/>
      <c r="CO7" s="759"/>
      <c r="CP7" s="759"/>
      <c r="CQ7" s="760"/>
      <c r="CR7" s="758">
        <v>15</v>
      </c>
      <c r="CS7" s="759"/>
      <c r="CT7" s="759"/>
      <c r="CU7" s="759"/>
      <c r="CV7" s="760"/>
      <c r="CW7" s="758">
        <v>8</v>
      </c>
      <c r="CX7" s="759"/>
      <c r="CY7" s="759"/>
      <c r="CZ7" s="759"/>
      <c r="DA7" s="760"/>
      <c r="DB7" s="758" t="s">
        <v>527</v>
      </c>
      <c r="DC7" s="759"/>
      <c r="DD7" s="759"/>
      <c r="DE7" s="759"/>
      <c r="DF7" s="760"/>
      <c r="DG7" s="758" t="s">
        <v>527</v>
      </c>
      <c r="DH7" s="759"/>
      <c r="DI7" s="759"/>
      <c r="DJ7" s="759"/>
      <c r="DK7" s="760"/>
      <c r="DL7" s="758" t="s">
        <v>606</v>
      </c>
      <c r="DM7" s="759"/>
      <c r="DN7" s="759"/>
      <c r="DO7" s="759"/>
      <c r="DP7" s="760"/>
      <c r="DQ7" s="758" t="s">
        <v>606</v>
      </c>
      <c r="DR7" s="759"/>
      <c r="DS7" s="759"/>
      <c r="DT7" s="759"/>
      <c r="DU7" s="760"/>
      <c r="DV7" s="761"/>
      <c r="DW7" s="762"/>
      <c r="DX7" s="762"/>
      <c r="DY7" s="762"/>
      <c r="DZ7" s="763"/>
      <c r="EA7" s="218"/>
    </row>
    <row r="8" spans="1:131" s="219" customFormat="1" ht="26.25" customHeight="1" x14ac:dyDescent="0.2">
      <c r="A8" s="222">
        <v>2</v>
      </c>
      <c r="B8" s="799" t="s">
        <v>386</v>
      </c>
      <c r="C8" s="800"/>
      <c r="D8" s="800"/>
      <c r="E8" s="800"/>
      <c r="F8" s="800"/>
      <c r="G8" s="800"/>
      <c r="H8" s="800"/>
      <c r="I8" s="800"/>
      <c r="J8" s="800"/>
      <c r="K8" s="800"/>
      <c r="L8" s="800"/>
      <c r="M8" s="800"/>
      <c r="N8" s="800"/>
      <c r="O8" s="800"/>
      <c r="P8" s="801"/>
      <c r="Q8" s="802">
        <v>23</v>
      </c>
      <c r="R8" s="803"/>
      <c r="S8" s="803"/>
      <c r="T8" s="803"/>
      <c r="U8" s="803"/>
      <c r="V8" s="803">
        <v>23</v>
      </c>
      <c r="W8" s="803"/>
      <c r="X8" s="803"/>
      <c r="Y8" s="803"/>
      <c r="Z8" s="803"/>
      <c r="AA8" s="803" t="s">
        <v>591</v>
      </c>
      <c r="AB8" s="803"/>
      <c r="AC8" s="803"/>
      <c r="AD8" s="803"/>
      <c r="AE8" s="804"/>
      <c r="AF8" s="805" t="s">
        <v>387</v>
      </c>
      <c r="AG8" s="806"/>
      <c r="AH8" s="806"/>
      <c r="AI8" s="806"/>
      <c r="AJ8" s="807"/>
      <c r="AK8" s="786">
        <v>12</v>
      </c>
      <c r="AL8" s="787"/>
      <c r="AM8" s="787"/>
      <c r="AN8" s="787"/>
      <c r="AO8" s="787"/>
      <c r="AP8" s="787" t="s">
        <v>591</v>
      </c>
      <c r="AQ8" s="787"/>
      <c r="AR8" s="787"/>
      <c r="AS8" s="787"/>
      <c r="AT8" s="787"/>
      <c r="AU8" s="788"/>
      <c r="AV8" s="788"/>
      <c r="AW8" s="788"/>
      <c r="AX8" s="788"/>
      <c r="AY8" s="789"/>
      <c r="AZ8" s="216"/>
      <c r="BA8" s="216"/>
      <c r="BB8" s="216"/>
      <c r="BC8" s="216"/>
      <c r="BD8" s="216"/>
      <c r="BE8" s="217"/>
      <c r="BF8" s="217"/>
      <c r="BG8" s="217"/>
      <c r="BH8" s="217"/>
      <c r="BI8" s="217"/>
      <c r="BJ8" s="217"/>
      <c r="BK8" s="217"/>
      <c r="BL8" s="217"/>
      <c r="BM8" s="217"/>
      <c r="BN8" s="217"/>
      <c r="BO8" s="217"/>
      <c r="BP8" s="217"/>
      <c r="BQ8" s="222">
        <v>2</v>
      </c>
      <c r="BR8" s="223"/>
      <c r="BS8" s="790" t="s">
        <v>599</v>
      </c>
      <c r="BT8" s="791"/>
      <c r="BU8" s="791"/>
      <c r="BV8" s="791"/>
      <c r="BW8" s="791"/>
      <c r="BX8" s="791"/>
      <c r="BY8" s="791"/>
      <c r="BZ8" s="791"/>
      <c r="CA8" s="791"/>
      <c r="CB8" s="791"/>
      <c r="CC8" s="791"/>
      <c r="CD8" s="791"/>
      <c r="CE8" s="791"/>
      <c r="CF8" s="791"/>
      <c r="CG8" s="792"/>
      <c r="CH8" s="793">
        <v>-4</v>
      </c>
      <c r="CI8" s="794"/>
      <c r="CJ8" s="794"/>
      <c r="CK8" s="794"/>
      <c r="CL8" s="795"/>
      <c r="CM8" s="793">
        <v>131</v>
      </c>
      <c r="CN8" s="794"/>
      <c r="CO8" s="794"/>
      <c r="CP8" s="794"/>
      <c r="CQ8" s="795"/>
      <c r="CR8" s="793">
        <v>62</v>
      </c>
      <c r="CS8" s="794"/>
      <c r="CT8" s="794"/>
      <c r="CU8" s="794"/>
      <c r="CV8" s="795"/>
      <c r="CW8" s="793" t="s">
        <v>527</v>
      </c>
      <c r="CX8" s="794"/>
      <c r="CY8" s="794"/>
      <c r="CZ8" s="794"/>
      <c r="DA8" s="795"/>
      <c r="DB8" s="793" t="s">
        <v>527</v>
      </c>
      <c r="DC8" s="794"/>
      <c r="DD8" s="794"/>
      <c r="DE8" s="794"/>
      <c r="DF8" s="795"/>
      <c r="DG8" s="793" t="s">
        <v>527</v>
      </c>
      <c r="DH8" s="794"/>
      <c r="DI8" s="794"/>
      <c r="DJ8" s="794"/>
      <c r="DK8" s="795"/>
      <c r="DL8" s="793" t="s">
        <v>606</v>
      </c>
      <c r="DM8" s="794"/>
      <c r="DN8" s="794"/>
      <c r="DO8" s="794"/>
      <c r="DP8" s="795"/>
      <c r="DQ8" s="793" t="s">
        <v>606</v>
      </c>
      <c r="DR8" s="794"/>
      <c r="DS8" s="794"/>
      <c r="DT8" s="794"/>
      <c r="DU8" s="795"/>
      <c r="DV8" s="796"/>
      <c r="DW8" s="797"/>
      <c r="DX8" s="797"/>
      <c r="DY8" s="797"/>
      <c r="DZ8" s="798"/>
      <c r="EA8" s="218"/>
    </row>
    <row r="9" spans="1:131" s="219" customFormat="1" ht="26.25" customHeight="1" x14ac:dyDescent="0.2">
      <c r="A9" s="222">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786"/>
      <c r="AL9" s="787"/>
      <c r="AM9" s="787"/>
      <c r="AN9" s="787"/>
      <c r="AO9" s="787"/>
      <c r="AP9" s="787"/>
      <c r="AQ9" s="787"/>
      <c r="AR9" s="787"/>
      <c r="AS9" s="787"/>
      <c r="AT9" s="787"/>
      <c r="AU9" s="788"/>
      <c r="AV9" s="788"/>
      <c r="AW9" s="788"/>
      <c r="AX9" s="788"/>
      <c r="AY9" s="789"/>
      <c r="AZ9" s="216"/>
      <c r="BA9" s="216"/>
      <c r="BB9" s="216"/>
      <c r="BC9" s="216"/>
      <c r="BD9" s="216"/>
      <c r="BE9" s="217"/>
      <c r="BF9" s="217"/>
      <c r="BG9" s="217"/>
      <c r="BH9" s="217"/>
      <c r="BI9" s="217"/>
      <c r="BJ9" s="217"/>
      <c r="BK9" s="217"/>
      <c r="BL9" s="217"/>
      <c r="BM9" s="217"/>
      <c r="BN9" s="217"/>
      <c r="BO9" s="217"/>
      <c r="BP9" s="217"/>
      <c r="BQ9" s="222">
        <v>3</v>
      </c>
      <c r="BR9" s="223"/>
      <c r="BS9" s="790" t="s">
        <v>600</v>
      </c>
      <c r="BT9" s="791"/>
      <c r="BU9" s="791"/>
      <c r="BV9" s="791"/>
      <c r="BW9" s="791"/>
      <c r="BX9" s="791"/>
      <c r="BY9" s="791"/>
      <c r="BZ9" s="791"/>
      <c r="CA9" s="791"/>
      <c r="CB9" s="791"/>
      <c r="CC9" s="791"/>
      <c r="CD9" s="791"/>
      <c r="CE9" s="791"/>
      <c r="CF9" s="791"/>
      <c r="CG9" s="792"/>
      <c r="CH9" s="793">
        <v>1</v>
      </c>
      <c r="CI9" s="794"/>
      <c r="CJ9" s="794"/>
      <c r="CK9" s="794"/>
      <c r="CL9" s="795"/>
      <c r="CM9" s="793">
        <v>26</v>
      </c>
      <c r="CN9" s="794"/>
      <c r="CO9" s="794"/>
      <c r="CP9" s="794"/>
      <c r="CQ9" s="795"/>
      <c r="CR9" s="793">
        <v>15</v>
      </c>
      <c r="CS9" s="794"/>
      <c r="CT9" s="794"/>
      <c r="CU9" s="794"/>
      <c r="CV9" s="795"/>
      <c r="CW9" s="793">
        <v>2</v>
      </c>
      <c r="CX9" s="794"/>
      <c r="CY9" s="794"/>
      <c r="CZ9" s="794"/>
      <c r="DA9" s="795"/>
      <c r="DB9" s="793" t="s">
        <v>527</v>
      </c>
      <c r="DC9" s="794"/>
      <c r="DD9" s="794"/>
      <c r="DE9" s="794"/>
      <c r="DF9" s="795"/>
      <c r="DG9" s="793" t="s">
        <v>527</v>
      </c>
      <c r="DH9" s="794"/>
      <c r="DI9" s="794"/>
      <c r="DJ9" s="794"/>
      <c r="DK9" s="795"/>
      <c r="DL9" s="793" t="s">
        <v>606</v>
      </c>
      <c r="DM9" s="794"/>
      <c r="DN9" s="794"/>
      <c r="DO9" s="794"/>
      <c r="DP9" s="795"/>
      <c r="DQ9" s="793" t="s">
        <v>606</v>
      </c>
      <c r="DR9" s="794"/>
      <c r="DS9" s="794"/>
      <c r="DT9" s="794"/>
      <c r="DU9" s="795"/>
      <c r="DV9" s="796"/>
      <c r="DW9" s="797"/>
      <c r="DX9" s="797"/>
      <c r="DY9" s="797"/>
      <c r="DZ9" s="798"/>
      <c r="EA9" s="218"/>
    </row>
    <row r="10" spans="1:131" s="219" customFormat="1" ht="26.25" customHeight="1" x14ac:dyDescent="0.2">
      <c r="A10" s="222">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786"/>
      <c r="AL10" s="787"/>
      <c r="AM10" s="787"/>
      <c r="AN10" s="787"/>
      <c r="AO10" s="787"/>
      <c r="AP10" s="787"/>
      <c r="AQ10" s="787"/>
      <c r="AR10" s="787"/>
      <c r="AS10" s="787"/>
      <c r="AT10" s="787"/>
      <c r="AU10" s="788"/>
      <c r="AV10" s="788"/>
      <c r="AW10" s="788"/>
      <c r="AX10" s="788"/>
      <c r="AY10" s="789"/>
      <c r="AZ10" s="216"/>
      <c r="BA10" s="216"/>
      <c r="BB10" s="216"/>
      <c r="BC10" s="216"/>
      <c r="BD10" s="216"/>
      <c r="BE10" s="217"/>
      <c r="BF10" s="217"/>
      <c r="BG10" s="217"/>
      <c r="BH10" s="217"/>
      <c r="BI10" s="217"/>
      <c r="BJ10" s="217"/>
      <c r="BK10" s="217"/>
      <c r="BL10" s="217"/>
      <c r="BM10" s="217"/>
      <c r="BN10" s="217"/>
      <c r="BO10" s="217"/>
      <c r="BP10" s="217"/>
      <c r="BQ10" s="222">
        <v>4</v>
      </c>
      <c r="BR10" s="223"/>
      <c r="BS10" s="790" t="s">
        <v>601</v>
      </c>
      <c r="BT10" s="791"/>
      <c r="BU10" s="791"/>
      <c r="BV10" s="791"/>
      <c r="BW10" s="791"/>
      <c r="BX10" s="791"/>
      <c r="BY10" s="791"/>
      <c r="BZ10" s="791"/>
      <c r="CA10" s="791"/>
      <c r="CB10" s="791"/>
      <c r="CC10" s="791"/>
      <c r="CD10" s="791"/>
      <c r="CE10" s="791"/>
      <c r="CF10" s="791"/>
      <c r="CG10" s="792"/>
      <c r="CH10" s="793">
        <v>0</v>
      </c>
      <c r="CI10" s="794"/>
      <c r="CJ10" s="794"/>
      <c r="CK10" s="794"/>
      <c r="CL10" s="795"/>
      <c r="CM10" s="793">
        <v>109</v>
      </c>
      <c r="CN10" s="794"/>
      <c r="CO10" s="794"/>
      <c r="CP10" s="794"/>
      <c r="CQ10" s="795"/>
      <c r="CR10" s="793">
        <v>4</v>
      </c>
      <c r="CS10" s="794"/>
      <c r="CT10" s="794"/>
      <c r="CU10" s="794"/>
      <c r="CV10" s="795"/>
      <c r="CW10" s="793">
        <v>2</v>
      </c>
      <c r="CX10" s="794"/>
      <c r="CY10" s="794"/>
      <c r="CZ10" s="794"/>
      <c r="DA10" s="795"/>
      <c r="DB10" s="793">
        <v>19</v>
      </c>
      <c r="DC10" s="794"/>
      <c r="DD10" s="794"/>
      <c r="DE10" s="794"/>
      <c r="DF10" s="795"/>
      <c r="DG10" s="793" t="s">
        <v>527</v>
      </c>
      <c r="DH10" s="794"/>
      <c r="DI10" s="794"/>
      <c r="DJ10" s="794"/>
      <c r="DK10" s="795"/>
      <c r="DL10" s="793" t="s">
        <v>606</v>
      </c>
      <c r="DM10" s="794"/>
      <c r="DN10" s="794"/>
      <c r="DO10" s="794"/>
      <c r="DP10" s="795"/>
      <c r="DQ10" s="793" t="s">
        <v>606</v>
      </c>
      <c r="DR10" s="794"/>
      <c r="DS10" s="794"/>
      <c r="DT10" s="794"/>
      <c r="DU10" s="795"/>
      <c r="DV10" s="796"/>
      <c r="DW10" s="797"/>
      <c r="DX10" s="797"/>
      <c r="DY10" s="797"/>
      <c r="DZ10" s="798"/>
      <c r="EA10" s="218"/>
    </row>
    <row r="11" spans="1:131" s="219" customFormat="1" ht="26.25" customHeight="1" x14ac:dyDescent="0.2">
      <c r="A11" s="222">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786"/>
      <c r="AL11" s="787"/>
      <c r="AM11" s="787"/>
      <c r="AN11" s="787"/>
      <c r="AO11" s="787"/>
      <c r="AP11" s="787"/>
      <c r="AQ11" s="787"/>
      <c r="AR11" s="787"/>
      <c r="AS11" s="787"/>
      <c r="AT11" s="787"/>
      <c r="AU11" s="788"/>
      <c r="AV11" s="788"/>
      <c r="AW11" s="788"/>
      <c r="AX11" s="788"/>
      <c r="AY11" s="789"/>
      <c r="AZ11" s="216"/>
      <c r="BA11" s="216"/>
      <c r="BB11" s="216"/>
      <c r="BC11" s="216"/>
      <c r="BD11" s="216"/>
      <c r="BE11" s="217"/>
      <c r="BF11" s="217"/>
      <c r="BG11" s="217"/>
      <c r="BH11" s="217"/>
      <c r="BI11" s="217"/>
      <c r="BJ11" s="217"/>
      <c r="BK11" s="217"/>
      <c r="BL11" s="217"/>
      <c r="BM11" s="217"/>
      <c r="BN11" s="217"/>
      <c r="BO11" s="217"/>
      <c r="BP11" s="217"/>
      <c r="BQ11" s="222">
        <v>5</v>
      </c>
      <c r="BR11" s="223"/>
      <c r="BS11" s="790" t="s">
        <v>602</v>
      </c>
      <c r="BT11" s="791"/>
      <c r="BU11" s="791"/>
      <c r="BV11" s="791"/>
      <c r="BW11" s="791"/>
      <c r="BX11" s="791"/>
      <c r="BY11" s="791"/>
      <c r="BZ11" s="791"/>
      <c r="CA11" s="791"/>
      <c r="CB11" s="791"/>
      <c r="CC11" s="791"/>
      <c r="CD11" s="791"/>
      <c r="CE11" s="791"/>
      <c r="CF11" s="791"/>
      <c r="CG11" s="792"/>
      <c r="CH11" s="793">
        <v>31</v>
      </c>
      <c r="CI11" s="794"/>
      <c r="CJ11" s="794"/>
      <c r="CK11" s="794"/>
      <c r="CL11" s="795"/>
      <c r="CM11" s="793">
        <v>261</v>
      </c>
      <c r="CN11" s="794"/>
      <c r="CO11" s="794"/>
      <c r="CP11" s="794"/>
      <c r="CQ11" s="795"/>
      <c r="CR11" s="793">
        <v>5</v>
      </c>
      <c r="CS11" s="794"/>
      <c r="CT11" s="794"/>
      <c r="CU11" s="794"/>
      <c r="CV11" s="795"/>
      <c r="CW11" s="793" t="s">
        <v>527</v>
      </c>
      <c r="CX11" s="794"/>
      <c r="CY11" s="794"/>
      <c r="CZ11" s="794"/>
      <c r="DA11" s="795"/>
      <c r="DB11" s="793" t="s">
        <v>527</v>
      </c>
      <c r="DC11" s="794"/>
      <c r="DD11" s="794"/>
      <c r="DE11" s="794"/>
      <c r="DF11" s="795"/>
      <c r="DG11" s="793" t="s">
        <v>527</v>
      </c>
      <c r="DH11" s="794"/>
      <c r="DI11" s="794"/>
      <c r="DJ11" s="794"/>
      <c r="DK11" s="795"/>
      <c r="DL11" s="793" t="s">
        <v>606</v>
      </c>
      <c r="DM11" s="794"/>
      <c r="DN11" s="794"/>
      <c r="DO11" s="794"/>
      <c r="DP11" s="795"/>
      <c r="DQ11" s="793" t="s">
        <v>606</v>
      </c>
      <c r="DR11" s="794"/>
      <c r="DS11" s="794"/>
      <c r="DT11" s="794"/>
      <c r="DU11" s="795"/>
      <c r="DV11" s="796"/>
      <c r="DW11" s="797"/>
      <c r="DX11" s="797"/>
      <c r="DY11" s="797"/>
      <c r="DZ11" s="798"/>
      <c r="EA11" s="218"/>
    </row>
    <row r="12" spans="1:131" s="219" customFormat="1" ht="26.25" customHeight="1" x14ac:dyDescent="0.2">
      <c r="A12" s="222">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786"/>
      <c r="AL12" s="787"/>
      <c r="AM12" s="787"/>
      <c r="AN12" s="787"/>
      <c r="AO12" s="787"/>
      <c r="AP12" s="787"/>
      <c r="AQ12" s="787"/>
      <c r="AR12" s="787"/>
      <c r="AS12" s="787"/>
      <c r="AT12" s="787"/>
      <c r="AU12" s="788"/>
      <c r="AV12" s="788"/>
      <c r="AW12" s="788"/>
      <c r="AX12" s="788"/>
      <c r="AY12" s="789"/>
      <c r="AZ12" s="216"/>
      <c r="BA12" s="216"/>
      <c r="BB12" s="216"/>
      <c r="BC12" s="216"/>
      <c r="BD12" s="216"/>
      <c r="BE12" s="217"/>
      <c r="BF12" s="217"/>
      <c r="BG12" s="217"/>
      <c r="BH12" s="217"/>
      <c r="BI12" s="217"/>
      <c r="BJ12" s="217"/>
      <c r="BK12" s="217"/>
      <c r="BL12" s="217"/>
      <c r="BM12" s="217"/>
      <c r="BN12" s="217"/>
      <c r="BO12" s="217"/>
      <c r="BP12" s="217"/>
      <c r="BQ12" s="222">
        <v>6</v>
      </c>
      <c r="BR12" s="223"/>
      <c r="BS12" s="790" t="s">
        <v>603</v>
      </c>
      <c r="BT12" s="791"/>
      <c r="BU12" s="791"/>
      <c r="BV12" s="791"/>
      <c r="BW12" s="791"/>
      <c r="BX12" s="791"/>
      <c r="BY12" s="791"/>
      <c r="BZ12" s="791"/>
      <c r="CA12" s="791"/>
      <c r="CB12" s="791"/>
      <c r="CC12" s="791"/>
      <c r="CD12" s="791"/>
      <c r="CE12" s="791"/>
      <c r="CF12" s="791"/>
      <c r="CG12" s="792"/>
      <c r="CH12" s="793">
        <v>-3</v>
      </c>
      <c r="CI12" s="794"/>
      <c r="CJ12" s="794"/>
      <c r="CK12" s="794"/>
      <c r="CL12" s="795"/>
      <c r="CM12" s="793">
        <v>16</v>
      </c>
      <c r="CN12" s="794"/>
      <c r="CO12" s="794"/>
      <c r="CP12" s="794"/>
      <c r="CQ12" s="795"/>
      <c r="CR12" s="793">
        <v>29</v>
      </c>
      <c r="CS12" s="794"/>
      <c r="CT12" s="794"/>
      <c r="CU12" s="794"/>
      <c r="CV12" s="795"/>
      <c r="CW12" s="793" t="s">
        <v>527</v>
      </c>
      <c r="CX12" s="794"/>
      <c r="CY12" s="794"/>
      <c r="CZ12" s="794"/>
      <c r="DA12" s="795"/>
      <c r="DB12" s="793" t="s">
        <v>527</v>
      </c>
      <c r="DC12" s="794"/>
      <c r="DD12" s="794"/>
      <c r="DE12" s="794"/>
      <c r="DF12" s="795"/>
      <c r="DG12" s="793" t="s">
        <v>527</v>
      </c>
      <c r="DH12" s="794"/>
      <c r="DI12" s="794"/>
      <c r="DJ12" s="794"/>
      <c r="DK12" s="795"/>
      <c r="DL12" s="793" t="s">
        <v>606</v>
      </c>
      <c r="DM12" s="794"/>
      <c r="DN12" s="794"/>
      <c r="DO12" s="794"/>
      <c r="DP12" s="795"/>
      <c r="DQ12" s="793" t="s">
        <v>606</v>
      </c>
      <c r="DR12" s="794"/>
      <c r="DS12" s="794"/>
      <c r="DT12" s="794"/>
      <c r="DU12" s="795"/>
      <c r="DV12" s="796"/>
      <c r="DW12" s="797"/>
      <c r="DX12" s="797"/>
      <c r="DY12" s="797"/>
      <c r="DZ12" s="798"/>
      <c r="EA12" s="218"/>
    </row>
    <row r="13" spans="1:131" s="219" customFormat="1" ht="26.25" customHeight="1" x14ac:dyDescent="0.2">
      <c r="A13" s="222">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786"/>
      <c r="AL13" s="787"/>
      <c r="AM13" s="787"/>
      <c r="AN13" s="787"/>
      <c r="AO13" s="787"/>
      <c r="AP13" s="787"/>
      <c r="AQ13" s="787"/>
      <c r="AR13" s="787"/>
      <c r="AS13" s="787"/>
      <c r="AT13" s="787"/>
      <c r="AU13" s="788"/>
      <c r="AV13" s="788"/>
      <c r="AW13" s="788"/>
      <c r="AX13" s="788"/>
      <c r="AY13" s="789"/>
      <c r="AZ13" s="216"/>
      <c r="BA13" s="216"/>
      <c r="BB13" s="216"/>
      <c r="BC13" s="216"/>
      <c r="BD13" s="216"/>
      <c r="BE13" s="217"/>
      <c r="BF13" s="217"/>
      <c r="BG13" s="217"/>
      <c r="BH13" s="217"/>
      <c r="BI13" s="217"/>
      <c r="BJ13" s="217"/>
      <c r="BK13" s="217"/>
      <c r="BL13" s="217"/>
      <c r="BM13" s="217"/>
      <c r="BN13" s="217"/>
      <c r="BO13" s="217"/>
      <c r="BP13" s="217"/>
      <c r="BQ13" s="222">
        <v>7</v>
      </c>
      <c r="BR13" s="223"/>
      <c r="BS13" s="790" t="s">
        <v>604</v>
      </c>
      <c r="BT13" s="791"/>
      <c r="BU13" s="791"/>
      <c r="BV13" s="791"/>
      <c r="BW13" s="791"/>
      <c r="BX13" s="791"/>
      <c r="BY13" s="791"/>
      <c r="BZ13" s="791"/>
      <c r="CA13" s="791"/>
      <c r="CB13" s="791"/>
      <c r="CC13" s="791"/>
      <c r="CD13" s="791"/>
      <c r="CE13" s="791"/>
      <c r="CF13" s="791"/>
      <c r="CG13" s="792"/>
      <c r="CH13" s="793">
        <v>6</v>
      </c>
      <c r="CI13" s="794"/>
      <c r="CJ13" s="794"/>
      <c r="CK13" s="794"/>
      <c r="CL13" s="795"/>
      <c r="CM13" s="793">
        <v>25</v>
      </c>
      <c r="CN13" s="794"/>
      <c r="CO13" s="794"/>
      <c r="CP13" s="794"/>
      <c r="CQ13" s="795"/>
      <c r="CR13" s="793">
        <v>10</v>
      </c>
      <c r="CS13" s="794"/>
      <c r="CT13" s="794"/>
      <c r="CU13" s="794"/>
      <c r="CV13" s="795"/>
      <c r="CW13" s="793" t="s">
        <v>527</v>
      </c>
      <c r="CX13" s="794"/>
      <c r="CY13" s="794"/>
      <c r="CZ13" s="794"/>
      <c r="DA13" s="795"/>
      <c r="DB13" s="793" t="s">
        <v>527</v>
      </c>
      <c r="DC13" s="794"/>
      <c r="DD13" s="794"/>
      <c r="DE13" s="794"/>
      <c r="DF13" s="795"/>
      <c r="DG13" s="793" t="s">
        <v>527</v>
      </c>
      <c r="DH13" s="794"/>
      <c r="DI13" s="794"/>
      <c r="DJ13" s="794"/>
      <c r="DK13" s="795"/>
      <c r="DL13" s="793" t="s">
        <v>606</v>
      </c>
      <c r="DM13" s="794"/>
      <c r="DN13" s="794"/>
      <c r="DO13" s="794"/>
      <c r="DP13" s="795"/>
      <c r="DQ13" s="793" t="s">
        <v>606</v>
      </c>
      <c r="DR13" s="794"/>
      <c r="DS13" s="794"/>
      <c r="DT13" s="794"/>
      <c r="DU13" s="795"/>
      <c r="DV13" s="796"/>
      <c r="DW13" s="797"/>
      <c r="DX13" s="797"/>
      <c r="DY13" s="797"/>
      <c r="DZ13" s="798"/>
      <c r="EA13" s="218"/>
    </row>
    <row r="14" spans="1:131" s="219" customFormat="1" ht="26.25" customHeight="1" x14ac:dyDescent="0.2">
      <c r="A14" s="222">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786"/>
      <c r="AL14" s="787"/>
      <c r="AM14" s="787"/>
      <c r="AN14" s="787"/>
      <c r="AO14" s="787"/>
      <c r="AP14" s="787"/>
      <c r="AQ14" s="787"/>
      <c r="AR14" s="787"/>
      <c r="AS14" s="787"/>
      <c r="AT14" s="787"/>
      <c r="AU14" s="788"/>
      <c r="AV14" s="788"/>
      <c r="AW14" s="788"/>
      <c r="AX14" s="788"/>
      <c r="AY14" s="789"/>
      <c r="AZ14" s="216"/>
      <c r="BA14" s="216"/>
      <c r="BB14" s="216"/>
      <c r="BC14" s="216"/>
      <c r="BD14" s="216"/>
      <c r="BE14" s="217"/>
      <c r="BF14" s="217"/>
      <c r="BG14" s="217"/>
      <c r="BH14" s="217"/>
      <c r="BI14" s="217"/>
      <c r="BJ14" s="217"/>
      <c r="BK14" s="217"/>
      <c r="BL14" s="217"/>
      <c r="BM14" s="217"/>
      <c r="BN14" s="217"/>
      <c r="BO14" s="217"/>
      <c r="BP14" s="217"/>
      <c r="BQ14" s="222">
        <v>8</v>
      </c>
      <c r="BR14" s="223"/>
      <c r="BS14" s="790" t="s">
        <v>605</v>
      </c>
      <c r="BT14" s="791"/>
      <c r="BU14" s="791"/>
      <c r="BV14" s="791"/>
      <c r="BW14" s="791"/>
      <c r="BX14" s="791"/>
      <c r="BY14" s="791"/>
      <c r="BZ14" s="791"/>
      <c r="CA14" s="791"/>
      <c r="CB14" s="791"/>
      <c r="CC14" s="791"/>
      <c r="CD14" s="791"/>
      <c r="CE14" s="791"/>
      <c r="CF14" s="791"/>
      <c r="CG14" s="792"/>
      <c r="CH14" s="793">
        <v>16</v>
      </c>
      <c r="CI14" s="794"/>
      <c r="CJ14" s="794"/>
      <c r="CK14" s="794"/>
      <c r="CL14" s="795"/>
      <c r="CM14" s="793">
        <v>1979</v>
      </c>
      <c r="CN14" s="794"/>
      <c r="CO14" s="794"/>
      <c r="CP14" s="794"/>
      <c r="CQ14" s="795"/>
      <c r="CR14" s="793">
        <v>1562</v>
      </c>
      <c r="CS14" s="794"/>
      <c r="CT14" s="794"/>
      <c r="CU14" s="794"/>
      <c r="CV14" s="795"/>
      <c r="CW14" s="793">
        <v>588</v>
      </c>
      <c r="CX14" s="794"/>
      <c r="CY14" s="794"/>
      <c r="CZ14" s="794"/>
      <c r="DA14" s="795"/>
      <c r="DB14" s="793" t="s">
        <v>527</v>
      </c>
      <c r="DC14" s="794"/>
      <c r="DD14" s="794"/>
      <c r="DE14" s="794"/>
      <c r="DF14" s="795"/>
      <c r="DG14" s="793" t="s">
        <v>527</v>
      </c>
      <c r="DH14" s="794"/>
      <c r="DI14" s="794"/>
      <c r="DJ14" s="794"/>
      <c r="DK14" s="795"/>
      <c r="DL14" s="793" t="s">
        <v>606</v>
      </c>
      <c r="DM14" s="794"/>
      <c r="DN14" s="794"/>
      <c r="DO14" s="794"/>
      <c r="DP14" s="795"/>
      <c r="DQ14" s="793" t="s">
        <v>606</v>
      </c>
      <c r="DR14" s="794"/>
      <c r="DS14" s="794"/>
      <c r="DT14" s="794"/>
      <c r="DU14" s="795"/>
      <c r="DV14" s="796"/>
      <c r="DW14" s="797"/>
      <c r="DX14" s="797"/>
      <c r="DY14" s="797"/>
      <c r="DZ14" s="798"/>
      <c r="EA14" s="218"/>
    </row>
    <row r="15" spans="1:131" s="219" customFormat="1" ht="26.25" customHeight="1" x14ac:dyDescent="0.2">
      <c r="A15" s="222">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786"/>
      <c r="AL15" s="787"/>
      <c r="AM15" s="787"/>
      <c r="AN15" s="787"/>
      <c r="AO15" s="787"/>
      <c r="AP15" s="787"/>
      <c r="AQ15" s="787"/>
      <c r="AR15" s="787"/>
      <c r="AS15" s="787"/>
      <c r="AT15" s="787"/>
      <c r="AU15" s="788"/>
      <c r="AV15" s="788"/>
      <c r="AW15" s="788"/>
      <c r="AX15" s="788"/>
      <c r="AY15" s="789"/>
      <c r="AZ15" s="216"/>
      <c r="BA15" s="216"/>
      <c r="BB15" s="216"/>
      <c r="BC15" s="216"/>
      <c r="BD15" s="216"/>
      <c r="BE15" s="217"/>
      <c r="BF15" s="217"/>
      <c r="BG15" s="217"/>
      <c r="BH15" s="217"/>
      <c r="BI15" s="217"/>
      <c r="BJ15" s="217"/>
      <c r="BK15" s="217"/>
      <c r="BL15" s="217"/>
      <c r="BM15" s="217"/>
      <c r="BN15" s="217"/>
      <c r="BO15" s="217"/>
      <c r="BP15" s="217"/>
      <c r="BQ15" s="222">
        <v>9</v>
      </c>
      <c r="BR15" s="223"/>
      <c r="BS15" s="796"/>
      <c r="BT15" s="797"/>
      <c r="BU15" s="797"/>
      <c r="BV15" s="797"/>
      <c r="BW15" s="797"/>
      <c r="BX15" s="797"/>
      <c r="BY15" s="797"/>
      <c r="BZ15" s="797"/>
      <c r="CA15" s="797"/>
      <c r="CB15" s="797"/>
      <c r="CC15" s="797"/>
      <c r="CD15" s="797"/>
      <c r="CE15" s="797"/>
      <c r="CF15" s="797"/>
      <c r="CG15" s="808"/>
      <c r="CH15" s="793"/>
      <c r="CI15" s="794"/>
      <c r="CJ15" s="794"/>
      <c r="CK15" s="794"/>
      <c r="CL15" s="795"/>
      <c r="CM15" s="793"/>
      <c r="CN15" s="794"/>
      <c r="CO15" s="794"/>
      <c r="CP15" s="794"/>
      <c r="CQ15" s="795"/>
      <c r="CR15" s="793"/>
      <c r="CS15" s="794"/>
      <c r="CT15" s="794"/>
      <c r="CU15" s="794"/>
      <c r="CV15" s="795"/>
      <c r="CW15" s="793"/>
      <c r="CX15" s="794"/>
      <c r="CY15" s="794"/>
      <c r="CZ15" s="794"/>
      <c r="DA15" s="795"/>
      <c r="DB15" s="793"/>
      <c r="DC15" s="794"/>
      <c r="DD15" s="794"/>
      <c r="DE15" s="794"/>
      <c r="DF15" s="795"/>
      <c r="DG15" s="793"/>
      <c r="DH15" s="794"/>
      <c r="DI15" s="794"/>
      <c r="DJ15" s="794"/>
      <c r="DK15" s="795"/>
      <c r="DL15" s="793"/>
      <c r="DM15" s="794"/>
      <c r="DN15" s="794"/>
      <c r="DO15" s="794"/>
      <c r="DP15" s="795"/>
      <c r="DQ15" s="793"/>
      <c r="DR15" s="794"/>
      <c r="DS15" s="794"/>
      <c r="DT15" s="794"/>
      <c r="DU15" s="795"/>
      <c r="DV15" s="796"/>
      <c r="DW15" s="797"/>
      <c r="DX15" s="797"/>
      <c r="DY15" s="797"/>
      <c r="DZ15" s="798"/>
      <c r="EA15" s="218"/>
    </row>
    <row r="16" spans="1:131" s="219" customFormat="1" ht="26.25" customHeight="1" x14ac:dyDescent="0.2">
      <c r="A16" s="222">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786"/>
      <c r="AL16" s="787"/>
      <c r="AM16" s="787"/>
      <c r="AN16" s="787"/>
      <c r="AO16" s="787"/>
      <c r="AP16" s="787"/>
      <c r="AQ16" s="787"/>
      <c r="AR16" s="787"/>
      <c r="AS16" s="787"/>
      <c r="AT16" s="787"/>
      <c r="AU16" s="788"/>
      <c r="AV16" s="788"/>
      <c r="AW16" s="788"/>
      <c r="AX16" s="788"/>
      <c r="AY16" s="789"/>
      <c r="AZ16" s="216"/>
      <c r="BA16" s="216"/>
      <c r="BB16" s="216"/>
      <c r="BC16" s="216"/>
      <c r="BD16" s="216"/>
      <c r="BE16" s="217"/>
      <c r="BF16" s="217"/>
      <c r="BG16" s="217"/>
      <c r="BH16" s="217"/>
      <c r="BI16" s="217"/>
      <c r="BJ16" s="217"/>
      <c r="BK16" s="217"/>
      <c r="BL16" s="217"/>
      <c r="BM16" s="217"/>
      <c r="BN16" s="217"/>
      <c r="BO16" s="217"/>
      <c r="BP16" s="217"/>
      <c r="BQ16" s="222">
        <v>10</v>
      </c>
      <c r="BR16" s="223"/>
      <c r="BS16" s="796"/>
      <c r="BT16" s="797"/>
      <c r="BU16" s="797"/>
      <c r="BV16" s="797"/>
      <c r="BW16" s="797"/>
      <c r="BX16" s="797"/>
      <c r="BY16" s="797"/>
      <c r="BZ16" s="797"/>
      <c r="CA16" s="797"/>
      <c r="CB16" s="797"/>
      <c r="CC16" s="797"/>
      <c r="CD16" s="797"/>
      <c r="CE16" s="797"/>
      <c r="CF16" s="797"/>
      <c r="CG16" s="808"/>
      <c r="CH16" s="793"/>
      <c r="CI16" s="794"/>
      <c r="CJ16" s="794"/>
      <c r="CK16" s="794"/>
      <c r="CL16" s="795"/>
      <c r="CM16" s="793"/>
      <c r="CN16" s="794"/>
      <c r="CO16" s="794"/>
      <c r="CP16" s="794"/>
      <c r="CQ16" s="795"/>
      <c r="CR16" s="793"/>
      <c r="CS16" s="794"/>
      <c r="CT16" s="794"/>
      <c r="CU16" s="794"/>
      <c r="CV16" s="795"/>
      <c r="CW16" s="793"/>
      <c r="CX16" s="794"/>
      <c r="CY16" s="794"/>
      <c r="CZ16" s="794"/>
      <c r="DA16" s="795"/>
      <c r="DB16" s="793"/>
      <c r="DC16" s="794"/>
      <c r="DD16" s="794"/>
      <c r="DE16" s="794"/>
      <c r="DF16" s="795"/>
      <c r="DG16" s="793"/>
      <c r="DH16" s="794"/>
      <c r="DI16" s="794"/>
      <c r="DJ16" s="794"/>
      <c r="DK16" s="795"/>
      <c r="DL16" s="793"/>
      <c r="DM16" s="794"/>
      <c r="DN16" s="794"/>
      <c r="DO16" s="794"/>
      <c r="DP16" s="795"/>
      <c r="DQ16" s="793"/>
      <c r="DR16" s="794"/>
      <c r="DS16" s="794"/>
      <c r="DT16" s="794"/>
      <c r="DU16" s="795"/>
      <c r="DV16" s="796"/>
      <c r="DW16" s="797"/>
      <c r="DX16" s="797"/>
      <c r="DY16" s="797"/>
      <c r="DZ16" s="798"/>
      <c r="EA16" s="218"/>
    </row>
    <row r="17" spans="1:131" s="219" customFormat="1" ht="26.25" customHeight="1" x14ac:dyDescent="0.2">
      <c r="A17" s="222">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786"/>
      <c r="AL17" s="787"/>
      <c r="AM17" s="787"/>
      <c r="AN17" s="787"/>
      <c r="AO17" s="787"/>
      <c r="AP17" s="787"/>
      <c r="AQ17" s="787"/>
      <c r="AR17" s="787"/>
      <c r="AS17" s="787"/>
      <c r="AT17" s="787"/>
      <c r="AU17" s="788"/>
      <c r="AV17" s="788"/>
      <c r="AW17" s="788"/>
      <c r="AX17" s="788"/>
      <c r="AY17" s="789"/>
      <c r="AZ17" s="216"/>
      <c r="BA17" s="216"/>
      <c r="BB17" s="216"/>
      <c r="BC17" s="216"/>
      <c r="BD17" s="216"/>
      <c r="BE17" s="217"/>
      <c r="BF17" s="217"/>
      <c r="BG17" s="217"/>
      <c r="BH17" s="217"/>
      <c r="BI17" s="217"/>
      <c r="BJ17" s="217"/>
      <c r="BK17" s="217"/>
      <c r="BL17" s="217"/>
      <c r="BM17" s="217"/>
      <c r="BN17" s="217"/>
      <c r="BO17" s="217"/>
      <c r="BP17" s="217"/>
      <c r="BQ17" s="222">
        <v>11</v>
      </c>
      <c r="BR17" s="223"/>
      <c r="BS17" s="796"/>
      <c r="BT17" s="797"/>
      <c r="BU17" s="797"/>
      <c r="BV17" s="797"/>
      <c r="BW17" s="797"/>
      <c r="BX17" s="797"/>
      <c r="BY17" s="797"/>
      <c r="BZ17" s="797"/>
      <c r="CA17" s="797"/>
      <c r="CB17" s="797"/>
      <c r="CC17" s="797"/>
      <c r="CD17" s="797"/>
      <c r="CE17" s="797"/>
      <c r="CF17" s="797"/>
      <c r="CG17" s="808"/>
      <c r="CH17" s="793"/>
      <c r="CI17" s="794"/>
      <c r="CJ17" s="794"/>
      <c r="CK17" s="794"/>
      <c r="CL17" s="795"/>
      <c r="CM17" s="793"/>
      <c r="CN17" s="794"/>
      <c r="CO17" s="794"/>
      <c r="CP17" s="794"/>
      <c r="CQ17" s="795"/>
      <c r="CR17" s="793"/>
      <c r="CS17" s="794"/>
      <c r="CT17" s="794"/>
      <c r="CU17" s="794"/>
      <c r="CV17" s="795"/>
      <c r="CW17" s="793"/>
      <c r="CX17" s="794"/>
      <c r="CY17" s="794"/>
      <c r="CZ17" s="794"/>
      <c r="DA17" s="795"/>
      <c r="DB17" s="793"/>
      <c r="DC17" s="794"/>
      <c r="DD17" s="794"/>
      <c r="DE17" s="794"/>
      <c r="DF17" s="795"/>
      <c r="DG17" s="793"/>
      <c r="DH17" s="794"/>
      <c r="DI17" s="794"/>
      <c r="DJ17" s="794"/>
      <c r="DK17" s="795"/>
      <c r="DL17" s="793"/>
      <c r="DM17" s="794"/>
      <c r="DN17" s="794"/>
      <c r="DO17" s="794"/>
      <c r="DP17" s="795"/>
      <c r="DQ17" s="793"/>
      <c r="DR17" s="794"/>
      <c r="DS17" s="794"/>
      <c r="DT17" s="794"/>
      <c r="DU17" s="795"/>
      <c r="DV17" s="796"/>
      <c r="DW17" s="797"/>
      <c r="DX17" s="797"/>
      <c r="DY17" s="797"/>
      <c r="DZ17" s="798"/>
      <c r="EA17" s="218"/>
    </row>
    <row r="18" spans="1:131" s="219" customFormat="1" ht="26.25" customHeight="1" x14ac:dyDescent="0.2">
      <c r="A18" s="222">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786"/>
      <c r="AL18" s="787"/>
      <c r="AM18" s="787"/>
      <c r="AN18" s="787"/>
      <c r="AO18" s="787"/>
      <c r="AP18" s="787"/>
      <c r="AQ18" s="787"/>
      <c r="AR18" s="787"/>
      <c r="AS18" s="787"/>
      <c r="AT18" s="787"/>
      <c r="AU18" s="788"/>
      <c r="AV18" s="788"/>
      <c r="AW18" s="788"/>
      <c r="AX18" s="788"/>
      <c r="AY18" s="789"/>
      <c r="AZ18" s="216"/>
      <c r="BA18" s="216"/>
      <c r="BB18" s="216"/>
      <c r="BC18" s="216"/>
      <c r="BD18" s="216"/>
      <c r="BE18" s="217"/>
      <c r="BF18" s="217"/>
      <c r="BG18" s="217"/>
      <c r="BH18" s="217"/>
      <c r="BI18" s="217"/>
      <c r="BJ18" s="217"/>
      <c r="BK18" s="217"/>
      <c r="BL18" s="217"/>
      <c r="BM18" s="217"/>
      <c r="BN18" s="217"/>
      <c r="BO18" s="217"/>
      <c r="BP18" s="217"/>
      <c r="BQ18" s="222">
        <v>12</v>
      </c>
      <c r="BR18" s="223"/>
      <c r="BS18" s="796"/>
      <c r="BT18" s="797"/>
      <c r="BU18" s="797"/>
      <c r="BV18" s="797"/>
      <c r="BW18" s="797"/>
      <c r="BX18" s="797"/>
      <c r="BY18" s="797"/>
      <c r="BZ18" s="797"/>
      <c r="CA18" s="797"/>
      <c r="CB18" s="797"/>
      <c r="CC18" s="797"/>
      <c r="CD18" s="797"/>
      <c r="CE18" s="797"/>
      <c r="CF18" s="797"/>
      <c r="CG18" s="808"/>
      <c r="CH18" s="793"/>
      <c r="CI18" s="794"/>
      <c r="CJ18" s="794"/>
      <c r="CK18" s="794"/>
      <c r="CL18" s="795"/>
      <c r="CM18" s="793"/>
      <c r="CN18" s="794"/>
      <c r="CO18" s="794"/>
      <c r="CP18" s="794"/>
      <c r="CQ18" s="795"/>
      <c r="CR18" s="793"/>
      <c r="CS18" s="794"/>
      <c r="CT18" s="794"/>
      <c r="CU18" s="794"/>
      <c r="CV18" s="795"/>
      <c r="CW18" s="793"/>
      <c r="CX18" s="794"/>
      <c r="CY18" s="794"/>
      <c r="CZ18" s="794"/>
      <c r="DA18" s="795"/>
      <c r="DB18" s="793"/>
      <c r="DC18" s="794"/>
      <c r="DD18" s="794"/>
      <c r="DE18" s="794"/>
      <c r="DF18" s="795"/>
      <c r="DG18" s="793"/>
      <c r="DH18" s="794"/>
      <c r="DI18" s="794"/>
      <c r="DJ18" s="794"/>
      <c r="DK18" s="795"/>
      <c r="DL18" s="793"/>
      <c r="DM18" s="794"/>
      <c r="DN18" s="794"/>
      <c r="DO18" s="794"/>
      <c r="DP18" s="795"/>
      <c r="DQ18" s="793"/>
      <c r="DR18" s="794"/>
      <c r="DS18" s="794"/>
      <c r="DT18" s="794"/>
      <c r="DU18" s="795"/>
      <c r="DV18" s="796"/>
      <c r="DW18" s="797"/>
      <c r="DX18" s="797"/>
      <c r="DY18" s="797"/>
      <c r="DZ18" s="798"/>
      <c r="EA18" s="218"/>
    </row>
    <row r="19" spans="1:131" s="219" customFormat="1" ht="26.25" customHeight="1" x14ac:dyDescent="0.2">
      <c r="A19" s="222">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786"/>
      <c r="AL19" s="787"/>
      <c r="AM19" s="787"/>
      <c r="AN19" s="787"/>
      <c r="AO19" s="787"/>
      <c r="AP19" s="787"/>
      <c r="AQ19" s="787"/>
      <c r="AR19" s="787"/>
      <c r="AS19" s="787"/>
      <c r="AT19" s="787"/>
      <c r="AU19" s="788"/>
      <c r="AV19" s="788"/>
      <c r="AW19" s="788"/>
      <c r="AX19" s="788"/>
      <c r="AY19" s="789"/>
      <c r="AZ19" s="216"/>
      <c r="BA19" s="216"/>
      <c r="BB19" s="216"/>
      <c r="BC19" s="216"/>
      <c r="BD19" s="216"/>
      <c r="BE19" s="217"/>
      <c r="BF19" s="217"/>
      <c r="BG19" s="217"/>
      <c r="BH19" s="217"/>
      <c r="BI19" s="217"/>
      <c r="BJ19" s="217"/>
      <c r="BK19" s="217"/>
      <c r="BL19" s="217"/>
      <c r="BM19" s="217"/>
      <c r="BN19" s="217"/>
      <c r="BO19" s="217"/>
      <c r="BP19" s="217"/>
      <c r="BQ19" s="222">
        <v>13</v>
      </c>
      <c r="BR19" s="223"/>
      <c r="BS19" s="796"/>
      <c r="BT19" s="797"/>
      <c r="BU19" s="797"/>
      <c r="BV19" s="797"/>
      <c r="BW19" s="797"/>
      <c r="BX19" s="797"/>
      <c r="BY19" s="797"/>
      <c r="BZ19" s="797"/>
      <c r="CA19" s="797"/>
      <c r="CB19" s="797"/>
      <c r="CC19" s="797"/>
      <c r="CD19" s="797"/>
      <c r="CE19" s="797"/>
      <c r="CF19" s="797"/>
      <c r="CG19" s="808"/>
      <c r="CH19" s="793"/>
      <c r="CI19" s="794"/>
      <c r="CJ19" s="794"/>
      <c r="CK19" s="794"/>
      <c r="CL19" s="795"/>
      <c r="CM19" s="793"/>
      <c r="CN19" s="794"/>
      <c r="CO19" s="794"/>
      <c r="CP19" s="794"/>
      <c r="CQ19" s="795"/>
      <c r="CR19" s="793"/>
      <c r="CS19" s="794"/>
      <c r="CT19" s="794"/>
      <c r="CU19" s="794"/>
      <c r="CV19" s="795"/>
      <c r="CW19" s="793"/>
      <c r="CX19" s="794"/>
      <c r="CY19" s="794"/>
      <c r="CZ19" s="794"/>
      <c r="DA19" s="795"/>
      <c r="DB19" s="793"/>
      <c r="DC19" s="794"/>
      <c r="DD19" s="794"/>
      <c r="DE19" s="794"/>
      <c r="DF19" s="795"/>
      <c r="DG19" s="793"/>
      <c r="DH19" s="794"/>
      <c r="DI19" s="794"/>
      <c r="DJ19" s="794"/>
      <c r="DK19" s="795"/>
      <c r="DL19" s="793"/>
      <c r="DM19" s="794"/>
      <c r="DN19" s="794"/>
      <c r="DO19" s="794"/>
      <c r="DP19" s="795"/>
      <c r="DQ19" s="793"/>
      <c r="DR19" s="794"/>
      <c r="DS19" s="794"/>
      <c r="DT19" s="794"/>
      <c r="DU19" s="795"/>
      <c r="DV19" s="796"/>
      <c r="DW19" s="797"/>
      <c r="DX19" s="797"/>
      <c r="DY19" s="797"/>
      <c r="DZ19" s="798"/>
      <c r="EA19" s="218"/>
    </row>
    <row r="20" spans="1:131" s="219" customFormat="1" ht="26.25" customHeight="1" x14ac:dyDescent="0.2">
      <c r="A20" s="222">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786"/>
      <c r="AL20" s="787"/>
      <c r="AM20" s="787"/>
      <c r="AN20" s="787"/>
      <c r="AO20" s="787"/>
      <c r="AP20" s="787"/>
      <c r="AQ20" s="787"/>
      <c r="AR20" s="787"/>
      <c r="AS20" s="787"/>
      <c r="AT20" s="787"/>
      <c r="AU20" s="788"/>
      <c r="AV20" s="788"/>
      <c r="AW20" s="788"/>
      <c r="AX20" s="788"/>
      <c r="AY20" s="789"/>
      <c r="AZ20" s="216"/>
      <c r="BA20" s="216"/>
      <c r="BB20" s="216"/>
      <c r="BC20" s="216"/>
      <c r="BD20" s="216"/>
      <c r="BE20" s="217"/>
      <c r="BF20" s="217"/>
      <c r="BG20" s="217"/>
      <c r="BH20" s="217"/>
      <c r="BI20" s="217"/>
      <c r="BJ20" s="217"/>
      <c r="BK20" s="217"/>
      <c r="BL20" s="217"/>
      <c r="BM20" s="217"/>
      <c r="BN20" s="217"/>
      <c r="BO20" s="217"/>
      <c r="BP20" s="217"/>
      <c r="BQ20" s="222">
        <v>14</v>
      </c>
      <c r="BR20" s="223"/>
      <c r="BS20" s="796"/>
      <c r="BT20" s="797"/>
      <c r="BU20" s="797"/>
      <c r="BV20" s="797"/>
      <c r="BW20" s="797"/>
      <c r="BX20" s="797"/>
      <c r="BY20" s="797"/>
      <c r="BZ20" s="797"/>
      <c r="CA20" s="797"/>
      <c r="CB20" s="797"/>
      <c r="CC20" s="797"/>
      <c r="CD20" s="797"/>
      <c r="CE20" s="797"/>
      <c r="CF20" s="797"/>
      <c r="CG20" s="808"/>
      <c r="CH20" s="793"/>
      <c r="CI20" s="794"/>
      <c r="CJ20" s="794"/>
      <c r="CK20" s="794"/>
      <c r="CL20" s="795"/>
      <c r="CM20" s="793"/>
      <c r="CN20" s="794"/>
      <c r="CO20" s="794"/>
      <c r="CP20" s="794"/>
      <c r="CQ20" s="795"/>
      <c r="CR20" s="793"/>
      <c r="CS20" s="794"/>
      <c r="CT20" s="794"/>
      <c r="CU20" s="794"/>
      <c r="CV20" s="795"/>
      <c r="CW20" s="793"/>
      <c r="CX20" s="794"/>
      <c r="CY20" s="794"/>
      <c r="CZ20" s="794"/>
      <c r="DA20" s="795"/>
      <c r="DB20" s="793"/>
      <c r="DC20" s="794"/>
      <c r="DD20" s="794"/>
      <c r="DE20" s="794"/>
      <c r="DF20" s="795"/>
      <c r="DG20" s="793"/>
      <c r="DH20" s="794"/>
      <c r="DI20" s="794"/>
      <c r="DJ20" s="794"/>
      <c r="DK20" s="795"/>
      <c r="DL20" s="793"/>
      <c r="DM20" s="794"/>
      <c r="DN20" s="794"/>
      <c r="DO20" s="794"/>
      <c r="DP20" s="795"/>
      <c r="DQ20" s="793"/>
      <c r="DR20" s="794"/>
      <c r="DS20" s="794"/>
      <c r="DT20" s="794"/>
      <c r="DU20" s="795"/>
      <c r="DV20" s="796"/>
      <c r="DW20" s="797"/>
      <c r="DX20" s="797"/>
      <c r="DY20" s="797"/>
      <c r="DZ20" s="798"/>
      <c r="EA20" s="218"/>
    </row>
    <row r="21" spans="1:131" s="219" customFormat="1" ht="26.25" customHeight="1" thickBot="1" x14ac:dyDescent="0.25">
      <c r="A21" s="222">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786"/>
      <c r="AL21" s="787"/>
      <c r="AM21" s="787"/>
      <c r="AN21" s="787"/>
      <c r="AO21" s="787"/>
      <c r="AP21" s="787"/>
      <c r="AQ21" s="787"/>
      <c r="AR21" s="787"/>
      <c r="AS21" s="787"/>
      <c r="AT21" s="787"/>
      <c r="AU21" s="788"/>
      <c r="AV21" s="788"/>
      <c r="AW21" s="788"/>
      <c r="AX21" s="788"/>
      <c r="AY21" s="789"/>
      <c r="AZ21" s="216"/>
      <c r="BA21" s="216"/>
      <c r="BB21" s="216"/>
      <c r="BC21" s="216"/>
      <c r="BD21" s="216"/>
      <c r="BE21" s="217"/>
      <c r="BF21" s="217"/>
      <c r="BG21" s="217"/>
      <c r="BH21" s="217"/>
      <c r="BI21" s="217"/>
      <c r="BJ21" s="217"/>
      <c r="BK21" s="217"/>
      <c r="BL21" s="217"/>
      <c r="BM21" s="217"/>
      <c r="BN21" s="217"/>
      <c r="BO21" s="217"/>
      <c r="BP21" s="217"/>
      <c r="BQ21" s="222">
        <v>15</v>
      </c>
      <c r="BR21" s="223"/>
      <c r="BS21" s="796"/>
      <c r="BT21" s="797"/>
      <c r="BU21" s="797"/>
      <c r="BV21" s="797"/>
      <c r="BW21" s="797"/>
      <c r="BX21" s="797"/>
      <c r="BY21" s="797"/>
      <c r="BZ21" s="797"/>
      <c r="CA21" s="797"/>
      <c r="CB21" s="797"/>
      <c r="CC21" s="797"/>
      <c r="CD21" s="797"/>
      <c r="CE21" s="797"/>
      <c r="CF21" s="797"/>
      <c r="CG21" s="808"/>
      <c r="CH21" s="793"/>
      <c r="CI21" s="794"/>
      <c r="CJ21" s="794"/>
      <c r="CK21" s="794"/>
      <c r="CL21" s="795"/>
      <c r="CM21" s="793"/>
      <c r="CN21" s="794"/>
      <c r="CO21" s="794"/>
      <c r="CP21" s="794"/>
      <c r="CQ21" s="795"/>
      <c r="CR21" s="793"/>
      <c r="CS21" s="794"/>
      <c r="CT21" s="794"/>
      <c r="CU21" s="794"/>
      <c r="CV21" s="795"/>
      <c r="CW21" s="793"/>
      <c r="CX21" s="794"/>
      <c r="CY21" s="794"/>
      <c r="CZ21" s="794"/>
      <c r="DA21" s="795"/>
      <c r="DB21" s="793"/>
      <c r="DC21" s="794"/>
      <c r="DD21" s="794"/>
      <c r="DE21" s="794"/>
      <c r="DF21" s="795"/>
      <c r="DG21" s="793"/>
      <c r="DH21" s="794"/>
      <c r="DI21" s="794"/>
      <c r="DJ21" s="794"/>
      <c r="DK21" s="795"/>
      <c r="DL21" s="793"/>
      <c r="DM21" s="794"/>
      <c r="DN21" s="794"/>
      <c r="DO21" s="794"/>
      <c r="DP21" s="795"/>
      <c r="DQ21" s="793"/>
      <c r="DR21" s="794"/>
      <c r="DS21" s="794"/>
      <c r="DT21" s="794"/>
      <c r="DU21" s="795"/>
      <c r="DV21" s="796"/>
      <c r="DW21" s="797"/>
      <c r="DX21" s="797"/>
      <c r="DY21" s="797"/>
      <c r="DZ21" s="798"/>
      <c r="EA21" s="218"/>
    </row>
    <row r="22" spans="1:131" s="219" customFormat="1" ht="26.25" customHeight="1" x14ac:dyDescent="0.2">
      <c r="A22" s="222">
        <v>16</v>
      </c>
      <c r="B22" s="799"/>
      <c r="C22" s="800"/>
      <c r="D22" s="800"/>
      <c r="E22" s="800"/>
      <c r="F22" s="800"/>
      <c r="G22" s="800"/>
      <c r="H22" s="800"/>
      <c r="I22" s="800"/>
      <c r="J22" s="800"/>
      <c r="K22" s="800"/>
      <c r="L22" s="800"/>
      <c r="M22" s="800"/>
      <c r="N22" s="800"/>
      <c r="O22" s="800"/>
      <c r="P22" s="801"/>
      <c r="Q22" s="819"/>
      <c r="R22" s="820"/>
      <c r="S22" s="820"/>
      <c r="T22" s="820"/>
      <c r="U22" s="820"/>
      <c r="V22" s="820"/>
      <c r="W22" s="820"/>
      <c r="X22" s="820"/>
      <c r="Y22" s="820"/>
      <c r="Z22" s="820"/>
      <c r="AA22" s="820"/>
      <c r="AB22" s="820"/>
      <c r="AC22" s="820"/>
      <c r="AD22" s="820"/>
      <c r="AE22" s="821"/>
      <c r="AF22" s="805"/>
      <c r="AG22" s="806"/>
      <c r="AH22" s="806"/>
      <c r="AI22" s="806"/>
      <c r="AJ22" s="807"/>
      <c r="AK22" s="822"/>
      <c r="AL22" s="823"/>
      <c r="AM22" s="823"/>
      <c r="AN22" s="823"/>
      <c r="AO22" s="823"/>
      <c r="AP22" s="823"/>
      <c r="AQ22" s="823"/>
      <c r="AR22" s="823"/>
      <c r="AS22" s="823"/>
      <c r="AT22" s="823"/>
      <c r="AU22" s="824"/>
      <c r="AV22" s="824"/>
      <c r="AW22" s="824"/>
      <c r="AX22" s="824"/>
      <c r="AY22" s="825"/>
      <c r="AZ22" s="826" t="s">
        <v>388</v>
      </c>
      <c r="BA22" s="826"/>
      <c r="BB22" s="826"/>
      <c r="BC22" s="826"/>
      <c r="BD22" s="827"/>
      <c r="BE22" s="217"/>
      <c r="BF22" s="217"/>
      <c r="BG22" s="217"/>
      <c r="BH22" s="217"/>
      <c r="BI22" s="217"/>
      <c r="BJ22" s="217"/>
      <c r="BK22" s="217"/>
      <c r="BL22" s="217"/>
      <c r="BM22" s="217"/>
      <c r="BN22" s="217"/>
      <c r="BO22" s="217"/>
      <c r="BP22" s="217"/>
      <c r="BQ22" s="222">
        <v>16</v>
      </c>
      <c r="BR22" s="223"/>
      <c r="BS22" s="796"/>
      <c r="BT22" s="797"/>
      <c r="BU22" s="797"/>
      <c r="BV22" s="797"/>
      <c r="BW22" s="797"/>
      <c r="BX22" s="797"/>
      <c r="BY22" s="797"/>
      <c r="BZ22" s="797"/>
      <c r="CA22" s="797"/>
      <c r="CB22" s="797"/>
      <c r="CC22" s="797"/>
      <c r="CD22" s="797"/>
      <c r="CE22" s="797"/>
      <c r="CF22" s="797"/>
      <c r="CG22" s="808"/>
      <c r="CH22" s="793"/>
      <c r="CI22" s="794"/>
      <c r="CJ22" s="794"/>
      <c r="CK22" s="794"/>
      <c r="CL22" s="795"/>
      <c r="CM22" s="793"/>
      <c r="CN22" s="794"/>
      <c r="CO22" s="794"/>
      <c r="CP22" s="794"/>
      <c r="CQ22" s="795"/>
      <c r="CR22" s="793"/>
      <c r="CS22" s="794"/>
      <c r="CT22" s="794"/>
      <c r="CU22" s="794"/>
      <c r="CV22" s="795"/>
      <c r="CW22" s="793"/>
      <c r="CX22" s="794"/>
      <c r="CY22" s="794"/>
      <c r="CZ22" s="794"/>
      <c r="DA22" s="795"/>
      <c r="DB22" s="793"/>
      <c r="DC22" s="794"/>
      <c r="DD22" s="794"/>
      <c r="DE22" s="794"/>
      <c r="DF22" s="795"/>
      <c r="DG22" s="793"/>
      <c r="DH22" s="794"/>
      <c r="DI22" s="794"/>
      <c r="DJ22" s="794"/>
      <c r="DK22" s="795"/>
      <c r="DL22" s="793"/>
      <c r="DM22" s="794"/>
      <c r="DN22" s="794"/>
      <c r="DO22" s="794"/>
      <c r="DP22" s="795"/>
      <c r="DQ22" s="793"/>
      <c r="DR22" s="794"/>
      <c r="DS22" s="794"/>
      <c r="DT22" s="794"/>
      <c r="DU22" s="795"/>
      <c r="DV22" s="796"/>
      <c r="DW22" s="797"/>
      <c r="DX22" s="797"/>
      <c r="DY22" s="797"/>
      <c r="DZ22" s="798"/>
      <c r="EA22" s="218"/>
    </row>
    <row r="23" spans="1:131" s="219" customFormat="1" ht="26.25" customHeight="1" thickBot="1" x14ac:dyDescent="0.25">
      <c r="A23" s="224" t="s">
        <v>389</v>
      </c>
      <c r="B23" s="809" t="s">
        <v>390</v>
      </c>
      <c r="C23" s="810"/>
      <c r="D23" s="810"/>
      <c r="E23" s="810"/>
      <c r="F23" s="810"/>
      <c r="G23" s="810"/>
      <c r="H23" s="810"/>
      <c r="I23" s="810"/>
      <c r="J23" s="810"/>
      <c r="K23" s="810"/>
      <c r="L23" s="810"/>
      <c r="M23" s="810"/>
      <c r="N23" s="810"/>
      <c r="O23" s="810"/>
      <c r="P23" s="811"/>
      <c r="Q23" s="812">
        <v>46507</v>
      </c>
      <c r="R23" s="813"/>
      <c r="S23" s="813"/>
      <c r="T23" s="813"/>
      <c r="U23" s="813"/>
      <c r="V23" s="813">
        <v>44940</v>
      </c>
      <c r="W23" s="813"/>
      <c r="X23" s="813"/>
      <c r="Y23" s="813"/>
      <c r="Z23" s="813"/>
      <c r="AA23" s="813">
        <v>1567</v>
      </c>
      <c r="AB23" s="813"/>
      <c r="AC23" s="813"/>
      <c r="AD23" s="813"/>
      <c r="AE23" s="814"/>
      <c r="AF23" s="815">
        <v>1004</v>
      </c>
      <c r="AG23" s="813"/>
      <c r="AH23" s="813"/>
      <c r="AI23" s="813"/>
      <c r="AJ23" s="816"/>
      <c r="AK23" s="817"/>
      <c r="AL23" s="818"/>
      <c r="AM23" s="818"/>
      <c r="AN23" s="818"/>
      <c r="AO23" s="818"/>
      <c r="AP23" s="813">
        <v>47301</v>
      </c>
      <c r="AQ23" s="813"/>
      <c r="AR23" s="813"/>
      <c r="AS23" s="813"/>
      <c r="AT23" s="813"/>
      <c r="AU23" s="829"/>
      <c r="AV23" s="829"/>
      <c r="AW23" s="829"/>
      <c r="AX23" s="829"/>
      <c r="AY23" s="830"/>
      <c r="AZ23" s="831" t="s">
        <v>391</v>
      </c>
      <c r="BA23" s="832"/>
      <c r="BB23" s="832"/>
      <c r="BC23" s="832"/>
      <c r="BD23" s="833"/>
      <c r="BE23" s="217"/>
      <c r="BF23" s="217"/>
      <c r="BG23" s="217"/>
      <c r="BH23" s="217"/>
      <c r="BI23" s="217"/>
      <c r="BJ23" s="217"/>
      <c r="BK23" s="217"/>
      <c r="BL23" s="217"/>
      <c r="BM23" s="217"/>
      <c r="BN23" s="217"/>
      <c r="BO23" s="217"/>
      <c r="BP23" s="217"/>
      <c r="BQ23" s="222">
        <v>17</v>
      </c>
      <c r="BR23" s="223"/>
      <c r="BS23" s="796"/>
      <c r="BT23" s="797"/>
      <c r="BU23" s="797"/>
      <c r="BV23" s="797"/>
      <c r="BW23" s="797"/>
      <c r="BX23" s="797"/>
      <c r="BY23" s="797"/>
      <c r="BZ23" s="797"/>
      <c r="CA23" s="797"/>
      <c r="CB23" s="797"/>
      <c r="CC23" s="797"/>
      <c r="CD23" s="797"/>
      <c r="CE23" s="797"/>
      <c r="CF23" s="797"/>
      <c r="CG23" s="808"/>
      <c r="CH23" s="793"/>
      <c r="CI23" s="794"/>
      <c r="CJ23" s="794"/>
      <c r="CK23" s="794"/>
      <c r="CL23" s="795"/>
      <c r="CM23" s="793"/>
      <c r="CN23" s="794"/>
      <c r="CO23" s="794"/>
      <c r="CP23" s="794"/>
      <c r="CQ23" s="795"/>
      <c r="CR23" s="793"/>
      <c r="CS23" s="794"/>
      <c r="CT23" s="794"/>
      <c r="CU23" s="794"/>
      <c r="CV23" s="795"/>
      <c r="CW23" s="793"/>
      <c r="CX23" s="794"/>
      <c r="CY23" s="794"/>
      <c r="CZ23" s="794"/>
      <c r="DA23" s="795"/>
      <c r="DB23" s="793"/>
      <c r="DC23" s="794"/>
      <c r="DD23" s="794"/>
      <c r="DE23" s="794"/>
      <c r="DF23" s="795"/>
      <c r="DG23" s="793"/>
      <c r="DH23" s="794"/>
      <c r="DI23" s="794"/>
      <c r="DJ23" s="794"/>
      <c r="DK23" s="795"/>
      <c r="DL23" s="793"/>
      <c r="DM23" s="794"/>
      <c r="DN23" s="794"/>
      <c r="DO23" s="794"/>
      <c r="DP23" s="795"/>
      <c r="DQ23" s="793"/>
      <c r="DR23" s="794"/>
      <c r="DS23" s="794"/>
      <c r="DT23" s="794"/>
      <c r="DU23" s="795"/>
      <c r="DV23" s="796"/>
      <c r="DW23" s="797"/>
      <c r="DX23" s="797"/>
      <c r="DY23" s="797"/>
      <c r="DZ23" s="798"/>
      <c r="EA23" s="218"/>
    </row>
    <row r="24" spans="1:131" s="219" customFormat="1" ht="26.25" customHeight="1" x14ac:dyDescent="0.2">
      <c r="A24" s="828" t="s">
        <v>392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16"/>
      <c r="BA24" s="216"/>
      <c r="BB24" s="216"/>
      <c r="BC24" s="216"/>
      <c r="BD24" s="216"/>
      <c r="BE24" s="217"/>
      <c r="BF24" s="217"/>
      <c r="BG24" s="217"/>
      <c r="BH24" s="217"/>
      <c r="BI24" s="217"/>
      <c r="BJ24" s="217"/>
      <c r="BK24" s="217"/>
      <c r="BL24" s="217"/>
      <c r="BM24" s="217"/>
      <c r="BN24" s="217"/>
      <c r="BO24" s="217"/>
      <c r="BP24" s="217"/>
      <c r="BQ24" s="222">
        <v>18</v>
      </c>
      <c r="BR24" s="223"/>
      <c r="BS24" s="796"/>
      <c r="BT24" s="797"/>
      <c r="BU24" s="797"/>
      <c r="BV24" s="797"/>
      <c r="BW24" s="797"/>
      <c r="BX24" s="797"/>
      <c r="BY24" s="797"/>
      <c r="BZ24" s="797"/>
      <c r="CA24" s="797"/>
      <c r="CB24" s="797"/>
      <c r="CC24" s="797"/>
      <c r="CD24" s="797"/>
      <c r="CE24" s="797"/>
      <c r="CF24" s="797"/>
      <c r="CG24" s="808"/>
      <c r="CH24" s="793"/>
      <c r="CI24" s="794"/>
      <c r="CJ24" s="794"/>
      <c r="CK24" s="794"/>
      <c r="CL24" s="795"/>
      <c r="CM24" s="793"/>
      <c r="CN24" s="794"/>
      <c r="CO24" s="794"/>
      <c r="CP24" s="794"/>
      <c r="CQ24" s="795"/>
      <c r="CR24" s="793"/>
      <c r="CS24" s="794"/>
      <c r="CT24" s="794"/>
      <c r="CU24" s="794"/>
      <c r="CV24" s="795"/>
      <c r="CW24" s="793"/>
      <c r="CX24" s="794"/>
      <c r="CY24" s="794"/>
      <c r="CZ24" s="794"/>
      <c r="DA24" s="795"/>
      <c r="DB24" s="793"/>
      <c r="DC24" s="794"/>
      <c r="DD24" s="794"/>
      <c r="DE24" s="794"/>
      <c r="DF24" s="795"/>
      <c r="DG24" s="793"/>
      <c r="DH24" s="794"/>
      <c r="DI24" s="794"/>
      <c r="DJ24" s="794"/>
      <c r="DK24" s="795"/>
      <c r="DL24" s="793"/>
      <c r="DM24" s="794"/>
      <c r="DN24" s="794"/>
      <c r="DO24" s="794"/>
      <c r="DP24" s="795"/>
      <c r="DQ24" s="793"/>
      <c r="DR24" s="794"/>
      <c r="DS24" s="794"/>
      <c r="DT24" s="794"/>
      <c r="DU24" s="795"/>
      <c r="DV24" s="796"/>
      <c r="DW24" s="797"/>
      <c r="DX24" s="797"/>
      <c r="DY24" s="797"/>
      <c r="DZ24" s="798"/>
      <c r="EA24" s="218"/>
    </row>
    <row r="25" spans="1:131" ht="26.25" customHeight="1" thickBot="1" x14ac:dyDescent="0.25">
      <c r="A25" s="740" t="s">
        <v>393</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216"/>
      <c r="BK25" s="216"/>
      <c r="BL25" s="216"/>
      <c r="BM25" s="216"/>
      <c r="BN25" s="216"/>
      <c r="BO25" s="225"/>
      <c r="BP25" s="225"/>
      <c r="BQ25" s="222">
        <v>19</v>
      </c>
      <c r="BR25" s="223"/>
      <c r="BS25" s="796"/>
      <c r="BT25" s="797"/>
      <c r="BU25" s="797"/>
      <c r="BV25" s="797"/>
      <c r="BW25" s="797"/>
      <c r="BX25" s="797"/>
      <c r="BY25" s="797"/>
      <c r="BZ25" s="797"/>
      <c r="CA25" s="797"/>
      <c r="CB25" s="797"/>
      <c r="CC25" s="797"/>
      <c r="CD25" s="797"/>
      <c r="CE25" s="797"/>
      <c r="CF25" s="797"/>
      <c r="CG25" s="808"/>
      <c r="CH25" s="793"/>
      <c r="CI25" s="794"/>
      <c r="CJ25" s="794"/>
      <c r="CK25" s="794"/>
      <c r="CL25" s="795"/>
      <c r="CM25" s="793"/>
      <c r="CN25" s="794"/>
      <c r="CO25" s="794"/>
      <c r="CP25" s="794"/>
      <c r="CQ25" s="795"/>
      <c r="CR25" s="793"/>
      <c r="CS25" s="794"/>
      <c r="CT25" s="794"/>
      <c r="CU25" s="794"/>
      <c r="CV25" s="795"/>
      <c r="CW25" s="793"/>
      <c r="CX25" s="794"/>
      <c r="CY25" s="794"/>
      <c r="CZ25" s="794"/>
      <c r="DA25" s="795"/>
      <c r="DB25" s="793"/>
      <c r="DC25" s="794"/>
      <c r="DD25" s="794"/>
      <c r="DE25" s="794"/>
      <c r="DF25" s="795"/>
      <c r="DG25" s="793"/>
      <c r="DH25" s="794"/>
      <c r="DI25" s="794"/>
      <c r="DJ25" s="794"/>
      <c r="DK25" s="795"/>
      <c r="DL25" s="793"/>
      <c r="DM25" s="794"/>
      <c r="DN25" s="794"/>
      <c r="DO25" s="794"/>
      <c r="DP25" s="795"/>
      <c r="DQ25" s="793"/>
      <c r="DR25" s="794"/>
      <c r="DS25" s="794"/>
      <c r="DT25" s="794"/>
      <c r="DU25" s="795"/>
      <c r="DV25" s="796"/>
      <c r="DW25" s="797"/>
      <c r="DX25" s="797"/>
      <c r="DY25" s="797"/>
      <c r="DZ25" s="798"/>
      <c r="EA25" s="214"/>
    </row>
    <row r="26" spans="1:131" ht="26.25" customHeight="1" x14ac:dyDescent="0.2">
      <c r="A26" s="742" t="s">
        <v>368</v>
      </c>
      <c r="B26" s="743"/>
      <c r="C26" s="743"/>
      <c r="D26" s="743"/>
      <c r="E26" s="743"/>
      <c r="F26" s="743"/>
      <c r="G26" s="743"/>
      <c r="H26" s="743"/>
      <c r="I26" s="743"/>
      <c r="J26" s="743"/>
      <c r="K26" s="743"/>
      <c r="L26" s="743"/>
      <c r="M26" s="743"/>
      <c r="N26" s="743"/>
      <c r="O26" s="743"/>
      <c r="P26" s="744"/>
      <c r="Q26" s="748" t="s">
        <v>394</v>
      </c>
      <c r="R26" s="749"/>
      <c r="S26" s="749"/>
      <c r="T26" s="749"/>
      <c r="U26" s="750"/>
      <c r="V26" s="748" t="s">
        <v>395</v>
      </c>
      <c r="W26" s="749"/>
      <c r="X26" s="749"/>
      <c r="Y26" s="749"/>
      <c r="Z26" s="750"/>
      <c r="AA26" s="748" t="s">
        <v>396</v>
      </c>
      <c r="AB26" s="749"/>
      <c r="AC26" s="749"/>
      <c r="AD26" s="749"/>
      <c r="AE26" s="749"/>
      <c r="AF26" s="834" t="s">
        <v>397</v>
      </c>
      <c r="AG26" s="835"/>
      <c r="AH26" s="835"/>
      <c r="AI26" s="835"/>
      <c r="AJ26" s="836"/>
      <c r="AK26" s="749" t="s">
        <v>398</v>
      </c>
      <c r="AL26" s="749"/>
      <c r="AM26" s="749"/>
      <c r="AN26" s="749"/>
      <c r="AO26" s="750"/>
      <c r="AP26" s="748" t="s">
        <v>399</v>
      </c>
      <c r="AQ26" s="749"/>
      <c r="AR26" s="749"/>
      <c r="AS26" s="749"/>
      <c r="AT26" s="750"/>
      <c r="AU26" s="748" t="s">
        <v>400</v>
      </c>
      <c r="AV26" s="749"/>
      <c r="AW26" s="749"/>
      <c r="AX26" s="749"/>
      <c r="AY26" s="750"/>
      <c r="AZ26" s="748" t="s">
        <v>401</v>
      </c>
      <c r="BA26" s="749"/>
      <c r="BB26" s="749"/>
      <c r="BC26" s="749"/>
      <c r="BD26" s="750"/>
      <c r="BE26" s="748" t="s">
        <v>375</v>
      </c>
      <c r="BF26" s="749"/>
      <c r="BG26" s="749"/>
      <c r="BH26" s="749"/>
      <c r="BI26" s="755"/>
      <c r="BJ26" s="216"/>
      <c r="BK26" s="216"/>
      <c r="BL26" s="216"/>
      <c r="BM26" s="216"/>
      <c r="BN26" s="216"/>
      <c r="BO26" s="225"/>
      <c r="BP26" s="225"/>
      <c r="BQ26" s="222">
        <v>20</v>
      </c>
      <c r="BR26" s="223"/>
      <c r="BS26" s="796"/>
      <c r="BT26" s="797"/>
      <c r="BU26" s="797"/>
      <c r="BV26" s="797"/>
      <c r="BW26" s="797"/>
      <c r="BX26" s="797"/>
      <c r="BY26" s="797"/>
      <c r="BZ26" s="797"/>
      <c r="CA26" s="797"/>
      <c r="CB26" s="797"/>
      <c r="CC26" s="797"/>
      <c r="CD26" s="797"/>
      <c r="CE26" s="797"/>
      <c r="CF26" s="797"/>
      <c r="CG26" s="808"/>
      <c r="CH26" s="793"/>
      <c r="CI26" s="794"/>
      <c r="CJ26" s="794"/>
      <c r="CK26" s="794"/>
      <c r="CL26" s="795"/>
      <c r="CM26" s="793"/>
      <c r="CN26" s="794"/>
      <c r="CO26" s="794"/>
      <c r="CP26" s="794"/>
      <c r="CQ26" s="795"/>
      <c r="CR26" s="793"/>
      <c r="CS26" s="794"/>
      <c r="CT26" s="794"/>
      <c r="CU26" s="794"/>
      <c r="CV26" s="795"/>
      <c r="CW26" s="793"/>
      <c r="CX26" s="794"/>
      <c r="CY26" s="794"/>
      <c r="CZ26" s="794"/>
      <c r="DA26" s="795"/>
      <c r="DB26" s="793"/>
      <c r="DC26" s="794"/>
      <c r="DD26" s="794"/>
      <c r="DE26" s="794"/>
      <c r="DF26" s="795"/>
      <c r="DG26" s="793"/>
      <c r="DH26" s="794"/>
      <c r="DI26" s="794"/>
      <c r="DJ26" s="794"/>
      <c r="DK26" s="795"/>
      <c r="DL26" s="793"/>
      <c r="DM26" s="794"/>
      <c r="DN26" s="794"/>
      <c r="DO26" s="794"/>
      <c r="DP26" s="795"/>
      <c r="DQ26" s="793"/>
      <c r="DR26" s="794"/>
      <c r="DS26" s="794"/>
      <c r="DT26" s="794"/>
      <c r="DU26" s="795"/>
      <c r="DV26" s="796"/>
      <c r="DW26" s="797"/>
      <c r="DX26" s="797"/>
      <c r="DY26" s="797"/>
      <c r="DZ26" s="798"/>
      <c r="EA26" s="214"/>
    </row>
    <row r="27" spans="1:131" ht="26.25" customHeight="1" thickBot="1" x14ac:dyDescent="0.25">
      <c r="A27" s="745"/>
      <c r="B27" s="746"/>
      <c r="C27" s="746"/>
      <c r="D27" s="746"/>
      <c r="E27" s="746"/>
      <c r="F27" s="746"/>
      <c r="G27" s="746"/>
      <c r="H27" s="746"/>
      <c r="I27" s="746"/>
      <c r="J27" s="746"/>
      <c r="K27" s="746"/>
      <c r="L27" s="746"/>
      <c r="M27" s="746"/>
      <c r="N27" s="746"/>
      <c r="O27" s="746"/>
      <c r="P27" s="747"/>
      <c r="Q27" s="751"/>
      <c r="R27" s="752"/>
      <c r="S27" s="752"/>
      <c r="T27" s="752"/>
      <c r="U27" s="753"/>
      <c r="V27" s="751"/>
      <c r="W27" s="752"/>
      <c r="X27" s="752"/>
      <c r="Y27" s="752"/>
      <c r="Z27" s="753"/>
      <c r="AA27" s="751"/>
      <c r="AB27" s="752"/>
      <c r="AC27" s="752"/>
      <c r="AD27" s="752"/>
      <c r="AE27" s="752"/>
      <c r="AF27" s="837"/>
      <c r="AG27" s="838"/>
      <c r="AH27" s="838"/>
      <c r="AI27" s="838"/>
      <c r="AJ27" s="839"/>
      <c r="AK27" s="752"/>
      <c r="AL27" s="752"/>
      <c r="AM27" s="752"/>
      <c r="AN27" s="752"/>
      <c r="AO27" s="753"/>
      <c r="AP27" s="751"/>
      <c r="AQ27" s="752"/>
      <c r="AR27" s="752"/>
      <c r="AS27" s="752"/>
      <c r="AT27" s="753"/>
      <c r="AU27" s="751"/>
      <c r="AV27" s="752"/>
      <c r="AW27" s="752"/>
      <c r="AX27" s="752"/>
      <c r="AY27" s="753"/>
      <c r="AZ27" s="751"/>
      <c r="BA27" s="752"/>
      <c r="BB27" s="752"/>
      <c r="BC27" s="752"/>
      <c r="BD27" s="753"/>
      <c r="BE27" s="751"/>
      <c r="BF27" s="752"/>
      <c r="BG27" s="752"/>
      <c r="BH27" s="752"/>
      <c r="BI27" s="757"/>
      <c r="BJ27" s="216"/>
      <c r="BK27" s="216"/>
      <c r="BL27" s="216"/>
      <c r="BM27" s="216"/>
      <c r="BN27" s="216"/>
      <c r="BO27" s="225"/>
      <c r="BP27" s="225"/>
      <c r="BQ27" s="222">
        <v>21</v>
      </c>
      <c r="BR27" s="223"/>
      <c r="BS27" s="796"/>
      <c r="BT27" s="797"/>
      <c r="BU27" s="797"/>
      <c r="BV27" s="797"/>
      <c r="BW27" s="797"/>
      <c r="BX27" s="797"/>
      <c r="BY27" s="797"/>
      <c r="BZ27" s="797"/>
      <c r="CA27" s="797"/>
      <c r="CB27" s="797"/>
      <c r="CC27" s="797"/>
      <c r="CD27" s="797"/>
      <c r="CE27" s="797"/>
      <c r="CF27" s="797"/>
      <c r="CG27" s="808"/>
      <c r="CH27" s="793"/>
      <c r="CI27" s="794"/>
      <c r="CJ27" s="794"/>
      <c r="CK27" s="794"/>
      <c r="CL27" s="795"/>
      <c r="CM27" s="793"/>
      <c r="CN27" s="794"/>
      <c r="CO27" s="794"/>
      <c r="CP27" s="794"/>
      <c r="CQ27" s="795"/>
      <c r="CR27" s="793"/>
      <c r="CS27" s="794"/>
      <c r="CT27" s="794"/>
      <c r="CU27" s="794"/>
      <c r="CV27" s="795"/>
      <c r="CW27" s="793"/>
      <c r="CX27" s="794"/>
      <c r="CY27" s="794"/>
      <c r="CZ27" s="794"/>
      <c r="DA27" s="795"/>
      <c r="DB27" s="793"/>
      <c r="DC27" s="794"/>
      <c r="DD27" s="794"/>
      <c r="DE27" s="794"/>
      <c r="DF27" s="795"/>
      <c r="DG27" s="793"/>
      <c r="DH27" s="794"/>
      <c r="DI27" s="794"/>
      <c r="DJ27" s="794"/>
      <c r="DK27" s="795"/>
      <c r="DL27" s="793"/>
      <c r="DM27" s="794"/>
      <c r="DN27" s="794"/>
      <c r="DO27" s="794"/>
      <c r="DP27" s="795"/>
      <c r="DQ27" s="793"/>
      <c r="DR27" s="794"/>
      <c r="DS27" s="794"/>
      <c r="DT27" s="794"/>
      <c r="DU27" s="795"/>
      <c r="DV27" s="796"/>
      <c r="DW27" s="797"/>
      <c r="DX27" s="797"/>
      <c r="DY27" s="797"/>
      <c r="DZ27" s="798"/>
      <c r="EA27" s="214"/>
    </row>
    <row r="28" spans="1:131" ht="26.25" customHeight="1" thickTop="1" x14ac:dyDescent="0.2">
      <c r="A28" s="226">
        <v>1</v>
      </c>
      <c r="B28" s="764" t="s">
        <v>402</v>
      </c>
      <c r="C28" s="765"/>
      <c r="D28" s="765"/>
      <c r="E28" s="765"/>
      <c r="F28" s="765"/>
      <c r="G28" s="765"/>
      <c r="H28" s="765"/>
      <c r="I28" s="765"/>
      <c r="J28" s="765"/>
      <c r="K28" s="765"/>
      <c r="L28" s="765"/>
      <c r="M28" s="765"/>
      <c r="N28" s="765"/>
      <c r="O28" s="765"/>
      <c r="P28" s="766"/>
      <c r="Q28" s="842">
        <v>7270</v>
      </c>
      <c r="R28" s="843"/>
      <c r="S28" s="843"/>
      <c r="T28" s="843"/>
      <c r="U28" s="843"/>
      <c r="V28" s="843">
        <v>7032</v>
      </c>
      <c r="W28" s="843"/>
      <c r="X28" s="843"/>
      <c r="Y28" s="843"/>
      <c r="Z28" s="843"/>
      <c r="AA28" s="843">
        <v>238</v>
      </c>
      <c r="AB28" s="843"/>
      <c r="AC28" s="843"/>
      <c r="AD28" s="843"/>
      <c r="AE28" s="844"/>
      <c r="AF28" s="845">
        <v>238</v>
      </c>
      <c r="AG28" s="843"/>
      <c r="AH28" s="843"/>
      <c r="AI28" s="843"/>
      <c r="AJ28" s="846"/>
      <c r="AK28" s="847">
        <v>631</v>
      </c>
      <c r="AL28" s="848"/>
      <c r="AM28" s="848"/>
      <c r="AN28" s="848"/>
      <c r="AO28" s="848"/>
      <c r="AP28" s="848" t="s">
        <v>591</v>
      </c>
      <c r="AQ28" s="848"/>
      <c r="AR28" s="848"/>
      <c r="AS28" s="848"/>
      <c r="AT28" s="848"/>
      <c r="AU28" s="848" t="s">
        <v>591</v>
      </c>
      <c r="AV28" s="848"/>
      <c r="AW28" s="848"/>
      <c r="AX28" s="848"/>
      <c r="AY28" s="848"/>
      <c r="AZ28" s="848" t="s">
        <v>591</v>
      </c>
      <c r="BA28" s="848"/>
      <c r="BB28" s="848"/>
      <c r="BC28" s="848"/>
      <c r="BD28" s="848"/>
      <c r="BE28" s="840"/>
      <c r="BF28" s="840"/>
      <c r="BG28" s="840"/>
      <c r="BH28" s="840"/>
      <c r="BI28" s="841"/>
      <c r="BJ28" s="216"/>
      <c r="BK28" s="216"/>
      <c r="BL28" s="216"/>
      <c r="BM28" s="216"/>
      <c r="BN28" s="216"/>
      <c r="BO28" s="225"/>
      <c r="BP28" s="225"/>
      <c r="BQ28" s="222">
        <v>22</v>
      </c>
      <c r="BR28" s="223"/>
      <c r="BS28" s="796"/>
      <c r="BT28" s="797"/>
      <c r="BU28" s="797"/>
      <c r="BV28" s="797"/>
      <c r="BW28" s="797"/>
      <c r="BX28" s="797"/>
      <c r="BY28" s="797"/>
      <c r="BZ28" s="797"/>
      <c r="CA28" s="797"/>
      <c r="CB28" s="797"/>
      <c r="CC28" s="797"/>
      <c r="CD28" s="797"/>
      <c r="CE28" s="797"/>
      <c r="CF28" s="797"/>
      <c r="CG28" s="808"/>
      <c r="CH28" s="793"/>
      <c r="CI28" s="794"/>
      <c r="CJ28" s="794"/>
      <c r="CK28" s="794"/>
      <c r="CL28" s="795"/>
      <c r="CM28" s="793"/>
      <c r="CN28" s="794"/>
      <c r="CO28" s="794"/>
      <c r="CP28" s="794"/>
      <c r="CQ28" s="795"/>
      <c r="CR28" s="793"/>
      <c r="CS28" s="794"/>
      <c r="CT28" s="794"/>
      <c r="CU28" s="794"/>
      <c r="CV28" s="795"/>
      <c r="CW28" s="793"/>
      <c r="CX28" s="794"/>
      <c r="CY28" s="794"/>
      <c r="CZ28" s="794"/>
      <c r="DA28" s="795"/>
      <c r="DB28" s="793"/>
      <c r="DC28" s="794"/>
      <c r="DD28" s="794"/>
      <c r="DE28" s="794"/>
      <c r="DF28" s="795"/>
      <c r="DG28" s="793"/>
      <c r="DH28" s="794"/>
      <c r="DI28" s="794"/>
      <c r="DJ28" s="794"/>
      <c r="DK28" s="795"/>
      <c r="DL28" s="793"/>
      <c r="DM28" s="794"/>
      <c r="DN28" s="794"/>
      <c r="DO28" s="794"/>
      <c r="DP28" s="795"/>
      <c r="DQ28" s="793"/>
      <c r="DR28" s="794"/>
      <c r="DS28" s="794"/>
      <c r="DT28" s="794"/>
      <c r="DU28" s="795"/>
      <c r="DV28" s="796"/>
      <c r="DW28" s="797"/>
      <c r="DX28" s="797"/>
      <c r="DY28" s="797"/>
      <c r="DZ28" s="798"/>
      <c r="EA28" s="214"/>
    </row>
    <row r="29" spans="1:131" ht="26.25" customHeight="1" x14ac:dyDescent="0.2">
      <c r="A29" s="226">
        <v>2</v>
      </c>
      <c r="B29" s="799" t="s">
        <v>403</v>
      </c>
      <c r="C29" s="800"/>
      <c r="D29" s="800"/>
      <c r="E29" s="800"/>
      <c r="F29" s="800"/>
      <c r="G29" s="800"/>
      <c r="H29" s="800"/>
      <c r="I29" s="800"/>
      <c r="J29" s="800"/>
      <c r="K29" s="800"/>
      <c r="L29" s="800"/>
      <c r="M29" s="800"/>
      <c r="N29" s="800"/>
      <c r="O29" s="800"/>
      <c r="P29" s="801"/>
      <c r="Q29" s="802">
        <v>27</v>
      </c>
      <c r="R29" s="803"/>
      <c r="S29" s="803"/>
      <c r="T29" s="803"/>
      <c r="U29" s="803"/>
      <c r="V29" s="803">
        <v>27</v>
      </c>
      <c r="W29" s="803"/>
      <c r="X29" s="803"/>
      <c r="Y29" s="803"/>
      <c r="Z29" s="803"/>
      <c r="AA29" s="803" t="s">
        <v>591</v>
      </c>
      <c r="AB29" s="803"/>
      <c r="AC29" s="803"/>
      <c r="AD29" s="803"/>
      <c r="AE29" s="804"/>
      <c r="AF29" s="805" t="s">
        <v>404</v>
      </c>
      <c r="AG29" s="806"/>
      <c r="AH29" s="806"/>
      <c r="AI29" s="806"/>
      <c r="AJ29" s="807"/>
      <c r="AK29" s="852">
        <v>8</v>
      </c>
      <c r="AL29" s="849"/>
      <c r="AM29" s="849"/>
      <c r="AN29" s="849"/>
      <c r="AO29" s="849"/>
      <c r="AP29" s="849" t="s">
        <v>591</v>
      </c>
      <c r="AQ29" s="849"/>
      <c r="AR29" s="849"/>
      <c r="AS29" s="849"/>
      <c r="AT29" s="849"/>
      <c r="AU29" s="849" t="s">
        <v>591</v>
      </c>
      <c r="AV29" s="849"/>
      <c r="AW29" s="849"/>
      <c r="AX29" s="849"/>
      <c r="AY29" s="849"/>
      <c r="AZ29" s="849" t="s">
        <v>591</v>
      </c>
      <c r="BA29" s="849"/>
      <c r="BB29" s="849"/>
      <c r="BC29" s="849"/>
      <c r="BD29" s="849"/>
      <c r="BE29" s="850"/>
      <c r="BF29" s="850"/>
      <c r="BG29" s="850"/>
      <c r="BH29" s="850"/>
      <c r="BI29" s="851"/>
      <c r="BJ29" s="216"/>
      <c r="BK29" s="216"/>
      <c r="BL29" s="216"/>
      <c r="BM29" s="216"/>
      <c r="BN29" s="216"/>
      <c r="BO29" s="225"/>
      <c r="BP29" s="225"/>
      <c r="BQ29" s="222">
        <v>23</v>
      </c>
      <c r="BR29" s="223"/>
      <c r="BS29" s="796"/>
      <c r="BT29" s="797"/>
      <c r="BU29" s="797"/>
      <c r="BV29" s="797"/>
      <c r="BW29" s="797"/>
      <c r="BX29" s="797"/>
      <c r="BY29" s="797"/>
      <c r="BZ29" s="797"/>
      <c r="CA29" s="797"/>
      <c r="CB29" s="797"/>
      <c r="CC29" s="797"/>
      <c r="CD29" s="797"/>
      <c r="CE29" s="797"/>
      <c r="CF29" s="797"/>
      <c r="CG29" s="808"/>
      <c r="CH29" s="793"/>
      <c r="CI29" s="794"/>
      <c r="CJ29" s="794"/>
      <c r="CK29" s="794"/>
      <c r="CL29" s="795"/>
      <c r="CM29" s="793"/>
      <c r="CN29" s="794"/>
      <c r="CO29" s="794"/>
      <c r="CP29" s="794"/>
      <c r="CQ29" s="795"/>
      <c r="CR29" s="793"/>
      <c r="CS29" s="794"/>
      <c r="CT29" s="794"/>
      <c r="CU29" s="794"/>
      <c r="CV29" s="795"/>
      <c r="CW29" s="793"/>
      <c r="CX29" s="794"/>
      <c r="CY29" s="794"/>
      <c r="CZ29" s="794"/>
      <c r="DA29" s="795"/>
      <c r="DB29" s="793"/>
      <c r="DC29" s="794"/>
      <c r="DD29" s="794"/>
      <c r="DE29" s="794"/>
      <c r="DF29" s="795"/>
      <c r="DG29" s="793"/>
      <c r="DH29" s="794"/>
      <c r="DI29" s="794"/>
      <c r="DJ29" s="794"/>
      <c r="DK29" s="795"/>
      <c r="DL29" s="793"/>
      <c r="DM29" s="794"/>
      <c r="DN29" s="794"/>
      <c r="DO29" s="794"/>
      <c r="DP29" s="795"/>
      <c r="DQ29" s="793"/>
      <c r="DR29" s="794"/>
      <c r="DS29" s="794"/>
      <c r="DT29" s="794"/>
      <c r="DU29" s="795"/>
      <c r="DV29" s="796"/>
      <c r="DW29" s="797"/>
      <c r="DX29" s="797"/>
      <c r="DY29" s="797"/>
      <c r="DZ29" s="798"/>
      <c r="EA29" s="214"/>
    </row>
    <row r="30" spans="1:131" ht="26.25" customHeight="1" x14ac:dyDescent="0.2">
      <c r="A30" s="226">
        <v>3</v>
      </c>
      <c r="B30" s="799" t="s">
        <v>405</v>
      </c>
      <c r="C30" s="800"/>
      <c r="D30" s="800"/>
      <c r="E30" s="800"/>
      <c r="F30" s="800"/>
      <c r="G30" s="800"/>
      <c r="H30" s="800"/>
      <c r="I30" s="800"/>
      <c r="J30" s="800"/>
      <c r="K30" s="800"/>
      <c r="L30" s="800"/>
      <c r="M30" s="800"/>
      <c r="N30" s="800"/>
      <c r="O30" s="800"/>
      <c r="P30" s="801"/>
      <c r="Q30" s="802">
        <v>8282</v>
      </c>
      <c r="R30" s="803"/>
      <c r="S30" s="803"/>
      <c r="T30" s="803"/>
      <c r="U30" s="803"/>
      <c r="V30" s="803">
        <v>7978</v>
      </c>
      <c r="W30" s="803"/>
      <c r="X30" s="803"/>
      <c r="Y30" s="803"/>
      <c r="Z30" s="803"/>
      <c r="AA30" s="803">
        <v>304</v>
      </c>
      <c r="AB30" s="803"/>
      <c r="AC30" s="803"/>
      <c r="AD30" s="803"/>
      <c r="AE30" s="804"/>
      <c r="AF30" s="805">
        <v>304</v>
      </c>
      <c r="AG30" s="806"/>
      <c r="AH30" s="806"/>
      <c r="AI30" s="806"/>
      <c r="AJ30" s="807"/>
      <c r="AK30" s="852">
        <v>1290</v>
      </c>
      <c r="AL30" s="849"/>
      <c r="AM30" s="849"/>
      <c r="AN30" s="849"/>
      <c r="AO30" s="849"/>
      <c r="AP30" s="849" t="s">
        <v>591</v>
      </c>
      <c r="AQ30" s="849"/>
      <c r="AR30" s="849"/>
      <c r="AS30" s="849"/>
      <c r="AT30" s="849"/>
      <c r="AU30" s="849" t="s">
        <v>591</v>
      </c>
      <c r="AV30" s="849"/>
      <c r="AW30" s="849"/>
      <c r="AX30" s="849"/>
      <c r="AY30" s="849"/>
      <c r="AZ30" s="849" t="s">
        <v>591</v>
      </c>
      <c r="BA30" s="849"/>
      <c r="BB30" s="849"/>
      <c r="BC30" s="849"/>
      <c r="BD30" s="849"/>
      <c r="BE30" s="850"/>
      <c r="BF30" s="850"/>
      <c r="BG30" s="850"/>
      <c r="BH30" s="850"/>
      <c r="BI30" s="851"/>
      <c r="BJ30" s="216"/>
      <c r="BK30" s="216"/>
      <c r="BL30" s="216"/>
      <c r="BM30" s="216"/>
      <c r="BN30" s="216"/>
      <c r="BO30" s="225"/>
      <c r="BP30" s="225"/>
      <c r="BQ30" s="222">
        <v>24</v>
      </c>
      <c r="BR30" s="223"/>
      <c r="BS30" s="796"/>
      <c r="BT30" s="797"/>
      <c r="BU30" s="797"/>
      <c r="BV30" s="797"/>
      <c r="BW30" s="797"/>
      <c r="BX30" s="797"/>
      <c r="BY30" s="797"/>
      <c r="BZ30" s="797"/>
      <c r="CA30" s="797"/>
      <c r="CB30" s="797"/>
      <c r="CC30" s="797"/>
      <c r="CD30" s="797"/>
      <c r="CE30" s="797"/>
      <c r="CF30" s="797"/>
      <c r="CG30" s="808"/>
      <c r="CH30" s="793"/>
      <c r="CI30" s="794"/>
      <c r="CJ30" s="794"/>
      <c r="CK30" s="794"/>
      <c r="CL30" s="795"/>
      <c r="CM30" s="793"/>
      <c r="CN30" s="794"/>
      <c r="CO30" s="794"/>
      <c r="CP30" s="794"/>
      <c r="CQ30" s="795"/>
      <c r="CR30" s="793"/>
      <c r="CS30" s="794"/>
      <c r="CT30" s="794"/>
      <c r="CU30" s="794"/>
      <c r="CV30" s="795"/>
      <c r="CW30" s="793"/>
      <c r="CX30" s="794"/>
      <c r="CY30" s="794"/>
      <c r="CZ30" s="794"/>
      <c r="DA30" s="795"/>
      <c r="DB30" s="793"/>
      <c r="DC30" s="794"/>
      <c r="DD30" s="794"/>
      <c r="DE30" s="794"/>
      <c r="DF30" s="795"/>
      <c r="DG30" s="793"/>
      <c r="DH30" s="794"/>
      <c r="DI30" s="794"/>
      <c r="DJ30" s="794"/>
      <c r="DK30" s="795"/>
      <c r="DL30" s="793"/>
      <c r="DM30" s="794"/>
      <c r="DN30" s="794"/>
      <c r="DO30" s="794"/>
      <c r="DP30" s="795"/>
      <c r="DQ30" s="793"/>
      <c r="DR30" s="794"/>
      <c r="DS30" s="794"/>
      <c r="DT30" s="794"/>
      <c r="DU30" s="795"/>
      <c r="DV30" s="796"/>
      <c r="DW30" s="797"/>
      <c r="DX30" s="797"/>
      <c r="DY30" s="797"/>
      <c r="DZ30" s="798"/>
      <c r="EA30" s="214"/>
    </row>
    <row r="31" spans="1:131" ht="26.25" customHeight="1" x14ac:dyDescent="0.2">
      <c r="A31" s="226">
        <v>4</v>
      </c>
      <c r="B31" s="799" t="s">
        <v>406</v>
      </c>
      <c r="C31" s="800"/>
      <c r="D31" s="800"/>
      <c r="E31" s="800"/>
      <c r="F31" s="800"/>
      <c r="G31" s="800"/>
      <c r="H31" s="800"/>
      <c r="I31" s="800"/>
      <c r="J31" s="800"/>
      <c r="K31" s="800"/>
      <c r="L31" s="800"/>
      <c r="M31" s="800"/>
      <c r="N31" s="800"/>
      <c r="O31" s="800"/>
      <c r="P31" s="801"/>
      <c r="Q31" s="802">
        <v>36</v>
      </c>
      <c r="R31" s="803"/>
      <c r="S31" s="803"/>
      <c r="T31" s="803"/>
      <c r="U31" s="803"/>
      <c r="V31" s="803">
        <v>25</v>
      </c>
      <c r="W31" s="803"/>
      <c r="X31" s="803"/>
      <c r="Y31" s="803"/>
      <c r="Z31" s="803"/>
      <c r="AA31" s="803">
        <v>11</v>
      </c>
      <c r="AB31" s="803"/>
      <c r="AC31" s="803"/>
      <c r="AD31" s="803"/>
      <c r="AE31" s="804"/>
      <c r="AF31" s="805">
        <v>11</v>
      </c>
      <c r="AG31" s="806"/>
      <c r="AH31" s="806"/>
      <c r="AI31" s="806"/>
      <c r="AJ31" s="807"/>
      <c r="AK31" s="849" t="s">
        <v>591</v>
      </c>
      <c r="AL31" s="849"/>
      <c r="AM31" s="849"/>
      <c r="AN31" s="849"/>
      <c r="AO31" s="849"/>
      <c r="AP31" s="849" t="s">
        <v>591</v>
      </c>
      <c r="AQ31" s="849"/>
      <c r="AR31" s="849"/>
      <c r="AS31" s="849"/>
      <c r="AT31" s="849"/>
      <c r="AU31" s="849" t="s">
        <v>591</v>
      </c>
      <c r="AV31" s="849"/>
      <c r="AW31" s="849"/>
      <c r="AX31" s="849"/>
      <c r="AY31" s="849"/>
      <c r="AZ31" s="849" t="s">
        <v>591</v>
      </c>
      <c r="BA31" s="849"/>
      <c r="BB31" s="849"/>
      <c r="BC31" s="849"/>
      <c r="BD31" s="849"/>
      <c r="BE31" s="850"/>
      <c r="BF31" s="850"/>
      <c r="BG31" s="850"/>
      <c r="BH31" s="850"/>
      <c r="BI31" s="851"/>
      <c r="BJ31" s="216"/>
      <c r="BK31" s="216"/>
      <c r="BL31" s="216"/>
      <c r="BM31" s="216"/>
      <c r="BN31" s="216"/>
      <c r="BO31" s="225"/>
      <c r="BP31" s="225"/>
      <c r="BQ31" s="222">
        <v>25</v>
      </c>
      <c r="BR31" s="223"/>
      <c r="BS31" s="796"/>
      <c r="BT31" s="797"/>
      <c r="BU31" s="797"/>
      <c r="BV31" s="797"/>
      <c r="BW31" s="797"/>
      <c r="BX31" s="797"/>
      <c r="BY31" s="797"/>
      <c r="BZ31" s="797"/>
      <c r="CA31" s="797"/>
      <c r="CB31" s="797"/>
      <c r="CC31" s="797"/>
      <c r="CD31" s="797"/>
      <c r="CE31" s="797"/>
      <c r="CF31" s="797"/>
      <c r="CG31" s="808"/>
      <c r="CH31" s="793"/>
      <c r="CI31" s="794"/>
      <c r="CJ31" s="794"/>
      <c r="CK31" s="794"/>
      <c r="CL31" s="795"/>
      <c r="CM31" s="793"/>
      <c r="CN31" s="794"/>
      <c r="CO31" s="794"/>
      <c r="CP31" s="794"/>
      <c r="CQ31" s="795"/>
      <c r="CR31" s="793"/>
      <c r="CS31" s="794"/>
      <c r="CT31" s="794"/>
      <c r="CU31" s="794"/>
      <c r="CV31" s="795"/>
      <c r="CW31" s="793"/>
      <c r="CX31" s="794"/>
      <c r="CY31" s="794"/>
      <c r="CZ31" s="794"/>
      <c r="DA31" s="795"/>
      <c r="DB31" s="793"/>
      <c r="DC31" s="794"/>
      <c r="DD31" s="794"/>
      <c r="DE31" s="794"/>
      <c r="DF31" s="795"/>
      <c r="DG31" s="793"/>
      <c r="DH31" s="794"/>
      <c r="DI31" s="794"/>
      <c r="DJ31" s="794"/>
      <c r="DK31" s="795"/>
      <c r="DL31" s="793"/>
      <c r="DM31" s="794"/>
      <c r="DN31" s="794"/>
      <c r="DO31" s="794"/>
      <c r="DP31" s="795"/>
      <c r="DQ31" s="793"/>
      <c r="DR31" s="794"/>
      <c r="DS31" s="794"/>
      <c r="DT31" s="794"/>
      <c r="DU31" s="795"/>
      <c r="DV31" s="796"/>
      <c r="DW31" s="797"/>
      <c r="DX31" s="797"/>
      <c r="DY31" s="797"/>
      <c r="DZ31" s="798"/>
      <c r="EA31" s="214"/>
    </row>
    <row r="32" spans="1:131" ht="26.25" customHeight="1" x14ac:dyDescent="0.2">
      <c r="A32" s="226">
        <v>5</v>
      </c>
      <c r="B32" s="799" t="s">
        <v>407</v>
      </c>
      <c r="C32" s="800"/>
      <c r="D32" s="800"/>
      <c r="E32" s="800"/>
      <c r="F32" s="800"/>
      <c r="G32" s="800"/>
      <c r="H32" s="800"/>
      <c r="I32" s="800"/>
      <c r="J32" s="800"/>
      <c r="K32" s="800"/>
      <c r="L32" s="800"/>
      <c r="M32" s="800"/>
      <c r="N32" s="800"/>
      <c r="O32" s="800"/>
      <c r="P32" s="801"/>
      <c r="Q32" s="802">
        <v>2170</v>
      </c>
      <c r="R32" s="803"/>
      <c r="S32" s="803"/>
      <c r="T32" s="803"/>
      <c r="U32" s="803"/>
      <c r="V32" s="803">
        <v>2146</v>
      </c>
      <c r="W32" s="803"/>
      <c r="X32" s="803"/>
      <c r="Y32" s="803"/>
      <c r="Z32" s="803"/>
      <c r="AA32" s="803">
        <v>24</v>
      </c>
      <c r="AB32" s="803"/>
      <c r="AC32" s="803"/>
      <c r="AD32" s="803"/>
      <c r="AE32" s="804"/>
      <c r="AF32" s="805">
        <v>24</v>
      </c>
      <c r="AG32" s="806"/>
      <c r="AH32" s="806"/>
      <c r="AI32" s="806"/>
      <c r="AJ32" s="807"/>
      <c r="AK32" s="852">
        <v>1263</v>
      </c>
      <c r="AL32" s="849"/>
      <c r="AM32" s="849"/>
      <c r="AN32" s="849"/>
      <c r="AO32" s="849"/>
      <c r="AP32" s="849" t="s">
        <v>591</v>
      </c>
      <c r="AQ32" s="849"/>
      <c r="AR32" s="849"/>
      <c r="AS32" s="849"/>
      <c r="AT32" s="849"/>
      <c r="AU32" s="849" t="s">
        <v>591</v>
      </c>
      <c r="AV32" s="849"/>
      <c r="AW32" s="849"/>
      <c r="AX32" s="849"/>
      <c r="AY32" s="849"/>
      <c r="AZ32" s="849" t="s">
        <v>591</v>
      </c>
      <c r="BA32" s="849"/>
      <c r="BB32" s="849"/>
      <c r="BC32" s="849"/>
      <c r="BD32" s="849"/>
      <c r="BE32" s="850"/>
      <c r="BF32" s="850"/>
      <c r="BG32" s="850"/>
      <c r="BH32" s="850"/>
      <c r="BI32" s="851"/>
      <c r="BJ32" s="216"/>
      <c r="BK32" s="216"/>
      <c r="BL32" s="216"/>
      <c r="BM32" s="216"/>
      <c r="BN32" s="216"/>
      <c r="BO32" s="225"/>
      <c r="BP32" s="225"/>
      <c r="BQ32" s="222">
        <v>26</v>
      </c>
      <c r="BR32" s="223"/>
      <c r="BS32" s="796"/>
      <c r="BT32" s="797"/>
      <c r="BU32" s="797"/>
      <c r="BV32" s="797"/>
      <c r="BW32" s="797"/>
      <c r="BX32" s="797"/>
      <c r="BY32" s="797"/>
      <c r="BZ32" s="797"/>
      <c r="CA32" s="797"/>
      <c r="CB32" s="797"/>
      <c r="CC32" s="797"/>
      <c r="CD32" s="797"/>
      <c r="CE32" s="797"/>
      <c r="CF32" s="797"/>
      <c r="CG32" s="808"/>
      <c r="CH32" s="793"/>
      <c r="CI32" s="794"/>
      <c r="CJ32" s="794"/>
      <c r="CK32" s="794"/>
      <c r="CL32" s="795"/>
      <c r="CM32" s="793"/>
      <c r="CN32" s="794"/>
      <c r="CO32" s="794"/>
      <c r="CP32" s="794"/>
      <c r="CQ32" s="795"/>
      <c r="CR32" s="793"/>
      <c r="CS32" s="794"/>
      <c r="CT32" s="794"/>
      <c r="CU32" s="794"/>
      <c r="CV32" s="795"/>
      <c r="CW32" s="793"/>
      <c r="CX32" s="794"/>
      <c r="CY32" s="794"/>
      <c r="CZ32" s="794"/>
      <c r="DA32" s="795"/>
      <c r="DB32" s="793"/>
      <c r="DC32" s="794"/>
      <c r="DD32" s="794"/>
      <c r="DE32" s="794"/>
      <c r="DF32" s="795"/>
      <c r="DG32" s="793"/>
      <c r="DH32" s="794"/>
      <c r="DI32" s="794"/>
      <c r="DJ32" s="794"/>
      <c r="DK32" s="795"/>
      <c r="DL32" s="793"/>
      <c r="DM32" s="794"/>
      <c r="DN32" s="794"/>
      <c r="DO32" s="794"/>
      <c r="DP32" s="795"/>
      <c r="DQ32" s="793"/>
      <c r="DR32" s="794"/>
      <c r="DS32" s="794"/>
      <c r="DT32" s="794"/>
      <c r="DU32" s="795"/>
      <c r="DV32" s="796"/>
      <c r="DW32" s="797"/>
      <c r="DX32" s="797"/>
      <c r="DY32" s="797"/>
      <c r="DZ32" s="798"/>
      <c r="EA32" s="214"/>
    </row>
    <row r="33" spans="1:131" ht="26.25" customHeight="1" x14ac:dyDescent="0.2">
      <c r="A33" s="226">
        <v>6</v>
      </c>
      <c r="B33" s="799" t="s">
        <v>408</v>
      </c>
      <c r="C33" s="800"/>
      <c r="D33" s="800"/>
      <c r="E33" s="800"/>
      <c r="F33" s="800"/>
      <c r="G33" s="800"/>
      <c r="H33" s="800"/>
      <c r="I33" s="800"/>
      <c r="J33" s="800"/>
      <c r="K33" s="800"/>
      <c r="L33" s="800"/>
      <c r="M33" s="800"/>
      <c r="N33" s="800"/>
      <c r="O33" s="800"/>
      <c r="P33" s="801"/>
      <c r="Q33" s="802">
        <v>15611</v>
      </c>
      <c r="R33" s="803"/>
      <c r="S33" s="803"/>
      <c r="T33" s="803"/>
      <c r="U33" s="803"/>
      <c r="V33" s="803">
        <v>15193</v>
      </c>
      <c r="W33" s="803"/>
      <c r="X33" s="803"/>
      <c r="Y33" s="803"/>
      <c r="Z33" s="803"/>
      <c r="AA33" s="803">
        <v>417</v>
      </c>
      <c r="AB33" s="803"/>
      <c r="AC33" s="803"/>
      <c r="AD33" s="803"/>
      <c r="AE33" s="804"/>
      <c r="AF33" s="805">
        <v>7632</v>
      </c>
      <c r="AG33" s="806"/>
      <c r="AH33" s="806"/>
      <c r="AI33" s="806"/>
      <c r="AJ33" s="807"/>
      <c r="AK33" s="852">
        <v>1409</v>
      </c>
      <c r="AL33" s="849"/>
      <c r="AM33" s="849"/>
      <c r="AN33" s="849"/>
      <c r="AO33" s="849"/>
      <c r="AP33" s="849">
        <v>8199</v>
      </c>
      <c r="AQ33" s="849"/>
      <c r="AR33" s="849"/>
      <c r="AS33" s="849"/>
      <c r="AT33" s="849"/>
      <c r="AU33" s="849">
        <v>5248</v>
      </c>
      <c r="AV33" s="849"/>
      <c r="AW33" s="849"/>
      <c r="AX33" s="849"/>
      <c r="AY33" s="849"/>
      <c r="AZ33" s="853" t="s">
        <v>591</v>
      </c>
      <c r="BA33" s="853"/>
      <c r="BB33" s="853"/>
      <c r="BC33" s="853"/>
      <c r="BD33" s="853"/>
      <c r="BE33" s="850" t="s">
        <v>409</v>
      </c>
      <c r="BF33" s="850"/>
      <c r="BG33" s="850"/>
      <c r="BH33" s="850"/>
      <c r="BI33" s="851"/>
      <c r="BJ33" s="216"/>
      <c r="BK33" s="216"/>
      <c r="BL33" s="216"/>
      <c r="BM33" s="216"/>
      <c r="BN33" s="216"/>
      <c r="BO33" s="225"/>
      <c r="BP33" s="225"/>
      <c r="BQ33" s="222">
        <v>27</v>
      </c>
      <c r="BR33" s="223"/>
      <c r="BS33" s="796"/>
      <c r="BT33" s="797"/>
      <c r="BU33" s="797"/>
      <c r="BV33" s="797"/>
      <c r="BW33" s="797"/>
      <c r="BX33" s="797"/>
      <c r="BY33" s="797"/>
      <c r="BZ33" s="797"/>
      <c r="CA33" s="797"/>
      <c r="CB33" s="797"/>
      <c r="CC33" s="797"/>
      <c r="CD33" s="797"/>
      <c r="CE33" s="797"/>
      <c r="CF33" s="797"/>
      <c r="CG33" s="808"/>
      <c r="CH33" s="793"/>
      <c r="CI33" s="794"/>
      <c r="CJ33" s="794"/>
      <c r="CK33" s="794"/>
      <c r="CL33" s="795"/>
      <c r="CM33" s="793"/>
      <c r="CN33" s="794"/>
      <c r="CO33" s="794"/>
      <c r="CP33" s="794"/>
      <c r="CQ33" s="795"/>
      <c r="CR33" s="793"/>
      <c r="CS33" s="794"/>
      <c r="CT33" s="794"/>
      <c r="CU33" s="794"/>
      <c r="CV33" s="795"/>
      <c r="CW33" s="793"/>
      <c r="CX33" s="794"/>
      <c r="CY33" s="794"/>
      <c r="CZ33" s="794"/>
      <c r="DA33" s="795"/>
      <c r="DB33" s="793"/>
      <c r="DC33" s="794"/>
      <c r="DD33" s="794"/>
      <c r="DE33" s="794"/>
      <c r="DF33" s="795"/>
      <c r="DG33" s="793"/>
      <c r="DH33" s="794"/>
      <c r="DI33" s="794"/>
      <c r="DJ33" s="794"/>
      <c r="DK33" s="795"/>
      <c r="DL33" s="793"/>
      <c r="DM33" s="794"/>
      <c r="DN33" s="794"/>
      <c r="DO33" s="794"/>
      <c r="DP33" s="795"/>
      <c r="DQ33" s="793"/>
      <c r="DR33" s="794"/>
      <c r="DS33" s="794"/>
      <c r="DT33" s="794"/>
      <c r="DU33" s="795"/>
      <c r="DV33" s="796"/>
      <c r="DW33" s="797"/>
      <c r="DX33" s="797"/>
      <c r="DY33" s="797"/>
      <c r="DZ33" s="798"/>
      <c r="EA33" s="214"/>
    </row>
    <row r="34" spans="1:131" ht="26.25" customHeight="1" x14ac:dyDescent="0.2">
      <c r="A34" s="226">
        <v>7</v>
      </c>
      <c r="B34" s="799" t="s">
        <v>410</v>
      </c>
      <c r="C34" s="800"/>
      <c r="D34" s="800"/>
      <c r="E34" s="800"/>
      <c r="F34" s="800"/>
      <c r="G34" s="800"/>
      <c r="H34" s="800"/>
      <c r="I34" s="800"/>
      <c r="J34" s="800"/>
      <c r="K34" s="800"/>
      <c r="L34" s="800"/>
      <c r="M34" s="800"/>
      <c r="N34" s="800"/>
      <c r="O34" s="800"/>
      <c r="P34" s="801"/>
      <c r="Q34" s="802">
        <v>2195</v>
      </c>
      <c r="R34" s="803"/>
      <c r="S34" s="803"/>
      <c r="T34" s="803"/>
      <c r="U34" s="803"/>
      <c r="V34" s="803">
        <v>2059</v>
      </c>
      <c r="W34" s="803"/>
      <c r="X34" s="803"/>
      <c r="Y34" s="803"/>
      <c r="Z34" s="803"/>
      <c r="AA34" s="803">
        <v>136</v>
      </c>
      <c r="AB34" s="803"/>
      <c r="AC34" s="803"/>
      <c r="AD34" s="803"/>
      <c r="AE34" s="804"/>
      <c r="AF34" s="805">
        <v>1274</v>
      </c>
      <c r="AG34" s="806"/>
      <c r="AH34" s="806"/>
      <c r="AI34" s="806"/>
      <c r="AJ34" s="807"/>
      <c r="AK34" s="852">
        <v>353</v>
      </c>
      <c r="AL34" s="849"/>
      <c r="AM34" s="849"/>
      <c r="AN34" s="849"/>
      <c r="AO34" s="849"/>
      <c r="AP34" s="849">
        <v>10309</v>
      </c>
      <c r="AQ34" s="849"/>
      <c r="AR34" s="849"/>
      <c r="AS34" s="849"/>
      <c r="AT34" s="849"/>
      <c r="AU34" s="849">
        <v>3319</v>
      </c>
      <c r="AV34" s="849"/>
      <c r="AW34" s="849"/>
      <c r="AX34" s="849"/>
      <c r="AY34" s="849"/>
      <c r="AZ34" s="853" t="s">
        <v>591</v>
      </c>
      <c r="BA34" s="853"/>
      <c r="BB34" s="853"/>
      <c r="BC34" s="853"/>
      <c r="BD34" s="853"/>
      <c r="BE34" s="850" t="s">
        <v>411</v>
      </c>
      <c r="BF34" s="850"/>
      <c r="BG34" s="850"/>
      <c r="BH34" s="850"/>
      <c r="BI34" s="851"/>
      <c r="BJ34" s="216"/>
      <c r="BK34" s="216"/>
      <c r="BL34" s="216"/>
      <c r="BM34" s="216"/>
      <c r="BN34" s="216"/>
      <c r="BO34" s="225"/>
      <c r="BP34" s="225"/>
      <c r="BQ34" s="222">
        <v>28</v>
      </c>
      <c r="BR34" s="223"/>
      <c r="BS34" s="796"/>
      <c r="BT34" s="797"/>
      <c r="BU34" s="797"/>
      <c r="BV34" s="797"/>
      <c r="BW34" s="797"/>
      <c r="BX34" s="797"/>
      <c r="BY34" s="797"/>
      <c r="BZ34" s="797"/>
      <c r="CA34" s="797"/>
      <c r="CB34" s="797"/>
      <c r="CC34" s="797"/>
      <c r="CD34" s="797"/>
      <c r="CE34" s="797"/>
      <c r="CF34" s="797"/>
      <c r="CG34" s="808"/>
      <c r="CH34" s="793"/>
      <c r="CI34" s="794"/>
      <c r="CJ34" s="794"/>
      <c r="CK34" s="794"/>
      <c r="CL34" s="795"/>
      <c r="CM34" s="793"/>
      <c r="CN34" s="794"/>
      <c r="CO34" s="794"/>
      <c r="CP34" s="794"/>
      <c r="CQ34" s="795"/>
      <c r="CR34" s="793"/>
      <c r="CS34" s="794"/>
      <c r="CT34" s="794"/>
      <c r="CU34" s="794"/>
      <c r="CV34" s="795"/>
      <c r="CW34" s="793"/>
      <c r="CX34" s="794"/>
      <c r="CY34" s="794"/>
      <c r="CZ34" s="794"/>
      <c r="DA34" s="795"/>
      <c r="DB34" s="793"/>
      <c r="DC34" s="794"/>
      <c r="DD34" s="794"/>
      <c r="DE34" s="794"/>
      <c r="DF34" s="795"/>
      <c r="DG34" s="793"/>
      <c r="DH34" s="794"/>
      <c r="DI34" s="794"/>
      <c r="DJ34" s="794"/>
      <c r="DK34" s="795"/>
      <c r="DL34" s="793"/>
      <c r="DM34" s="794"/>
      <c r="DN34" s="794"/>
      <c r="DO34" s="794"/>
      <c r="DP34" s="795"/>
      <c r="DQ34" s="793"/>
      <c r="DR34" s="794"/>
      <c r="DS34" s="794"/>
      <c r="DT34" s="794"/>
      <c r="DU34" s="795"/>
      <c r="DV34" s="796"/>
      <c r="DW34" s="797"/>
      <c r="DX34" s="797"/>
      <c r="DY34" s="797"/>
      <c r="DZ34" s="798"/>
      <c r="EA34" s="214"/>
    </row>
    <row r="35" spans="1:131" ht="26.25" customHeight="1" x14ac:dyDescent="0.2">
      <c r="A35" s="226">
        <v>8</v>
      </c>
      <c r="B35" s="799" t="s">
        <v>412</v>
      </c>
      <c r="C35" s="800"/>
      <c r="D35" s="800"/>
      <c r="E35" s="800"/>
      <c r="F35" s="800"/>
      <c r="G35" s="800"/>
      <c r="H35" s="800"/>
      <c r="I35" s="800"/>
      <c r="J35" s="800"/>
      <c r="K35" s="800"/>
      <c r="L35" s="800"/>
      <c r="M35" s="800"/>
      <c r="N35" s="800"/>
      <c r="O35" s="800"/>
      <c r="P35" s="801"/>
      <c r="Q35" s="802">
        <v>3617</v>
      </c>
      <c r="R35" s="803"/>
      <c r="S35" s="803"/>
      <c r="T35" s="803"/>
      <c r="U35" s="803"/>
      <c r="V35" s="803">
        <v>3269</v>
      </c>
      <c r="W35" s="803"/>
      <c r="X35" s="803"/>
      <c r="Y35" s="803"/>
      <c r="Z35" s="803"/>
      <c r="AA35" s="803">
        <v>349</v>
      </c>
      <c r="AB35" s="803"/>
      <c r="AC35" s="803"/>
      <c r="AD35" s="803"/>
      <c r="AE35" s="804"/>
      <c r="AF35" s="805">
        <v>400</v>
      </c>
      <c r="AG35" s="806"/>
      <c r="AH35" s="806"/>
      <c r="AI35" s="806"/>
      <c r="AJ35" s="807"/>
      <c r="AK35" s="852">
        <v>908</v>
      </c>
      <c r="AL35" s="849"/>
      <c r="AM35" s="849"/>
      <c r="AN35" s="849"/>
      <c r="AO35" s="849"/>
      <c r="AP35" s="849">
        <v>17527</v>
      </c>
      <c r="AQ35" s="849"/>
      <c r="AR35" s="849"/>
      <c r="AS35" s="849"/>
      <c r="AT35" s="849"/>
      <c r="AU35" s="849">
        <v>5556</v>
      </c>
      <c r="AV35" s="849"/>
      <c r="AW35" s="849"/>
      <c r="AX35" s="849"/>
      <c r="AY35" s="849"/>
      <c r="AZ35" s="853" t="s">
        <v>591</v>
      </c>
      <c r="BA35" s="853"/>
      <c r="BB35" s="853"/>
      <c r="BC35" s="853"/>
      <c r="BD35" s="853"/>
      <c r="BE35" s="850" t="s">
        <v>411</v>
      </c>
      <c r="BF35" s="850"/>
      <c r="BG35" s="850"/>
      <c r="BH35" s="850"/>
      <c r="BI35" s="851"/>
      <c r="BJ35" s="216"/>
      <c r="BK35" s="216"/>
      <c r="BL35" s="216"/>
      <c r="BM35" s="216"/>
      <c r="BN35" s="216"/>
      <c r="BO35" s="225"/>
      <c r="BP35" s="225"/>
      <c r="BQ35" s="222">
        <v>29</v>
      </c>
      <c r="BR35" s="223"/>
      <c r="BS35" s="796"/>
      <c r="BT35" s="797"/>
      <c r="BU35" s="797"/>
      <c r="BV35" s="797"/>
      <c r="BW35" s="797"/>
      <c r="BX35" s="797"/>
      <c r="BY35" s="797"/>
      <c r="BZ35" s="797"/>
      <c r="CA35" s="797"/>
      <c r="CB35" s="797"/>
      <c r="CC35" s="797"/>
      <c r="CD35" s="797"/>
      <c r="CE35" s="797"/>
      <c r="CF35" s="797"/>
      <c r="CG35" s="808"/>
      <c r="CH35" s="793"/>
      <c r="CI35" s="794"/>
      <c r="CJ35" s="794"/>
      <c r="CK35" s="794"/>
      <c r="CL35" s="795"/>
      <c r="CM35" s="793"/>
      <c r="CN35" s="794"/>
      <c r="CO35" s="794"/>
      <c r="CP35" s="794"/>
      <c r="CQ35" s="795"/>
      <c r="CR35" s="793"/>
      <c r="CS35" s="794"/>
      <c r="CT35" s="794"/>
      <c r="CU35" s="794"/>
      <c r="CV35" s="795"/>
      <c r="CW35" s="793"/>
      <c r="CX35" s="794"/>
      <c r="CY35" s="794"/>
      <c r="CZ35" s="794"/>
      <c r="DA35" s="795"/>
      <c r="DB35" s="793"/>
      <c r="DC35" s="794"/>
      <c r="DD35" s="794"/>
      <c r="DE35" s="794"/>
      <c r="DF35" s="795"/>
      <c r="DG35" s="793"/>
      <c r="DH35" s="794"/>
      <c r="DI35" s="794"/>
      <c r="DJ35" s="794"/>
      <c r="DK35" s="795"/>
      <c r="DL35" s="793"/>
      <c r="DM35" s="794"/>
      <c r="DN35" s="794"/>
      <c r="DO35" s="794"/>
      <c r="DP35" s="795"/>
      <c r="DQ35" s="793"/>
      <c r="DR35" s="794"/>
      <c r="DS35" s="794"/>
      <c r="DT35" s="794"/>
      <c r="DU35" s="795"/>
      <c r="DV35" s="796"/>
      <c r="DW35" s="797"/>
      <c r="DX35" s="797"/>
      <c r="DY35" s="797"/>
      <c r="DZ35" s="798"/>
      <c r="EA35" s="214"/>
    </row>
    <row r="36" spans="1:131" ht="26.25" customHeight="1" x14ac:dyDescent="0.2">
      <c r="A36" s="226">
        <v>9</v>
      </c>
      <c r="B36" s="799" t="s">
        <v>413</v>
      </c>
      <c r="C36" s="800"/>
      <c r="D36" s="800"/>
      <c r="E36" s="800"/>
      <c r="F36" s="800"/>
      <c r="G36" s="800"/>
      <c r="H36" s="800"/>
      <c r="I36" s="800"/>
      <c r="J36" s="800"/>
      <c r="K36" s="800"/>
      <c r="L36" s="800"/>
      <c r="M36" s="800"/>
      <c r="N36" s="800"/>
      <c r="O36" s="800"/>
      <c r="P36" s="801"/>
      <c r="Q36" s="802">
        <v>1</v>
      </c>
      <c r="R36" s="803"/>
      <c r="S36" s="803"/>
      <c r="T36" s="803"/>
      <c r="U36" s="803"/>
      <c r="V36" s="803">
        <v>1</v>
      </c>
      <c r="W36" s="803"/>
      <c r="X36" s="803"/>
      <c r="Y36" s="803"/>
      <c r="Z36" s="803"/>
      <c r="AA36" s="803" t="s">
        <v>527</v>
      </c>
      <c r="AB36" s="803"/>
      <c r="AC36" s="803"/>
      <c r="AD36" s="803"/>
      <c r="AE36" s="804"/>
      <c r="AF36" s="805" t="s">
        <v>414</v>
      </c>
      <c r="AG36" s="806"/>
      <c r="AH36" s="806"/>
      <c r="AI36" s="806"/>
      <c r="AJ36" s="807"/>
      <c r="AK36" s="852" t="s">
        <v>527</v>
      </c>
      <c r="AL36" s="849"/>
      <c r="AM36" s="849"/>
      <c r="AN36" s="849"/>
      <c r="AO36" s="849"/>
      <c r="AP36" s="849" t="s">
        <v>591</v>
      </c>
      <c r="AQ36" s="849"/>
      <c r="AR36" s="849"/>
      <c r="AS36" s="849"/>
      <c r="AT36" s="849"/>
      <c r="AU36" s="849" t="s">
        <v>591</v>
      </c>
      <c r="AV36" s="849"/>
      <c r="AW36" s="849"/>
      <c r="AX36" s="849"/>
      <c r="AY36" s="849"/>
      <c r="AZ36" s="853" t="s">
        <v>591</v>
      </c>
      <c r="BA36" s="853"/>
      <c r="BB36" s="853"/>
      <c r="BC36" s="853"/>
      <c r="BD36" s="853"/>
      <c r="BE36" s="850" t="s">
        <v>415</v>
      </c>
      <c r="BF36" s="850"/>
      <c r="BG36" s="850"/>
      <c r="BH36" s="850"/>
      <c r="BI36" s="851"/>
      <c r="BJ36" s="216"/>
      <c r="BK36" s="216"/>
      <c r="BL36" s="216"/>
      <c r="BM36" s="216"/>
      <c r="BN36" s="216"/>
      <c r="BO36" s="225"/>
      <c r="BP36" s="225"/>
      <c r="BQ36" s="222">
        <v>30</v>
      </c>
      <c r="BR36" s="223"/>
      <c r="BS36" s="796"/>
      <c r="BT36" s="797"/>
      <c r="BU36" s="797"/>
      <c r="BV36" s="797"/>
      <c r="BW36" s="797"/>
      <c r="BX36" s="797"/>
      <c r="BY36" s="797"/>
      <c r="BZ36" s="797"/>
      <c r="CA36" s="797"/>
      <c r="CB36" s="797"/>
      <c r="CC36" s="797"/>
      <c r="CD36" s="797"/>
      <c r="CE36" s="797"/>
      <c r="CF36" s="797"/>
      <c r="CG36" s="808"/>
      <c r="CH36" s="793"/>
      <c r="CI36" s="794"/>
      <c r="CJ36" s="794"/>
      <c r="CK36" s="794"/>
      <c r="CL36" s="795"/>
      <c r="CM36" s="793"/>
      <c r="CN36" s="794"/>
      <c r="CO36" s="794"/>
      <c r="CP36" s="794"/>
      <c r="CQ36" s="795"/>
      <c r="CR36" s="793"/>
      <c r="CS36" s="794"/>
      <c r="CT36" s="794"/>
      <c r="CU36" s="794"/>
      <c r="CV36" s="795"/>
      <c r="CW36" s="793"/>
      <c r="CX36" s="794"/>
      <c r="CY36" s="794"/>
      <c r="CZ36" s="794"/>
      <c r="DA36" s="795"/>
      <c r="DB36" s="793"/>
      <c r="DC36" s="794"/>
      <c r="DD36" s="794"/>
      <c r="DE36" s="794"/>
      <c r="DF36" s="795"/>
      <c r="DG36" s="793"/>
      <c r="DH36" s="794"/>
      <c r="DI36" s="794"/>
      <c r="DJ36" s="794"/>
      <c r="DK36" s="795"/>
      <c r="DL36" s="793"/>
      <c r="DM36" s="794"/>
      <c r="DN36" s="794"/>
      <c r="DO36" s="794"/>
      <c r="DP36" s="795"/>
      <c r="DQ36" s="793"/>
      <c r="DR36" s="794"/>
      <c r="DS36" s="794"/>
      <c r="DT36" s="794"/>
      <c r="DU36" s="795"/>
      <c r="DV36" s="796"/>
      <c r="DW36" s="797"/>
      <c r="DX36" s="797"/>
      <c r="DY36" s="797"/>
      <c r="DZ36" s="798"/>
      <c r="EA36" s="214"/>
    </row>
    <row r="37" spans="1:131" ht="26.25" customHeight="1" x14ac:dyDescent="0.2">
      <c r="A37" s="226">
        <v>10</v>
      </c>
      <c r="B37" s="799" t="s">
        <v>416</v>
      </c>
      <c r="C37" s="800"/>
      <c r="D37" s="800"/>
      <c r="E37" s="800"/>
      <c r="F37" s="800"/>
      <c r="G37" s="800"/>
      <c r="H37" s="800"/>
      <c r="I37" s="800"/>
      <c r="J37" s="800"/>
      <c r="K37" s="800"/>
      <c r="L37" s="800"/>
      <c r="M37" s="800"/>
      <c r="N37" s="800"/>
      <c r="O37" s="800"/>
      <c r="P37" s="801"/>
      <c r="Q37" s="802">
        <v>18</v>
      </c>
      <c r="R37" s="803"/>
      <c r="S37" s="803"/>
      <c r="T37" s="803"/>
      <c r="U37" s="803"/>
      <c r="V37" s="803">
        <v>18</v>
      </c>
      <c r="W37" s="803"/>
      <c r="X37" s="803"/>
      <c r="Y37" s="803"/>
      <c r="Z37" s="803"/>
      <c r="AA37" s="803" t="s">
        <v>527</v>
      </c>
      <c r="AB37" s="803"/>
      <c r="AC37" s="803"/>
      <c r="AD37" s="803"/>
      <c r="AE37" s="804"/>
      <c r="AF37" s="805" t="s">
        <v>414</v>
      </c>
      <c r="AG37" s="806"/>
      <c r="AH37" s="806"/>
      <c r="AI37" s="806"/>
      <c r="AJ37" s="807"/>
      <c r="AK37" s="852">
        <v>18</v>
      </c>
      <c r="AL37" s="849"/>
      <c r="AM37" s="849"/>
      <c r="AN37" s="849"/>
      <c r="AO37" s="849"/>
      <c r="AP37" s="849" t="s">
        <v>591</v>
      </c>
      <c r="AQ37" s="849"/>
      <c r="AR37" s="849"/>
      <c r="AS37" s="849"/>
      <c r="AT37" s="849"/>
      <c r="AU37" s="849" t="s">
        <v>591</v>
      </c>
      <c r="AV37" s="849"/>
      <c r="AW37" s="849"/>
      <c r="AX37" s="849"/>
      <c r="AY37" s="849"/>
      <c r="AZ37" s="853" t="s">
        <v>591</v>
      </c>
      <c r="BA37" s="853"/>
      <c r="BB37" s="853"/>
      <c r="BC37" s="853"/>
      <c r="BD37" s="853"/>
      <c r="BE37" s="850" t="s">
        <v>417</v>
      </c>
      <c r="BF37" s="850"/>
      <c r="BG37" s="850"/>
      <c r="BH37" s="850"/>
      <c r="BI37" s="851"/>
      <c r="BJ37" s="216"/>
      <c r="BK37" s="216"/>
      <c r="BL37" s="216"/>
      <c r="BM37" s="216"/>
      <c r="BN37" s="216"/>
      <c r="BO37" s="225"/>
      <c r="BP37" s="225"/>
      <c r="BQ37" s="222">
        <v>31</v>
      </c>
      <c r="BR37" s="223"/>
      <c r="BS37" s="796"/>
      <c r="BT37" s="797"/>
      <c r="BU37" s="797"/>
      <c r="BV37" s="797"/>
      <c r="BW37" s="797"/>
      <c r="BX37" s="797"/>
      <c r="BY37" s="797"/>
      <c r="BZ37" s="797"/>
      <c r="CA37" s="797"/>
      <c r="CB37" s="797"/>
      <c r="CC37" s="797"/>
      <c r="CD37" s="797"/>
      <c r="CE37" s="797"/>
      <c r="CF37" s="797"/>
      <c r="CG37" s="808"/>
      <c r="CH37" s="793"/>
      <c r="CI37" s="794"/>
      <c r="CJ37" s="794"/>
      <c r="CK37" s="794"/>
      <c r="CL37" s="795"/>
      <c r="CM37" s="793"/>
      <c r="CN37" s="794"/>
      <c r="CO37" s="794"/>
      <c r="CP37" s="794"/>
      <c r="CQ37" s="795"/>
      <c r="CR37" s="793"/>
      <c r="CS37" s="794"/>
      <c r="CT37" s="794"/>
      <c r="CU37" s="794"/>
      <c r="CV37" s="795"/>
      <c r="CW37" s="793"/>
      <c r="CX37" s="794"/>
      <c r="CY37" s="794"/>
      <c r="CZ37" s="794"/>
      <c r="DA37" s="795"/>
      <c r="DB37" s="793"/>
      <c r="DC37" s="794"/>
      <c r="DD37" s="794"/>
      <c r="DE37" s="794"/>
      <c r="DF37" s="795"/>
      <c r="DG37" s="793"/>
      <c r="DH37" s="794"/>
      <c r="DI37" s="794"/>
      <c r="DJ37" s="794"/>
      <c r="DK37" s="795"/>
      <c r="DL37" s="793"/>
      <c r="DM37" s="794"/>
      <c r="DN37" s="794"/>
      <c r="DO37" s="794"/>
      <c r="DP37" s="795"/>
      <c r="DQ37" s="793"/>
      <c r="DR37" s="794"/>
      <c r="DS37" s="794"/>
      <c r="DT37" s="794"/>
      <c r="DU37" s="795"/>
      <c r="DV37" s="796"/>
      <c r="DW37" s="797"/>
      <c r="DX37" s="797"/>
      <c r="DY37" s="797"/>
      <c r="DZ37" s="798"/>
      <c r="EA37" s="214"/>
    </row>
    <row r="38" spans="1:131" ht="26.25" customHeight="1" x14ac:dyDescent="0.2">
      <c r="A38" s="226">
        <v>11</v>
      </c>
      <c r="B38" s="799" t="s">
        <v>418</v>
      </c>
      <c r="C38" s="800"/>
      <c r="D38" s="800"/>
      <c r="E38" s="800"/>
      <c r="F38" s="800"/>
      <c r="G38" s="800"/>
      <c r="H38" s="800"/>
      <c r="I38" s="800"/>
      <c r="J38" s="800"/>
      <c r="K38" s="800"/>
      <c r="L38" s="800"/>
      <c r="M38" s="800"/>
      <c r="N38" s="800"/>
      <c r="O38" s="800"/>
      <c r="P38" s="801"/>
      <c r="Q38" s="802">
        <v>1003</v>
      </c>
      <c r="R38" s="803"/>
      <c r="S38" s="803"/>
      <c r="T38" s="803"/>
      <c r="U38" s="803"/>
      <c r="V38" s="803">
        <v>956</v>
      </c>
      <c r="W38" s="803"/>
      <c r="X38" s="803"/>
      <c r="Y38" s="803"/>
      <c r="Z38" s="803"/>
      <c r="AA38" s="803">
        <v>47</v>
      </c>
      <c r="AB38" s="803"/>
      <c r="AC38" s="803"/>
      <c r="AD38" s="803"/>
      <c r="AE38" s="804"/>
      <c r="AF38" s="805">
        <v>47</v>
      </c>
      <c r="AG38" s="806"/>
      <c r="AH38" s="806"/>
      <c r="AI38" s="806"/>
      <c r="AJ38" s="807"/>
      <c r="AK38" s="852">
        <v>577</v>
      </c>
      <c r="AL38" s="849"/>
      <c r="AM38" s="849"/>
      <c r="AN38" s="849"/>
      <c r="AO38" s="849"/>
      <c r="AP38" s="849">
        <v>3874</v>
      </c>
      <c r="AQ38" s="849"/>
      <c r="AR38" s="849"/>
      <c r="AS38" s="849"/>
      <c r="AT38" s="849"/>
      <c r="AU38" s="849">
        <v>3874</v>
      </c>
      <c r="AV38" s="849"/>
      <c r="AW38" s="849"/>
      <c r="AX38" s="849"/>
      <c r="AY38" s="849"/>
      <c r="AZ38" s="853" t="s">
        <v>591</v>
      </c>
      <c r="BA38" s="853"/>
      <c r="BB38" s="853"/>
      <c r="BC38" s="853"/>
      <c r="BD38" s="853"/>
      <c r="BE38" s="850" t="s">
        <v>419</v>
      </c>
      <c r="BF38" s="850"/>
      <c r="BG38" s="850"/>
      <c r="BH38" s="850"/>
      <c r="BI38" s="851"/>
      <c r="BJ38" s="216"/>
      <c r="BK38" s="216"/>
      <c r="BL38" s="216"/>
      <c r="BM38" s="216"/>
      <c r="BN38" s="216"/>
      <c r="BO38" s="225"/>
      <c r="BP38" s="225"/>
      <c r="BQ38" s="222">
        <v>32</v>
      </c>
      <c r="BR38" s="223"/>
      <c r="BS38" s="796"/>
      <c r="BT38" s="797"/>
      <c r="BU38" s="797"/>
      <c r="BV38" s="797"/>
      <c r="BW38" s="797"/>
      <c r="BX38" s="797"/>
      <c r="BY38" s="797"/>
      <c r="BZ38" s="797"/>
      <c r="CA38" s="797"/>
      <c r="CB38" s="797"/>
      <c r="CC38" s="797"/>
      <c r="CD38" s="797"/>
      <c r="CE38" s="797"/>
      <c r="CF38" s="797"/>
      <c r="CG38" s="808"/>
      <c r="CH38" s="793"/>
      <c r="CI38" s="794"/>
      <c r="CJ38" s="794"/>
      <c r="CK38" s="794"/>
      <c r="CL38" s="795"/>
      <c r="CM38" s="793"/>
      <c r="CN38" s="794"/>
      <c r="CO38" s="794"/>
      <c r="CP38" s="794"/>
      <c r="CQ38" s="795"/>
      <c r="CR38" s="793"/>
      <c r="CS38" s="794"/>
      <c r="CT38" s="794"/>
      <c r="CU38" s="794"/>
      <c r="CV38" s="795"/>
      <c r="CW38" s="793"/>
      <c r="CX38" s="794"/>
      <c r="CY38" s="794"/>
      <c r="CZ38" s="794"/>
      <c r="DA38" s="795"/>
      <c r="DB38" s="793"/>
      <c r="DC38" s="794"/>
      <c r="DD38" s="794"/>
      <c r="DE38" s="794"/>
      <c r="DF38" s="795"/>
      <c r="DG38" s="793"/>
      <c r="DH38" s="794"/>
      <c r="DI38" s="794"/>
      <c r="DJ38" s="794"/>
      <c r="DK38" s="795"/>
      <c r="DL38" s="793"/>
      <c r="DM38" s="794"/>
      <c r="DN38" s="794"/>
      <c r="DO38" s="794"/>
      <c r="DP38" s="795"/>
      <c r="DQ38" s="793"/>
      <c r="DR38" s="794"/>
      <c r="DS38" s="794"/>
      <c r="DT38" s="794"/>
      <c r="DU38" s="795"/>
      <c r="DV38" s="796"/>
      <c r="DW38" s="797"/>
      <c r="DX38" s="797"/>
      <c r="DY38" s="797"/>
      <c r="DZ38" s="798"/>
      <c r="EA38" s="214"/>
    </row>
    <row r="39" spans="1:131" ht="26.25" customHeight="1" x14ac:dyDescent="0.2">
      <c r="A39" s="226">
        <v>12</v>
      </c>
      <c r="B39" s="799" t="s">
        <v>420</v>
      </c>
      <c r="C39" s="800"/>
      <c r="D39" s="800"/>
      <c r="E39" s="800"/>
      <c r="F39" s="800"/>
      <c r="G39" s="800"/>
      <c r="H39" s="800"/>
      <c r="I39" s="800"/>
      <c r="J39" s="800"/>
      <c r="K39" s="800"/>
      <c r="L39" s="800"/>
      <c r="M39" s="800"/>
      <c r="N39" s="800"/>
      <c r="O39" s="800"/>
      <c r="P39" s="801"/>
      <c r="Q39" s="802">
        <v>113</v>
      </c>
      <c r="R39" s="803"/>
      <c r="S39" s="803"/>
      <c r="T39" s="803"/>
      <c r="U39" s="803"/>
      <c r="V39" s="803">
        <v>463</v>
      </c>
      <c r="W39" s="803"/>
      <c r="X39" s="803"/>
      <c r="Y39" s="803"/>
      <c r="Z39" s="803"/>
      <c r="AA39" s="803">
        <v>-350</v>
      </c>
      <c r="AB39" s="803"/>
      <c r="AC39" s="803"/>
      <c r="AD39" s="803"/>
      <c r="AE39" s="804"/>
      <c r="AF39" s="805">
        <v>36</v>
      </c>
      <c r="AG39" s="806"/>
      <c r="AH39" s="806"/>
      <c r="AI39" s="806"/>
      <c r="AJ39" s="807"/>
      <c r="AK39" s="852">
        <v>81</v>
      </c>
      <c r="AL39" s="849"/>
      <c r="AM39" s="849"/>
      <c r="AN39" s="849"/>
      <c r="AO39" s="849"/>
      <c r="AP39" s="849" t="s">
        <v>591</v>
      </c>
      <c r="AQ39" s="849"/>
      <c r="AR39" s="849"/>
      <c r="AS39" s="849"/>
      <c r="AT39" s="849"/>
      <c r="AU39" s="849" t="s">
        <v>591</v>
      </c>
      <c r="AV39" s="849"/>
      <c r="AW39" s="849"/>
      <c r="AX39" s="849"/>
      <c r="AY39" s="849"/>
      <c r="AZ39" s="853" t="s">
        <v>591</v>
      </c>
      <c r="BA39" s="853"/>
      <c r="BB39" s="853"/>
      <c r="BC39" s="853"/>
      <c r="BD39" s="853"/>
      <c r="BE39" s="850" t="s">
        <v>419</v>
      </c>
      <c r="BF39" s="850"/>
      <c r="BG39" s="850"/>
      <c r="BH39" s="850"/>
      <c r="BI39" s="851"/>
      <c r="BJ39" s="216"/>
      <c r="BK39" s="216"/>
      <c r="BL39" s="216"/>
      <c r="BM39" s="216"/>
      <c r="BN39" s="216"/>
      <c r="BO39" s="225"/>
      <c r="BP39" s="225"/>
      <c r="BQ39" s="222">
        <v>33</v>
      </c>
      <c r="BR39" s="223"/>
      <c r="BS39" s="796"/>
      <c r="BT39" s="797"/>
      <c r="BU39" s="797"/>
      <c r="BV39" s="797"/>
      <c r="BW39" s="797"/>
      <c r="BX39" s="797"/>
      <c r="BY39" s="797"/>
      <c r="BZ39" s="797"/>
      <c r="CA39" s="797"/>
      <c r="CB39" s="797"/>
      <c r="CC39" s="797"/>
      <c r="CD39" s="797"/>
      <c r="CE39" s="797"/>
      <c r="CF39" s="797"/>
      <c r="CG39" s="808"/>
      <c r="CH39" s="793"/>
      <c r="CI39" s="794"/>
      <c r="CJ39" s="794"/>
      <c r="CK39" s="794"/>
      <c r="CL39" s="795"/>
      <c r="CM39" s="793"/>
      <c r="CN39" s="794"/>
      <c r="CO39" s="794"/>
      <c r="CP39" s="794"/>
      <c r="CQ39" s="795"/>
      <c r="CR39" s="793"/>
      <c r="CS39" s="794"/>
      <c r="CT39" s="794"/>
      <c r="CU39" s="794"/>
      <c r="CV39" s="795"/>
      <c r="CW39" s="793"/>
      <c r="CX39" s="794"/>
      <c r="CY39" s="794"/>
      <c r="CZ39" s="794"/>
      <c r="DA39" s="795"/>
      <c r="DB39" s="793"/>
      <c r="DC39" s="794"/>
      <c r="DD39" s="794"/>
      <c r="DE39" s="794"/>
      <c r="DF39" s="795"/>
      <c r="DG39" s="793"/>
      <c r="DH39" s="794"/>
      <c r="DI39" s="794"/>
      <c r="DJ39" s="794"/>
      <c r="DK39" s="795"/>
      <c r="DL39" s="793"/>
      <c r="DM39" s="794"/>
      <c r="DN39" s="794"/>
      <c r="DO39" s="794"/>
      <c r="DP39" s="795"/>
      <c r="DQ39" s="793"/>
      <c r="DR39" s="794"/>
      <c r="DS39" s="794"/>
      <c r="DT39" s="794"/>
      <c r="DU39" s="795"/>
      <c r="DV39" s="796"/>
      <c r="DW39" s="797"/>
      <c r="DX39" s="797"/>
      <c r="DY39" s="797"/>
      <c r="DZ39" s="798"/>
      <c r="EA39" s="214"/>
    </row>
    <row r="40" spans="1:131" ht="26.25" customHeight="1" x14ac:dyDescent="0.2">
      <c r="A40" s="222">
        <v>13</v>
      </c>
      <c r="B40" s="799" t="s">
        <v>421</v>
      </c>
      <c r="C40" s="800"/>
      <c r="D40" s="800"/>
      <c r="E40" s="800"/>
      <c r="F40" s="800"/>
      <c r="G40" s="800"/>
      <c r="H40" s="800"/>
      <c r="I40" s="800"/>
      <c r="J40" s="800"/>
      <c r="K40" s="800"/>
      <c r="L40" s="800"/>
      <c r="M40" s="800"/>
      <c r="N40" s="800"/>
      <c r="O40" s="800"/>
      <c r="P40" s="801"/>
      <c r="Q40" s="802">
        <v>1</v>
      </c>
      <c r="R40" s="803"/>
      <c r="S40" s="803"/>
      <c r="T40" s="803"/>
      <c r="U40" s="803"/>
      <c r="V40" s="803">
        <v>22</v>
      </c>
      <c r="W40" s="803"/>
      <c r="X40" s="803"/>
      <c r="Y40" s="803"/>
      <c r="Z40" s="803"/>
      <c r="AA40" s="803">
        <v>-21</v>
      </c>
      <c r="AB40" s="803"/>
      <c r="AC40" s="803"/>
      <c r="AD40" s="803"/>
      <c r="AE40" s="804"/>
      <c r="AF40" s="805">
        <v>92</v>
      </c>
      <c r="AG40" s="806"/>
      <c r="AH40" s="806"/>
      <c r="AI40" s="806"/>
      <c r="AJ40" s="807"/>
      <c r="AK40" s="852" t="s">
        <v>527</v>
      </c>
      <c r="AL40" s="849"/>
      <c r="AM40" s="849"/>
      <c r="AN40" s="849"/>
      <c r="AO40" s="849"/>
      <c r="AP40" s="849" t="s">
        <v>591</v>
      </c>
      <c r="AQ40" s="849"/>
      <c r="AR40" s="849"/>
      <c r="AS40" s="849"/>
      <c r="AT40" s="849"/>
      <c r="AU40" s="849" t="s">
        <v>591</v>
      </c>
      <c r="AV40" s="849"/>
      <c r="AW40" s="849"/>
      <c r="AX40" s="849"/>
      <c r="AY40" s="849"/>
      <c r="AZ40" s="853" t="s">
        <v>591</v>
      </c>
      <c r="BA40" s="853"/>
      <c r="BB40" s="853"/>
      <c r="BC40" s="853"/>
      <c r="BD40" s="853"/>
      <c r="BE40" s="850" t="s">
        <v>415</v>
      </c>
      <c r="BF40" s="850"/>
      <c r="BG40" s="850"/>
      <c r="BH40" s="850"/>
      <c r="BI40" s="851"/>
      <c r="BJ40" s="216"/>
      <c r="BK40" s="216"/>
      <c r="BL40" s="216"/>
      <c r="BM40" s="216"/>
      <c r="BN40" s="216"/>
      <c r="BO40" s="225"/>
      <c r="BP40" s="225"/>
      <c r="BQ40" s="222">
        <v>34</v>
      </c>
      <c r="BR40" s="223"/>
      <c r="BS40" s="796"/>
      <c r="BT40" s="797"/>
      <c r="BU40" s="797"/>
      <c r="BV40" s="797"/>
      <c r="BW40" s="797"/>
      <c r="BX40" s="797"/>
      <c r="BY40" s="797"/>
      <c r="BZ40" s="797"/>
      <c r="CA40" s="797"/>
      <c r="CB40" s="797"/>
      <c r="CC40" s="797"/>
      <c r="CD40" s="797"/>
      <c r="CE40" s="797"/>
      <c r="CF40" s="797"/>
      <c r="CG40" s="808"/>
      <c r="CH40" s="793"/>
      <c r="CI40" s="794"/>
      <c r="CJ40" s="794"/>
      <c r="CK40" s="794"/>
      <c r="CL40" s="795"/>
      <c r="CM40" s="793"/>
      <c r="CN40" s="794"/>
      <c r="CO40" s="794"/>
      <c r="CP40" s="794"/>
      <c r="CQ40" s="795"/>
      <c r="CR40" s="793"/>
      <c r="CS40" s="794"/>
      <c r="CT40" s="794"/>
      <c r="CU40" s="794"/>
      <c r="CV40" s="795"/>
      <c r="CW40" s="793"/>
      <c r="CX40" s="794"/>
      <c r="CY40" s="794"/>
      <c r="CZ40" s="794"/>
      <c r="DA40" s="795"/>
      <c r="DB40" s="793"/>
      <c r="DC40" s="794"/>
      <c r="DD40" s="794"/>
      <c r="DE40" s="794"/>
      <c r="DF40" s="795"/>
      <c r="DG40" s="793"/>
      <c r="DH40" s="794"/>
      <c r="DI40" s="794"/>
      <c r="DJ40" s="794"/>
      <c r="DK40" s="795"/>
      <c r="DL40" s="793"/>
      <c r="DM40" s="794"/>
      <c r="DN40" s="794"/>
      <c r="DO40" s="794"/>
      <c r="DP40" s="795"/>
      <c r="DQ40" s="793"/>
      <c r="DR40" s="794"/>
      <c r="DS40" s="794"/>
      <c r="DT40" s="794"/>
      <c r="DU40" s="795"/>
      <c r="DV40" s="796"/>
      <c r="DW40" s="797"/>
      <c r="DX40" s="797"/>
      <c r="DY40" s="797"/>
      <c r="DZ40" s="798"/>
      <c r="EA40" s="214"/>
    </row>
    <row r="41" spans="1:131" ht="26.25" customHeight="1" x14ac:dyDescent="0.2">
      <c r="A41" s="222">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52"/>
      <c r="AL41" s="849"/>
      <c r="AM41" s="849"/>
      <c r="AN41" s="849"/>
      <c r="AO41" s="849"/>
      <c r="AP41" s="849"/>
      <c r="AQ41" s="849"/>
      <c r="AR41" s="849"/>
      <c r="AS41" s="849"/>
      <c r="AT41" s="849"/>
      <c r="AU41" s="849"/>
      <c r="AV41" s="849"/>
      <c r="AW41" s="849"/>
      <c r="AX41" s="849"/>
      <c r="AY41" s="849"/>
      <c r="AZ41" s="853"/>
      <c r="BA41" s="853"/>
      <c r="BB41" s="853"/>
      <c r="BC41" s="853"/>
      <c r="BD41" s="853"/>
      <c r="BE41" s="850"/>
      <c r="BF41" s="850"/>
      <c r="BG41" s="850"/>
      <c r="BH41" s="850"/>
      <c r="BI41" s="851"/>
      <c r="BJ41" s="216"/>
      <c r="BK41" s="216"/>
      <c r="BL41" s="216"/>
      <c r="BM41" s="216"/>
      <c r="BN41" s="216"/>
      <c r="BO41" s="225"/>
      <c r="BP41" s="225"/>
      <c r="BQ41" s="222">
        <v>35</v>
      </c>
      <c r="BR41" s="223"/>
      <c r="BS41" s="796"/>
      <c r="BT41" s="797"/>
      <c r="BU41" s="797"/>
      <c r="BV41" s="797"/>
      <c r="BW41" s="797"/>
      <c r="BX41" s="797"/>
      <c r="BY41" s="797"/>
      <c r="BZ41" s="797"/>
      <c r="CA41" s="797"/>
      <c r="CB41" s="797"/>
      <c r="CC41" s="797"/>
      <c r="CD41" s="797"/>
      <c r="CE41" s="797"/>
      <c r="CF41" s="797"/>
      <c r="CG41" s="808"/>
      <c r="CH41" s="793"/>
      <c r="CI41" s="794"/>
      <c r="CJ41" s="794"/>
      <c r="CK41" s="794"/>
      <c r="CL41" s="795"/>
      <c r="CM41" s="793"/>
      <c r="CN41" s="794"/>
      <c r="CO41" s="794"/>
      <c r="CP41" s="794"/>
      <c r="CQ41" s="795"/>
      <c r="CR41" s="793"/>
      <c r="CS41" s="794"/>
      <c r="CT41" s="794"/>
      <c r="CU41" s="794"/>
      <c r="CV41" s="795"/>
      <c r="CW41" s="793"/>
      <c r="CX41" s="794"/>
      <c r="CY41" s="794"/>
      <c r="CZ41" s="794"/>
      <c r="DA41" s="795"/>
      <c r="DB41" s="793"/>
      <c r="DC41" s="794"/>
      <c r="DD41" s="794"/>
      <c r="DE41" s="794"/>
      <c r="DF41" s="795"/>
      <c r="DG41" s="793"/>
      <c r="DH41" s="794"/>
      <c r="DI41" s="794"/>
      <c r="DJ41" s="794"/>
      <c r="DK41" s="795"/>
      <c r="DL41" s="793"/>
      <c r="DM41" s="794"/>
      <c r="DN41" s="794"/>
      <c r="DO41" s="794"/>
      <c r="DP41" s="795"/>
      <c r="DQ41" s="793"/>
      <c r="DR41" s="794"/>
      <c r="DS41" s="794"/>
      <c r="DT41" s="794"/>
      <c r="DU41" s="795"/>
      <c r="DV41" s="796"/>
      <c r="DW41" s="797"/>
      <c r="DX41" s="797"/>
      <c r="DY41" s="797"/>
      <c r="DZ41" s="798"/>
      <c r="EA41" s="214"/>
    </row>
    <row r="42" spans="1:131" ht="26.25" customHeight="1" x14ac:dyDescent="0.2">
      <c r="A42" s="222">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52"/>
      <c r="AL42" s="849"/>
      <c r="AM42" s="849"/>
      <c r="AN42" s="849"/>
      <c r="AO42" s="849"/>
      <c r="AP42" s="849"/>
      <c r="AQ42" s="849"/>
      <c r="AR42" s="849"/>
      <c r="AS42" s="849"/>
      <c r="AT42" s="849"/>
      <c r="AU42" s="849"/>
      <c r="AV42" s="849"/>
      <c r="AW42" s="849"/>
      <c r="AX42" s="849"/>
      <c r="AY42" s="849"/>
      <c r="AZ42" s="853"/>
      <c r="BA42" s="853"/>
      <c r="BB42" s="853"/>
      <c r="BC42" s="853"/>
      <c r="BD42" s="853"/>
      <c r="BE42" s="850"/>
      <c r="BF42" s="850"/>
      <c r="BG42" s="850"/>
      <c r="BH42" s="850"/>
      <c r="BI42" s="851"/>
      <c r="BJ42" s="216"/>
      <c r="BK42" s="216"/>
      <c r="BL42" s="216"/>
      <c r="BM42" s="216"/>
      <c r="BN42" s="216"/>
      <c r="BO42" s="225"/>
      <c r="BP42" s="225"/>
      <c r="BQ42" s="222">
        <v>36</v>
      </c>
      <c r="BR42" s="223"/>
      <c r="BS42" s="796"/>
      <c r="BT42" s="797"/>
      <c r="BU42" s="797"/>
      <c r="BV42" s="797"/>
      <c r="BW42" s="797"/>
      <c r="BX42" s="797"/>
      <c r="BY42" s="797"/>
      <c r="BZ42" s="797"/>
      <c r="CA42" s="797"/>
      <c r="CB42" s="797"/>
      <c r="CC42" s="797"/>
      <c r="CD42" s="797"/>
      <c r="CE42" s="797"/>
      <c r="CF42" s="797"/>
      <c r="CG42" s="808"/>
      <c r="CH42" s="793"/>
      <c r="CI42" s="794"/>
      <c r="CJ42" s="794"/>
      <c r="CK42" s="794"/>
      <c r="CL42" s="795"/>
      <c r="CM42" s="793"/>
      <c r="CN42" s="794"/>
      <c r="CO42" s="794"/>
      <c r="CP42" s="794"/>
      <c r="CQ42" s="795"/>
      <c r="CR42" s="793"/>
      <c r="CS42" s="794"/>
      <c r="CT42" s="794"/>
      <c r="CU42" s="794"/>
      <c r="CV42" s="795"/>
      <c r="CW42" s="793"/>
      <c r="CX42" s="794"/>
      <c r="CY42" s="794"/>
      <c r="CZ42" s="794"/>
      <c r="DA42" s="795"/>
      <c r="DB42" s="793"/>
      <c r="DC42" s="794"/>
      <c r="DD42" s="794"/>
      <c r="DE42" s="794"/>
      <c r="DF42" s="795"/>
      <c r="DG42" s="793"/>
      <c r="DH42" s="794"/>
      <c r="DI42" s="794"/>
      <c r="DJ42" s="794"/>
      <c r="DK42" s="795"/>
      <c r="DL42" s="793"/>
      <c r="DM42" s="794"/>
      <c r="DN42" s="794"/>
      <c r="DO42" s="794"/>
      <c r="DP42" s="795"/>
      <c r="DQ42" s="793"/>
      <c r="DR42" s="794"/>
      <c r="DS42" s="794"/>
      <c r="DT42" s="794"/>
      <c r="DU42" s="795"/>
      <c r="DV42" s="796"/>
      <c r="DW42" s="797"/>
      <c r="DX42" s="797"/>
      <c r="DY42" s="797"/>
      <c r="DZ42" s="798"/>
      <c r="EA42" s="214"/>
    </row>
    <row r="43" spans="1:131" ht="26.25" customHeight="1" x14ac:dyDescent="0.2">
      <c r="A43" s="222">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52"/>
      <c r="AL43" s="849"/>
      <c r="AM43" s="849"/>
      <c r="AN43" s="849"/>
      <c r="AO43" s="849"/>
      <c r="AP43" s="849"/>
      <c r="AQ43" s="849"/>
      <c r="AR43" s="849"/>
      <c r="AS43" s="849"/>
      <c r="AT43" s="849"/>
      <c r="AU43" s="849"/>
      <c r="AV43" s="849"/>
      <c r="AW43" s="849"/>
      <c r="AX43" s="849"/>
      <c r="AY43" s="849"/>
      <c r="AZ43" s="853"/>
      <c r="BA43" s="853"/>
      <c r="BB43" s="853"/>
      <c r="BC43" s="853"/>
      <c r="BD43" s="853"/>
      <c r="BE43" s="850"/>
      <c r="BF43" s="850"/>
      <c r="BG43" s="850"/>
      <c r="BH43" s="850"/>
      <c r="BI43" s="851"/>
      <c r="BJ43" s="216"/>
      <c r="BK43" s="216"/>
      <c r="BL43" s="216"/>
      <c r="BM43" s="216"/>
      <c r="BN43" s="216"/>
      <c r="BO43" s="225"/>
      <c r="BP43" s="225"/>
      <c r="BQ43" s="222">
        <v>37</v>
      </c>
      <c r="BR43" s="223"/>
      <c r="BS43" s="796"/>
      <c r="BT43" s="797"/>
      <c r="BU43" s="797"/>
      <c r="BV43" s="797"/>
      <c r="BW43" s="797"/>
      <c r="BX43" s="797"/>
      <c r="BY43" s="797"/>
      <c r="BZ43" s="797"/>
      <c r="CA43" s="797"/>
      <c r="CB43" s="797"/>
      <c r="CC43" s="797"/>
      <c r="CD43" s="797"/>
      <c r="CE43" s="797"/>
      <c r="CF43" s="797"/>
      <c r="CG43" s="808"/>
      <c r="CH43" s="793"/>
      <c r="CI43" s="794"/>
      <c r="CJ43" s="794"/>
      <c r="CK43" s="794"/>
      <c r="CL43" s="795"/>
      <c r="CM43" s="793"/>
      <c r="CN43" s="794"/>
      <c r="CO43" s="794"/>
      <c r="CP43" s="794"/>
      <c r="CQ43" s="795"/>
      <c r="CR43" s="793"/>
      <c r="CS43" s="794"/>
      <c r="CT43" s="794"/>
      <c r="CU43" s="794"/>
      <c r="CV43" s="795"/>
      <c r="CW43" s="793"/>
      <c r="CX43" s="794"/>
      <c r="CY43" s="794"/>
      <c r="CZ43" s="794"/>
      <c r="DA43" s="795"/>
      <c r="DB43" s="793"/>
      <c r="DC43" s="794"/>
      <c r="DD43" s="794"/>
      <c r="DE43" s="794"/>
      <c r="DF43" s="795"/>
      <c r="DG43" s="793"/>
      <c r="DH43" s="794"/>
      <c r="DI43" s="794"/>
      <c r="DJ43" s="794"/>
      <c r="DK43" s="795"/>
      <c r="DL43" s="793"/>
      <c r="DM43" s="794"/>
      <c r="DN43" s="794"/>
      <c r="DO43" s="794"/>
      <c r="DP43" s="795"/>
      <c r="DQ43" s="793"/>
      <c r="DR43" s="794"/>
      <c r="DS43" s="794"/>
      <c r="DT43" s="794"/>
      <c r="DU43" s="795"/>
      <c r="DV43" s="796"/>
      <c r="DW43" s="797"/>
      <c r="DX43" s="797"/>
      <c r="DY43" s="797"/>
      <c r="DZ43" s="798"/>
      <c r="EA43" s="214"/>
    </row>
    <row r="44" spans="1:131" ht="26.25" customHeight="1" x14ac:dyDescent="0.2">
      <c r="A44" s="222">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52"/>
      <c r="AL44" s="849"/>
      <c r="AM44" s="849"/>
      <c r="AN44" s="849"/>
      <c r="AO44" s="849"/>
      <c r="AP44" s="849"/>
      <c r="AQ44" s="849"/>
      <c r="AR44" s="849"/>
      <c r="AS44" s="849"/>
      <c r="AT44" s="849"/>
      <c r="AU44" s="849"/>
      <c r="AV44" s="849"/>
      <c r="AW44" s="849"/>
      <c r="AX44" s="849"/>
      <c r="AY44" s="849"/>
      <c r="AZ44" s="853"/>
      <c r="BA44" s="853"/>
      <c r="BB44" s="853"/>
      <c r="BC44" s="853"/>
      <c r="BD44" s="853"/>
      <c r="BE44" s="850"/>
      <c r="BF44" s="850"/>
      <c r="BG44" s="850"/>
      <c r="BH44" s="850"/>
      <c r="BI44" s="851"/>
      <c r="BJ44" s="216"/>
      <c r="BK44" s="216"/>
      <c r="BL44" s="216"/>
      <c r="BM44" s="216"/>
      <c r="BN44" s="216"/>
      <c r="BO44" s="225"/>
      <c r="BP44" s="225"/>
      <c r="BQ44" s="222">
        <v>38</v>
      </c>
      <c r="BR44" s="223"/>
      <c r="BS44" s="796"/>
      <c r="BT44" s="797"/>
      <c r="BU44" s="797"/>
      <c r="BV44" s="797"/>
      <c r="BW44" s="797"/>
      <c r="BX44" s="797"/>
      <c r="BY44" s="797"/>
      <c r="BZ44" s="797"/>
      <c r="CA44" s="797"/>
      <c r="CB44" s="797"/>
      <c r="CC44" s="797"/>
      <c r="CD44" s="797"/>
      <c r="CE44" s="797"/>
      <c r="CF44" s="797"/>
      <c r="CG44" s="808"/>
      <c r="CH44" s="793"/>
      <c r="CI44" s="794"/>
      <c r="CJ44" s="794"/>
      <c r="CK44" s="794"/>
      <c r="CL44" s="795"/>
      <c r="CM44" s="793"/>
      <c r="CN44" s="794"/>
      <c r="CO44" s="794"/>
      <c r="CP44" s="794"/>
      <c r="CQ44" s="795"/>
      <c r="CR44" s="793"/>
      <c r="CS44" s="794"/>
      <c r="CT44" s="794"/>
      <c r="CU44" s="794"/>
      <c r="CV44" s="795"/>
      <c r="CW44" s="793"/>
      <c r="CX44" s="794"/>
      <c r="CY44" s="794"/>
      <c r="CZ44" s="794"/>
      <c r="DA44" s="795"/>
      <c r="DB44" s="793"/>
      <c r="DC44" s="794"/>
      <c r="DD44" s="794"/>
      <c r="DE44" s="794"/>
      <c r="DF44" s="795"/>
      <c r="DG44" s="793"/>
      <c r="DH44" s="794"/>
      <c r="DI44" s="794"/>
      <c r="DJ44" s="794"/>
      <c r="DK44" s="795"/>
      <c r="DL44" s="793"/>
      <c r="DM44" s="794"/>
      <c r="DN44" s="794"/>
      <c r="DO44" s="794"/>
      <c r="DP44" s="795"/>
      <c r="DQ44" s="793"/>
      <c r="DR44" s="794"/>
      <c r="DS44" s="794"/>
      <c r="DT44" s="794"/>
      <c r="DU44" s="795"/>
      <c r="DV44" s="796"/>
      <c r="DW44" s="797"/>
      <c r="DX44" s="797"/>
      <c r="DY44" s="797"/>
      <c r="DZ44" s="798"/>
      <c r="EA44" s="214"/>
    </row>
    <row r="45" spans="1:131" ht="26.25" customHeight="1" x14ac:dyDescent="0.2">
      <c r="A45" s="222">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52"/>
      <c r="AL45" s="849"/>
      <c r="AM45" s="849"/>
      <c r="AN45" s="849"/>
      <c r="AO45" s="849"/>
      <c r="AP45" s="849"/>
      <c r="AQ45" s="849"/>
      <c r="AR45" s="849"/>
      <c r="AS45" s="849"/>
      <c r="AT45" s="849"/>
      <c r="AU45" s="849"/>
      <c r="AV45" s="849"/>
      <c r="AW45" s="849"/>
      <c r="AX45" s="849"/>
      <c r="AY45" s="849"/>
      <c r="AZ45" s="853"/>
      <c r="BA45" s="853"/>
      <c r="BB45" s="853"/>
      <c r="BC45" s="853"/>
      <c r="BD45" s="853"/>
      <c r="BE45" s="850"/>
      <c r="BF45" s="850"/>
      <c r="BG45" s="850"/>
      <c r="BH45" s="850"/>
      <c r="BI45" s="851"/>
      <c r="BJ45" s="216"/>
      <c r="BK45" s="216"/>
      <c r="BL45" s="216"/>
      <c r="BM45" s="216"/>
      <c r="BN45" s="216"/>
      <c r="BO45" s="225"/>
      <c r="BP45" s="225"/>
      <c r="BQ45" s="222">
        <v>39</v>
      </c>
      <c r="BR45" s="223"/>
      <c r="BS45" s="796"/>
      <c r="BT45" s="797"/>
      <c r="BU45" s="797"/>
      <c r="BV45" s="797"/>
      <c r="BW45" s="797"/>
      <c r="BX45" s="797"/>
      <c r="BY45" s="797"/>
      <c r="BZ45" s="797"/>
      <c r="CA45" s="797"/>
      <c r="CB45" s="797"/>
      <c r="CC45" s="797"/>
      <c r="CD45" s="797"/>
      <c r="CE45" s="797"/>
      <c r="CF45" s="797"/>
      <c r="CG45" s="808"/>
      <c r="CH45" s="793"/>
      <c r="CI45" s="794"/>
      <c r="CJ45" s="794"/>
      <c r="CK45" s="794"/>
      <c r="CL45" s="795"/>
      <c r="CM45" s="793"/>
      <c r="CN45" s="794"/>
      <c r="CO45" s="794"/>
      <c r="CP45" s="794"/>
      <c r="CQ45" s="795"/>
      <c r="CR45" s="793"/>
      <c r="CS45" s="794"/>
      <c r="CT45" s="794"/>
      <c r="CU45" s="794"/>
      <c r="CV45" s="795"/>
      <c r="CW45" s="793"/>
      <c r="CX45" s="794"/>
      <c r="CY45" s="794"/>
      <c r="CZ45" s="794"/>
      <c r="DA45" s="795"/>
      <c r="DB45" s="793"/>
      <c r="DC45" s="794"/>
      <c r="DD45" s="794"/>
      <c r="DE45" s="794"/>
      <c r="DF45" s="795"/>
      <c r="DG45" s="793"/>
      <c r="DH45" s="794"/>
      <c r="DI45" s="794"/>
      <c r="DJ45" s="794"/>
      <c r="DK45" s="795"/>
      <c r="DL45" s="793"/>
      <c r="DM45" s="794"/>
      <c r="DN45" s="794"/>
      <c r="DO45" s="794"/>
      <c r="DP45" s="795"/>
      <c r="DQ45" s="793"/>
      <c r="DR45" s="794"/>
      <c r="DS45" s="794"/>
      <c r="DT45" s="794"/>
      <c r="DU45" s="795"/>
      <c r="DV45" s="796"/>
      <c r="DW45" s="797"/>
      <c r="DX45" s="797"/>
      <c r="DY45" s="797"/>
      <c r="DZ45" s="798"/>
      <c r="EA45" s="214"/>
    </row>
    <row r="46" spans="1:131" ht="26.25" customHeight="1" x14ac:dyDescent="0.2">
      <c r="A46" s="222">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52"/>
      <c r="AL46" s="849"/>
      <c r="AM46" s="849"/>
      <c r="AN46" s="849"/>
      <c r="AO46" s="849"/>
      <c r="AP46" s="849"/>
      <c r="AQ46" s="849"/>
      <c r="AR46" s="849"/>
      <c r="AS46" s="849"/>
      <c r="AT46" s="849"/>
      <c r="AU46" s="849"/>
      <c r="AV46" s="849"/>
      <c r="AW46" s="849"/>
      <c r="AX46" s="849"/>
      <c r="AY46" s="849"/>
      <c r="AZ46" s="853"/>
      <c r="BA46" s="853"/>
      <c r="BB46" s="853"/>
      <c r="BC46" s="853"/>
      <c r="BD46" s="853"/>
      <c r="BE46" s="850"/>
      <c r="BF46" s="850"/>
      <c r="BG46" s="850"/>
      <c r="BH46" s="850"/>
      <c r="BI46" s="851"/>
      <c r="BJ46" s="216"/>
      <c r="BK46" s="216"/>
      <c r="BL46" s="216"/>
      <c r="BM46" s="216"/>
      <c r="BN46" s="216"/>
      <c r="BO46" s="225"/>
      <c r="BP46" s="225"/>
      <c r="BQ46" s="222">
        <v>40</v>
      </c>
      <c r="BR46" s="223"/>
      <c r="BS46" s="796"/>
      <c r="BT46" s="797"/>
      <c r="BU46" s="797"/>
      <c r="BV46" s="797"/>
      <c r="BW46" s="797"/>
      <c r="BX46" s="797"/>
      <c r="BY46" s="797"/>
      <c r="BZ46" s="797"/>
      <c r="CA46" s="797"/>
      <c r="CB46" s="797"/>
      <c r="CC46" s="797"/>
      <c r="CD46" s="797"/>
      <c r="CE46" s="797"/>
      <c r="CF46" s="797"/>
      <c r="CG46" s="808"/>
      <c r="CH46" s="793"/>
      <c r="CI46" s="794"/>
      <c r="CJ46" s="794"/>
      <c r="CK46" s="794"/>
      <c r="CL46" s="795"/>
      <c r="CM46" s="793"/>
      <c r="CN46" s="794"/>
      <c r="CO46" s="794"/>
      <c r="CP46" s="794"/>
      <c r="CQ46" s="795"/>
      <c r="CR46" s="793"/>
      <c r="CS46" s="794"/>
      <c r="CT46" s="794"/>
      <c r="CU46" s="794"/>
      <c r="CV46" s="795"/>
      <c r="CW46" s="793"/>
      <c r="CX46" s="794"/>
      <c r="CY46" s="794"/>
      <c r="CZ46" s="794"/>
      <c r="DA46" s="795"/>
      <c r="DB46" s="793"/>
      <c r="DC46" s="794"/>
      <c r="DD46" s="794"/>
      <c r="DE46" s="794"/>
      <c r="DF46" s="795"/>
      <c r="DG46" s="793"/>
      <c r="DH46" s="794"/>
      <c r="DI46" s="794"/>
      <c r="DJ46" s="794"/>
      <c r="DK46" s="795"/>
      <c r="DL46" s="793"/>
      <c r="DM46" s="794"/>
      <c r="DN46" s="794"/>
      <c r="DO46" s="794"/>
      <c r="DP46" s="795"/>
      <c r="DQ46" s="793"/>
      <c r="DR46" s="794"/>
      <c r="DS46" s="794"/>
      <c r="DT46" s="794"/>
      <c r="DU46" s="795"/>
      <c r="DV46" s="796"/>
      <c r="DW46" s="797"/>
      <c r="DX46" s="797"/>
      <c r="DY46" s="797"/>
      <c r="DZ46" s="798"/>
      <c r="EA46" s="214"/>
    </row>
    <row r="47" spans="1:131" ht="26.25" customHeight="1" x14ac:dyDescent="0.2">
      <c r="A47" s="222">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52"/>
      <c r="AL47" s="849"/>
      <c r="AM47" s="849"/>
      <c r="AN47" s="849"/>
      <c r="AO47" s="849"/>
      <c r="AP47" s="849"/>
      <c r="AQ47" s="849"/>
      <c r="AR47" s="849"/>
      <c r="AS47" s="849"/>
      <c r="AT47" s="849"/>
      <c r="AU47" s="849"/>
      <c r="AV47" s="849"/>
      <c r="AW47" s="849"/>
      <c r="AX47" s="849"/>
      <c r="AY47" s="849"/>
      <c r="AZ47" s="853"/>
      <c r="BA47" s="853"/>
      <c r="BB47" s="853"/>
      <c r="BC47" s="853"/>
      <c r="BD47" s="853"/>
      <c r="BE47" s="850"/>
      <c r="BF47" s="850"/>
      <c r="BG47" s="850"/>
      <c r="BH47" s="850"/>
      <c r="BI47" s="851"/>
      <c r="BJ47" s="216"/>
      <c r="BK47" s="216"/>
      <c r="BL47" s="216"/>
      <c r="BM47" s="216"/>
      <c r="BN47" s="216"/>
      <c r="BO47" s="225"/>
      <c r="BP47" s="225"/>
      <c r="BQ47" s="222">
        <v>41</v>
      </c>
      <c r="BR47" s="223"/>
      <c r="BS47" s="796"/>
      <c r="BT47" s="797"/>
      <c r="BU47" s="797"/>
      <c r="BV47" s="797"/>
      <c r="BW47" s="797"/>
      <c r="BX47" s="797"/>
      <c r="BY47" s="797"/>
      <c r="BZ47" s="797"/>
      <c r="CA47" s="797"/>
      <c r="CB47" s="797"/>
      <c r="CC47" s="797"/>
      <c r="CD47" s="797"/>
      <c r="CE47" s="797"/>
      <c r="CF47" s="797"/>
      <c r="CG47" s="808"/>
      <c r="CH47" s="793"/>
      <c r="CI47" s="794"/>
      <c r="CJ47" s="794"/>
      <c r="CK47" s="794"/>
      <c r="CL47" s="795"/>
      <c r="CM47" s="793"/>
      <c r="CN47" s="794"/>
      <c r="CO47" s="794"/>
      <c r="CP47" s="794"/>
      <c r="CQ47" s="795"/>
      <c r="CR47" s="793"/>
      <c r="CS47" s="794"/>
      <c r="CT47" s="794"/>
      <c r="CU47" s="794"/>
      <c r="CV47" s="795"/>
      <c r="CW47" s="793"/>
      <c r="CX47" s="794"/>
      <c r="CY47" s="794"/>
      <c r="CZ47" s="794"/>
      <c r="DA47" s="795"/>
      <c r="DB47" s="793"/>
      <c r="DC47" s="794"/>
      <c r="DD47" s="794"/>
      <c r="DE47" s="794"/>
      <c r="DF47" s="795"/>
      <c r="DG47" s="793"/>
      <c r="DH47" s="794"/>
      <c r="DI47" s="794"/>
      <c r="DJ47" s="794"/>
      <c r="DK47" s="795"/>
      <c r="DL47" s="793"/>
      <c r="DM47" s="794"/>
      <c r="DN47" s="794"/>
      <c r="DO47" s="794"/>
      <c r="DP47" s="795"/>
      <c r="DQ47" s="793"/>
      <c r="DR47" s="794"/>
      <c r="DS47" s="794"/>
      <c r="DT47" s="794"/>
      <c r="DU47" s="795"/>
      <c r="DV47" s="796"/>
      <c r="DW47" s="797"/>
      <c r="DX47" s="797"/>
      <c r="DY47" s="797"/>
      <c r="DZ47" s="798"/>
      <c r="EA47" s="214"/>
    </row>
    <row r="48" spans="1:131" ht="26.25" customHeight="1" x14ac:dyDescent="0.2">
      <c r="A48" s="222">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52"/>
      <c r="AL48" s="849"/>
      <c r="AM48" s="849"/>
      <c r="AN48" s="849"/>
      <c r="AO48" s="849"/>
      <c r="AP48" s="849"/>
      <c r="AQ48" s="849"/>
      <c r="AR48" s="849"/>
      <c r="AS48" s="849"/>
      <c r="AT48" s="849"/>
      <c r="AU48" s="849"/>
      <c r="AV48" s="849"/>
      <c r="AW48" s="849"/>
      <c r="AX48" s="849"/>
      <c r="AY48" s="849"/>
      <c r="AZ48" s="853"/>
      <c r="BA48" s="853"/>
      <c r="BB48" s="853"/>
      <c r="BC48" s="853"/>
      <c r="BD48" s="853"/>
      <c r="BE48" s="850"/>
      <c r="BF48" s="850"/>
      <c r="BG48" s="850"/>
      <c r="BH48" s="850"/>
      <c r="BI48" s="851"/>
      <c r="BJ48" s="216"/>
      <c r="BK48" s="216"/>
      <c r="BL48" s="216"/>
      <c r="BM48" s="216"/>
      <c r="BN48" s="216"/>
      <c r="BO48" s="225"/>
      <c r="BP48" s="225"/>
      <c r="BQ48" s="222">
        <v>42</v>
      </c>
      <c r="BR48" s="223"/>
      <c r="BS48" s="796"/>
      <c r="BT48" s="797"/>
      <c r="BU48" s="797"/>
      <c r="BV48" s="797"/>
      <c r="BW48" s="797"/>
      <c r="BX48" s="797"/>
      <c r="BY48" s="797"/>
      <c r="BZ48" s="797"/>
      <c r="CA48" s="797"/>
      <c r="CB48" s="797"/>
      <c r="CC48" s="797"/>
      <c r="CD48" s="797"/>
      <c r="CE48" s="797"/>
      <c r="CF48" s="797"/>
      <c r="CG48" s="808"/>
      <c r="CH48" s="793"/>
      <c r="CI48" s="794"/>
      <c r="CJ48" s="794"/>
      <c r="CK48" s="794"/>
      <c r="CL48" s="795"/>
      <c r="CM48" s="793"/>
      <c r="CN48" s="794"/>
      <c r="CO48" s="794"/>
      <c r="CP48" s="794"/>
      <c r="CQ48" s="795"/>
      <c r="CR48" s="793"/>
      <c r="CS48" s="794"/>
      <c r="CT48" s="794"/>
      <c r="CU48" s="794"/>
      <c r="CV48" s="795"/>
      <c r="CW48" s="793"/>
      <c r="CX48" s="794"/>
      <c r="CY48" s="794"/>
      <c r="CZ48" s="794"/>
      <c r="DA48" s="795"/>
      <c r="DB48" s="793"/>
      <c r="DC48" s="794"/>
      <c r="DD48" s="794"/>
      <c r="DE48" s="794"/>
      <c r="DF48" s="795"/>
      <c r="DG48" s="793"/>
      <c r="DH48" s="794"/>
      <c r="DI48" s="794"/>
      <c r="DJ48" s="794"/>
      <c r="DK48" s="795"/>
      <c r="DL48" s="793"/>
      <c r="DM48" s="794"/>
      <c r="DN48" s="794"/>
      <c r="DO48" s="794"/>
      <c r="DP48" s="795"/>
      <c r="DQ48" s="793"/>
      <c r="DR48" s="794"/>
      <c r="DS48" s="794"/>
      <c r="DT48" s="794"/>
      <c r="DU48" s="795"/>
      <c r="DV48" s="796"/>
      <c r="DW48" s="797"/>
      <c r="DX48" s="797"/>
      <c r="DY48" s="797"/>
      <c r="DZ48" s="798"/>
      <c r="EA48" s="214"/>
    </row>
    <row r="49" spans="1:131" ht="26.25" customHeight="1" x14ac:dyDescent="0.2">
      <c r="A49" s="222">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52"/>
      <c r="AL49" s="849"/>
      <c r="AM49" s="849"/>
      <c r="AN49" s="849"/>
      <c r="AO49" s="849"/>
      <c r="AP49" s="849"/>
      <c r="AQ49" s="849"/>
      <c r="AR49" s="849"/>
      <c r="AS49" s="849"/>
      <c r="AT49" s="849"/>
      <c r="AU49" s="849"/>
      <c r="AV49" s="849"/>
      <c r="AW49" s="849"/>
      <c r="AX49" s="849"/>
      <c r="AY49" s="849"/>
      <c r="AZ49" s="853"/>
      <c r="BA49" s="853"/>
      <c r="BB49" s="853"/>
      <c r="BC49" s="853"/>
      <c r="BD49" s="853"/>
      <c r="BE49" s="850"/>
      <c r="BF49" s="850"/>
      <c r="BG49" s="850"/>
      <c r="BH49" s="850"/>
      <c r="BI49" s="851"/>
      <c r="BJ49" s="216"/>
      <c r="BK49" s="216"/>
      <c r="BL49" s="216"/>
      <c r="BM49" s="216"/>
      <c r="BN49" s="216"/>
      <c r="BO49" s="225"/>
      <c r="BP49" s="225"/>
      <c r="BQ49" s="222">
        <v>43</v>
      </c>
      <c r="BR49" s="223"/>
      <c r="BS49" s="796"/>
      <c r="BT49" s="797"/>
      <c r="BU49" s="797"/>
      <c r="BV49" s="797"/>
      <c r="BW49" s="797"/>
      <c r="BX49" s="797"/>
      <c r="BY49" s="797"/>
      <c r="BZ49" s="797"/>
      <c r="CA49" s="797"/>
      <c r="CB49" s="797"/>
      <c r="CC49" s="797"/>
      <c r="CD49" s="797"/>
      <c r="CE49" s="797"/>
      <c r="CF49" s="797"/>
      <c r="CG49" s="808"/>
      <c r="CH49" s="793"/>
      <c r="CI49" s="794"/>
      <c r="CJ49" s="794"/>
      <c r="CK49" s="794"/>
      <c r="CL49" s="795"/>
      <c r="CM49" s="793"/>
      <c r="CN49" s="794"/>
      <c r="CO49" s="794"/>
      <c r="CP49" s="794"/>
      <c r="CQ49" s="795"/>
      <c r="CR49" s="793"/>
      <c r="CS49" s="794"/>
      <c r="CT49" s="794"/>
      <c r="CU49" s="794"/>
      <c r="CV49" s="795"/>
      <c r="CW49" s="793"/>
      <c r="CX49" s="794"/>
      <c r="CY49" s="794"/>
      <c r="CZ49" s="794"/>
      <c r="DA49" s="795"/>
      <c r="DB49" s="793"/>
      <c r="DC49" s="794"/>
      <c r="DD49" s="794"/>
      <c r="DE49" s="794"/>
      <c r="DF49" s="795"/>
      <c r="DG49" s="793"/>
      <c r="DH49" s="794"/>
      <c r="DI49" s="794"/>
      <c r="DJ49" s="794"/>
      <c r="DK49" s="795"/>
      <c r="DL49" s="793"/>
      <c r="DM49" s="794"/>
      <c r="DN49" s="794"/>
      <c r="DO49" s="794"/>
      <c r="DP49" s="795"/>
      <c r="DQ49" s="793"/>
      <c r="DR49" s="794"/>
      <c r="DS49" s="794"/>
      <c r="DT49" s="794"/>
      <c r="DU49" s="795"/>
      <c r="DV49" s="796"/>
      <c r="DW49" s="797"/>
      <c r="DX49" s="797"/>
      <c r="DY49" s="797"/>
      <c r="DZ49" s="798"/>
      <c r="EA49" s="214"/>
    </row>
    <row r="50" spans="1:131" ht="26.25" customHeight="1" x14ac:dyDescent="0.2">
      <c r="A50" s="222">
        <v>23</v>
      </c>
      <c r="B50" s="799"/>
      <c r="C50" s="800"/>
      <c r="D50" s="800"/>
      <c r="E50" s="800"/>
      <c r="F50" s="800"/>
      <c r="G50" s="800"/>
      <c r="H50" s="800"/>
      <c r="I50" s="800"/>
      <c r="J50" s="800"/>
      <c r="K50" s="800"/>
      <c r="L50" s="800"/>
      <c r="M50" s="800"/>
      <c r="N50" s="800"/>
      <c r="O50" s="800"/>
      <c r="P50" s="801"/>
      <c r="Q50" s="854"/>
      <c r="R50" s="855"/>
      <c r="S50" s="855"/>
      <c r="T50" s="855"/>
      <c r="U50" s="855"/>
      <c r="V50" s="855"/>
      <c r="W50" s="855"/>
      <c r="X50" s="855"/>
      <c r="Y50" s="855"/>
      <c r="Z50" s="855"/>
      <c r="AA50" s="855"/>
      <c r="AB50" s="855"/>
      <c r="AC50" s="855"/>
      <c r="AD50" s="855"/>
      <c r="AE50" s="856"/>
      <c r="AF50" s="805"/>
      <c r="AG50" s="806"/>
      <c r="AH50" s="806"/>
      <c r="AI50" s="806"/>
      <c r="AJ50" s="807"/>
      <c r="AK50" s="858"/>
      <c r="AL50" s="855"/>
      <c r="AM50" s="855"/>
      <c r="AN50" s="855"/>
      <c r="AO50" s="855"/>
      <c r="AP50" s="855"/>
      <c r="AQ50" s="855"/>
      <c r="AR50" s="855"/>
      <c r="AS50" s="855"/>
      <c r="AT50" s="855"/>
      <c r="AU50" s="855"/>
      <c r="AV50" s="855"/>
      <c r="AW50" s="855"/>
      <c r="AX50" s="855"/>
      <c r="AY50" s="855"/>
      <c r="AZ50" s="857"/>
      <c r="BA50" s="857"/>
      <c r="BB50" s="857"/>
      <c r="BC50" s="857"/>
      <c r="BD50" s="857"/>
      <c r="BE50" s="850"/>
      <c r="BF50" s="850"/>
      <c r="BG50" s="850"/>
      <c r="BH50" s="850"/>
      <c r="BI50" s="851"/>
      <c r="BJ50" s="216"/>
      <c r="BK50" s="216"/>
      <c r="BL50" s="216"/>
      <c r="BM50" s="216"/>
      <c r="BN50" s="216"/>
      <c r="BO50" s="225"/>
      <c r="BP50" s="225"/>
      <c r="BQ50" s="222">
        <v>44</v>
      </c>
      <c r="BR50" s="223"/>
      <c r="BS50" s="796"/>
      <c r="BT50" s="797"/>
      <c r="BU50" s="797"/>
      <c r="BV50" s="797"/>
      <c r="BW50" s="797"/>
      <c r="BX50" s="797"/>
      <c r="BY50" s="797"/>
      <c r="BZ50" s="797"/>
      <c r="CA50" s="797"/>
      <c r="CB50" s="797"/>
      <c r="CC50" s="797"/>
      <c r="CD50" s="797"/>
      <c r="CE50" s="797"/>
      <c r="CF50" s="797"/>
      <c r="CG50" s="808"/>
      <c r="CH50" s="793"/>
      <c r="CI50" s="794"/>
      <c r="CJ50" s="794"/>
      <c r="CK50" s="794"/>
      <c r="CL50" s="795"/>
      <c r="CM50" s="793"/>
      <c r="CN50" s="794"/>
      <c r="CO50" s="794"/>
      <c r="CP50" s="794"/>
      <c r="CQ50" s="795"/>
      <c r="CR50" s="793"/>
      <c r="CS50" s="794"/>
      <c r="CT50" s="794"/>
      <c r="CU50" s="794"/>
      <c r="CV50" s="795"/>
      <c r="CW50" s="793"/>
      <c r="CX50" s="794"/>
      <c r="CY50" s="794"/>
      <c r="CZ50" s="794"/>
      <c r="DA50" s="795"/>
      <c r="DB50" s="793"/>
      <c r="DC50" s="794"/>
      <c r="DD50" s="794"/>
      <c r="DE50" s="794"/>
      <c r="DF50" s="795"/>
      <c r="DG50" s="793"/>
      <c r="DH50" s="794"/>
      <c r="DI50" s="794"/>
      <c r="DJ50" s="794"/>
      <c r="DK50" s="795"/>
      <c r="DL50" s="793"/>
      <c r="DM50" s="794"/>
      <c r="DN50" s="794"/>
      <c r="DO50" s="794"/>
      <c r="DP50" s="795"/>
      <c r="DQ50" s="793"/>
      <c r="DR50" s="794"/>
      <c r="DS50" s="794"/>
      <c r="DT50" s="794"/>
      <c r="DU50" s="795"/>
      <c r="DV50" s="796"/>
      <c r="DW50" s="797"/>
      <c r="DX50" s="797"/>
      <c r="DY50" s="797"/>
      <c r="DZ50" s="798"/>
      <c r="EA50" s="214"/>
    </row>
    <row r="51" spans="1:131" ht="26.25" customHeight="1" x14ac:dyDescent="0.2">
      <c r="A51" s="222">
        <v>24</v>
      </c>
      <c r="B51" s="799"/>
      <c r="C51" s="800"/>
      <c r="D51" s="800"/>
      <c r="E51" s="800"/>
      <c r="F51" s="800"/>
      <c r="G51" s="800"/>
      <c r="H51" s="800"/>
      <c r="I51" s="800"/>
      <c r="J51" s="800"/>
      <c r="K51" s="800"/>
      <c r="L51" s="800"/>
      <c r="M51" s="800"/>
      <c r="N51" s="800"/>
      <c r="O51" s="800"/>
      <c r="P51" s="801"/>
      <c r="Q51" s="854"/>
      <c r="R51" s="855"/>
      <c r="S51" s="855"/>
      <c r="T51" s="855"/>
      <c r="U51" s="855"/>
      <c r="V51" s="855"/>
      <c r="W51" s="855"/>
      <c r="X51" s="855"/>
      <c r="Y51" s="855"/>
      <c r="Z51" s="855"/>
      <c r="AA51" s="855"/>
      <c r="AB51" s="855"/>
      <c r="AC51" s="855"/>
      <c r="AD51" s="855"/>
      <c r="AE51" s="856"/>
      <c r="AF51" s="805"/>
      <c r="AG51" s="806"/>
      <c r="AH51" s="806"/>
      <c r="AI51" s="806"/>
      <c r="AJ51" s="807"/>
      <c r="AK51" s="858"/>
      <c r="AL51" s="855"/>
      <c r="AM51" s="855"/>
      <c r="AN51" s="855"/>
      <c r="AO51" s="855"/>
      <c r="AP51" s="855"/>
      <c r="AQ51" s="855"/>
      <c r="AR51" s="855"/>
      <c r="AS51" s="855"/>
      <c r="AT51" s="855"/>
      <c r="AU51" s="855"/>
      <c r="AV51" s="855"/>
      <c r="AW51" s="855"/>
      <c r="AX51" s="855"/>
      <c r="AY51" s="855"/>
      <c r="AZ51" s="857"/>
      <c r="BA51" s="857"/>
      <c r="BB51" s="857"/>
      <c r="BC51" s="857"/>
      <c r="BD51" s="857"/>
      <c r="BE51" s="850"/>
      <c r="BF51" s="850"/>
      <c r="BG51" s="850"/>
      <c r="BH51" s="850"/>
      <c r="BI51" s="851"/>
      <c r="BJ51" s="216"/>
      <c r="BK51" s="216"/>
      <c r="BL51" s="216"/>
      <c r="BM51" s="216"/>
      <c r="BN51" s="216"/>
      <c r="BO51" s="225"/>
      <c r="BP51" s="225"/>
      <c r="BQ51" s="222">
        <v>45</v>
      </c>
      <c r="BR51" s="223"/>
      <c r="BS51" s="796"/>
      <c r="BT51" s="797"/>
      <c r="BU51" s="797"/>
      <c r="BV51" s="797"/>
      <c r="BW51" s="797"/>
      <c r="BX51" s="797"/>
      <c r="BY51" s="797"/>
      <c r="BZ51" s="797"/>
      <c r="CA51" s="797"/>
      <c r="CB51" s="797"/>
      <c r="CC51" s="797"/>
      <c r="CD51" s="797"/>
      <c r="CE51" s="797"/>
      <c r="CF51" s="797"/>
      <c r="CG51" s="808"/>
      <c r="CH51" s="793"/>
      <c r="CI51" s="794"/>
      <c r="CJ51" s="794"/>
      <c r="CK51" s="794"/>
      <c r="CL51" s="795"/>
      <c r="CM51" s="793"/>
      <c r="CN51" s="794"/>
      <c r="CO51" s="794"/>
      <c r="CP51" s="794"/>
      <c r="CQ51" s="795"/>
      <c r="CR51" s="793"/>
      <c r="CS51" s="794"/>
      <c r="CT51" s="794"/>
      <c r="CU51" s="794"/>
      <c r="CV51" s="795"/>
      <c r="CW51" s="793"/>
      <c r="CX51" s="794"/>
      <c r="CY51" s="794"/>
      <c r="CZ51" s="794"/>
      <c r="DA51" s="795"/>
      <c r="DB51" s="793"/>
      <c r="DC51" s="794"/>
      <c r="DD51" s="794"/>
      <c r="DE51" s="794"/>
      <c r="DF51" s="795"/>
      <c r="DG51" s="793"/>
      <c r="DH51" s="794"/>
      <c r="DI51" s="794"/>
      <c r="DJ51" s="794"/>
      <c r="DK51" s="795"/>
      <c r="DL51" s="793"/>
      <c r="DM51" s="794"/>
      <c r="DN51" s="794"/>
      <c r="DO51" s="794"/>
      <c r="DP51" s="795"/>
      <c r="DQ51" s="793"/>
      <c r="DR51" s="794"/>
      <c r="DS51" s="794"/>
      <c r="DT51" s="794"/>
      <c r="DU51" s="795"/>
      <c r="DV51" s="796"/>
      <c r="DW51" s="797"/>
      <c r="DX51" s="797"/>
      <c r="DY51" s="797"/>
      <c r="DZ51" s="798"/>
      <c r="EA51" s="214"/>
    </row>
    <row r="52" spans="1:131" ht="26.25" customHeight="1" x14ac:dyDescent="0.2">
      <c r="A52" s="222">
        <v>25</v>
      </c>
      <c r="B52" s="799"/>
      <c r="C52" s="800"/>
      <c r="D52" s="800"/>
      <c r="E52" s="800"/>
      <c r="F52" s="800"/>
      <c r="G52" s="800"/>
      <c r="H52" s="800"/>
      <c r="I52" s="800"/>
      <c r="J52" s="800"/>
      <c r="K52" s="800"/>
      <c r="L52" s="800"/>
      <c r="M52" s="800"/>
      <c r="N52" s="800"/>
      <c r="O52" s="800"/>
      <c r="P52" s="801"/>
      <c r="Q52" s="854"/>
      <c r="R52" s="855"/>
      <c r="S52" s="855"/>
      <c r="T52" s="855"/>
      <c r="U52" s="855"/>
      <c r="V52" s="855"/>
      <c r="W52" s="855"/>
      <c r="X52" s="855"/>
      <c r="Y52" s="855"/>
      <c r="Z52" s="855"/>
      <c r="AA52" s="855"/>
      <c r="AB52" s="855"/>
      <c r="AC52" s="855"/>
      <c r="AD52" s="855"/>
      <c r="AE52" s="856"/>
      <c r="AF52" s="805"/>
      <c r="AG52" s="806"/>
      <c r="AH52" s="806"/>
      <c r="AI52" s="806"/>
      <c r="AJ52" s="807"/>
      <c r="AK52" s="858"/>
      <c r="AL52" s="855"/>
      <c r="AM52" s="855"/>
      <c r="AN52" s="855"/>
      <c r="AO52" s="855"/>
      <c r="AP52" s="855"/>
      <c r="AQ52" s="855"/>
      <c r="AR52" s="855"/>
      <c r="AS52" s="855"/>
      <c r="AT52" s="855"/>
      <c r="AU52" s="855"/>
      <c r="AV52" s="855"/>
      <c r="AW52" s="855"/>
      <c r="AX52" s="855"/>
      <c r="AY52" s="855"/>
      <c r="AZ52" s="857"/>
      <c r="BA52" s="857"/>
      <c r="BB52" s="857"/>
      <c r="BC52" s="857"/>
      <c r="BD52" s="857"/>
      <c r="BE52" s="850"/>
      <c r="BF52" s="850"/>
      <c r="BG52" s="850"/>
      <c r="BH52" s="850"/>
      <c r="BI52" s="851"/>
      <c r="BJ52" s="216"/>
      <c r="BK52" s="216"/>
      <c r="BL52" s="216"/>
      <c r="BM52" s="216"/>
      <c r="BN52" s="216"/>
      <c r="BO52" s="225"/>
      <c r="BP52" s="225"/>
      <c r="BQ52" s="222">
        <v>46</v>
      </c>
      <c r="BR52" s="223"/>
      <c r="BS52" s="796"/>
      <c r="BT52" s="797"/>
      <c r="BU52" s="797"/>
      <c r="BV52" s="797"/>
      <c r="BW52" s="797"/>
      <c r="BX52" s="797"/>
      <c r="BY52" s="797"/>
      <c r="BZ52" s="797"/>
      <c r="CA52" s="797"/>
      <c r="CB52" s="797"/>
      <c r="CC52" s="797"/>
      <c r="CD52" s="797"/>
      <c r="CE52" s="797"/>
      <c r="CF52" s="797"/>
      <c r="CG52" s="808"/>
      <c r="CH52" s="793"/>
      <c r="CI52" s="794"/>
      <c r="CJ52" s="794"/>
      <c r="CK52" s="794"/>
      <c r="CL52" s="795"/>
      <c r="CM52" s="793"/>
      <c r="CN52" s="794"/>
      <c r="CO52" s="794"/>
      <c r="CP52" s="794"/>
      <c r="CQ52" s="795"/>
      <c r="CR52" s="793"/>
      <c r="CS52" s="794"/>
      <c r="CT52" s="794"/>
      <c r="CU52" s="794"/>
      <c r="CV52" s="795"/>
      <c r="CW52" s="793"/>
      <c r="CX52" s="794"/>
      <c r="CY52" s="794"/>
      <c r="CZ52" s="794"/>
      <c r="DA52" s="795"/>
      <c r="DB52" s="793"/>
      <c r="DC52" s="794"/>
      <c r="DD52" s="794"/>
      <c r="DE52" s="794"/>
      <c r="DF52" s="795"/>
      <c r="DG52" s="793"/>
      <c r="DH52" s="794"/>
      <c r="DI52" s="794"/>
      <c r="DJ52" s="794"/>
      <c r="DK52" s="795"/>
      <c r="DL52" s="793"/>
      <c r="DM52" s="794"/>
      <c r="DN52" s="794"/>
      <c r="DO52" s="794"/>
      <c r="DP52" s="795"/>
      <c r="DQ52" s="793"/>
      <c r="DR52" s="794"/>
      <c r="DS52" s="794"/>
      <c r="DT52" s="794"/>
      <c r="DU52" s="795"/>
      <c r="DV52" s="796"/>
      <c r="DW52" s="797"/>
      <c r="DX52" s="797"/>
      <c r="DY52" s="797"/>
      <c r="DZ52" s="798"/>
      <c r="EA52" s="214"/>
    </row>
    <row r="53" spans="1:131" ht="26.25" customHeight="1" x14ac:dyDescent="0.2">
      <c r="A53" s="222">
        <v>26</v>
      </c>
      <c r="B53" s="799"/>
      <c r="C53" s="800"/>
      <c r="D53" s="800"/>
      <c r="E53" s="800"/>
      <c r="F53" s="800"/>
      <c r="G53" s="800"/>
      <c r="H53" s="800"/>
      <c r="I53" s="800"/>
      <c r="J53" s="800"/>
      <c r="K53" s="800"/>
      <c r="L53" s="800"/>
      <c r="M53" s="800"/>
      <c r="N53" s="800"/>
      <c r="O53" s="800"/>
      <c r="P53" s="801"/>
      <c r="Q53" s="854"/>
      <c r="R53" s="855"/>
      <c r="S53" s="855"/>
      <c r="T53" s="855"/>
      <c r="U53" s="855"/>
      <c r="V53" s="855"/>
      <c r="W53" s="855"/>
      <c r="X53" s="855"/>
      <c r="Y53" s="855"/>
      <c r="Z53" s="855"/>
      <c r="AA53" s="855"/>
      <c r="AB53" s="855"/>
      <c r="AC53" s="855"/>
      <c r="AD53" s="855"/>
      <c r="AE53" s="856"/>
      <c r="AF53" s="805"/>
      <c r="AG53" s="806"/>
      <c r="AH53" s="806"/>
      <c r="AI53" s="806"/>
      <c r="AJ53" s="807"/>
      <c r="AK53" s="858"/>
      <c r="AL53" s="855"/>
      <c r="AM53" s="855"/>
      <c r="AN53" s="855"/>
      <c r="AO53" s="855"/>
      <c r="AP53" s="855"/>
      <c r="AQ53" s="855"/>
      <c r="AR53" s="855"/>
      <c r="AS53" s="855"/>
      <c r="AT53" s="855"/>
      <c r="AU53" s="855"/>
      <c r="AV53" s="855"/>
      <c r="AW53" s="855"/>
      <c r="AX53" s="855"/>
      <c r="AY53" s="855"/>
      <c r="AZ53" s="857"/>
      <c r="BA53" s="857"/>
      <c r="BB53" s="857"/>
      <c r="BC53" s="857"/>
      <c r="BD53" s="857"/>
      <c r="BE53" s="850"/>
      <c r="BF53" s="850"/>
      <c r="BG53" s="850"/>
      <c r="BH53" s="850"/>
      <c r="BI53" s="851"/>
      <c r="BJ53" s="216"/>
      <c r="BK53" s="216"/>
      <c r="BL53" s="216"/>
      <c r="BM53" s="216"/>
      <c r="BN53" s="216"/>
      <c r="BO53" s="225"/>
      <c r="BP53" s="225"/>
      <c r="BQ53" s="222">
        <v>47</v>
      </c>
      <c r="BR53" s="223"/>
      <c r="BS53" s="796"/>
      <c r="BT53" s="797"/>
      <c r="BU53" s="797"/>
      <c r="BV53" s="797"/>
      <c r="BW53" s="797"/>
      <c r="BX53" s="797"/>
      <c r="BY53" s="797"/>
      <c r="BZ53" s="797"/>
      <c r="CA53" s="797"/>
      <c r="CB53" s="797"/>
      <c r="CC53" s="797"/>
      <c r="CD53" s="797"/>
      <c r="CE53" s="797"/>
      <c r="CF53" s="797"/>
      <c r="CG53" s="808"/>
      <c r="CH53" s="793"/>
      <c r="CI53" s="794"/>
      <c r="CJ53" s="794"/>
      <c r="CK53" s="794"/>
      <c r="CL53" s="795"/>
      <c r="CM53" s="793"/>
      <c r="CN53" s="794"/>
      <c r="CO53" s="794"/>
      <c r="CP53" s="794"/>
      <c r="CQ53" s="795"/>
      <c r="CR53" s="793"/>
      <c r="CS53" s="794"/>
      <c r="CT53" s="794"/>
      <c r="CU53" s="794"/>
      <c r="CV53" s="795"/>
      <c r="CW53" s="793"/>
      <c r="CX53" s="794"/>
      <c r="CY53" s="794"/>
      <c r="CZ53" s="794"/>
      <c r="DA53" s="795"/>
      <c r="DB53" s="793"/>
      <c r="DC53" s="794"/>
      <c r="DD53" s="794"/>
      <c r="DE53" s="794"/>
      <c r="DF53" s="795"/>
      <c r="DG53" s="793"/>
      <c r="DH53" s="794"/>
      <c r="DI53" s="794"/>
      <c r="DJ53" s="794"/>
      <c r="DK53" s="795"/>
      <c r="DL53" s="793"/>
      <c r="DM53" s="794"/>
      <c r="DN53" s="794"/>
      <c r="DO53" s="794"/>
      <c r="DP53" s="795"/>
      <c r="DQ53" s="793"/>
      <c r="DR53" s="794"/>
      <c r="DS53" s="794"/>
      <c r="DT53" s="794"/>
      <c r="DU53" s="795"/>
      <c r="DV53" s="796"/>
      <c r="DW53" s="797"/>
      <c r="DX53" s="797"/>
      <c r="DY53" s="797"/>
      <c r="DZ53" s="798"/>
      <c r="EA53" s="214"/>
    </row>
    <row r="54" spans="1:131" ht="26.25" customHeight="1" x14ac:dyDescent="0.2">
      <c r="A54" s="222">
        <v>27</v>
      </c>
      <c r="B54" s="799"/>
      <c r="C54" s="800"/>
      <c r="D54" s="800"/>
      <c r="E54" s="800"/>
      <c r="F54" s="800"/>
      <c r="G54" s="800"/>
      <c r="H54" s="800"/>
      <c r="I54" s="800"/>
      <c r="J54" s="800"/>
      <c r="K54" s="800"/>
      <c r="L54" s="800"/>
      <c r="M54" s="800"/>
      <c r="N54" s="800"/>
      <c r="O54" s="800"/>
      <c r="P54" s="801"/>
      <c r="Q54" s="854"/>
      <c r="R54" s="855"/>
      <c r="S54" s="855"/>
      <c r="T54" s="855"/>
      <c r="U54" s="855"/>
      <c r="V54" s="855"/>
      <c r="W54" s="855"/>
      <c r="X54" s="855"/>
      <c r="Y54" s="855"/>
      <c r="Z54" s="855"/>
      <c r="AA54" s="855"/>
      <c r="AB54" s="855"/>
      <c r="AC54" s="855"/>
      <c r="AD54" s="855"/>
      <c r="AE54" s="856"/>
      <c r="AF54" s="805"/>
      <c r="AG54" s="806"/>
      <c r="AH54" s="806"/>
      <c r="AI54" s="806"/>
      <c r="AJ54" s="807"/>
      <c r="AK54" s="858"/>
      <c r="AL54" s="855"/>
      <c r="AM54" s="855"/>
      <c r="AN54" s="855"/>
      <c r="AO54" s="855"/>
      <c r="AP54" s="855"/>
      <c r="AQ54" s="855"/>
      <c r="AR54" s="855"/>
      <c r="AS54" s="855"/>
      <c r="AT54" s="855"/>
      <c r="AU54" s="855"/>
      <c r="AV54" s="855"/>
      <c r="AW54" s="855"/>
      <c r="AX54" s="855"/>
      <c r="AY54" s="855"/>
      <c r="AZ54" s="857"/>
      <c r="BA54" s="857"/>
      <c r="BB54" s="857"/>
      <c r="BC54" s="857"/>
      <c r="BD54" s="857"/>
      <c r="BE54" s="850"/>
      <c r="BF54" s="850"/>
      <c r="BG54" s="850"/>
      <c r="BH54" s="850"/>
      <c r="BI54" s="851"/>
      <c r="BJ54" s="216"/>
      <c r="BK54" s="216"/>
      <c r="BL54" s="216"/>
      <c r="BM54" s="216"/>
      <c r="BN54" s="216"/>
      <c r="BO54" s="225"/>
      <c r="BP54" s="225"/>
      <c r="BQ54" s="222">
        <v>48</v>
      </c>
      <c r="BR54" s="223"/>
      <c r="BS54" s="796"/>
      <c r="BT54" s="797"/>
      <c r="BU54" s="797"/>
      <c r="BV54" s="797"/>
      <c r="BW54" s="797"/>
      <c r="BX54" s="797"/>
      <c r="BY54" s="797"/>
      <c r="BZ54" s="797"/>
      <c r="CA54" s="797"/>
      <c r="CB54" s="797"/>
      <c r="CC54" s="797"/>
      <c r="CD54" s="797"/>
      <c r="CE54" s="797"/>
      <c r="CF54" s="797"/>
      <c r="CG54" s="808"/>
      <c r="CH54" s="793"/>
      <c r="CI54" s="794"/>
      <c r="CJ54" s="794"/>
      <c r="CK54" s="794"/>
      <c r="CL54" s="795"/>
      <c r="CM54" s="793"/>
      <c r="CN54" s="794"/>
      <c r="CO54" s="794"/>
      <c r="CP54" s="794"/>
      <c r="CQ54" s="795"/>
      <c r="CR54" s="793"/>
      <c r="CS54" s="794"/>
      <c r="CT54" s="794"/>
      <c r="CU54" s="794"/>
      <c r="CV54" s="795"/>
      <c r="CW54" s="793"/>
      <c r="CX54" s="794"/>
      <c r="CY54" s="794"/>
      <c r="CZ54" s="794"/>
      <c r="DA54" s="795"/>
      <c r="DB54" s="793"/>
      <c r="DC54" s="794"/>
      <c r="DD54" s="794"/>
      <c r="DE54" s="794"/>
      <c r="DF54" s="795"/>
      <c r="DG54" s="793"/>
      <c r="DH54" s="794"/>
      <c r="DI54" s="794"/>
      <c r="DJ54" s="794"/>
      <c r="DK54" s="795"/>
      <c r="DL54" s="793"/>
      <c r="DM54" s="794"/>
      <c r="DN54" s="794"/>
      <c r="DO54" s="794"/>
      <c r="DP54" s="795"/>
      <c r="DQ54" s="793"/>
      <c r="DR54" s="794"/>
      <c r="DS54" s="794"/>
      <c r="DT54" s="794"/>
      <c r="DU54" s="795"/>
      <c r="DV54" s="796"/>
      <c r="DW54" s="797"/>
      <c r="DX54" s="797"/>
      <c r="DY54" s="797"/>
      <c r="DZ54" s="798"/>
      <c r="EA54" s="214"/>
    </row>
    <row r="55" spans="1:131" ht="26.25" customHeight="1" x14ac:dyDescent="0.2">
      <c r="A55" s="222">
        <v>28</v>
      </c>
      <c r="B55" s="799"/>
      <c r="C55" s="800"/>
      <c r="D55" s="800"/>
      <c r="E55" s="800"/>
      <c r="F55" s="800"/>
      <c r="G55" s="800"/>
      <c r="H55" s="800"/>
      <c r="I55" s="800"/>
      <c r="J55" s="800"/>
      <c r="K55" s="800"/>
      <c r="L55" s="800"/>
      <c r="M55" s="800"/>
      <c r="N55" s="800"/>
      <c r="O55" s="800"/>
      <c r="P55" s="801"/>
      <c r="Q55" s="854"/>
      <c r="R55" s="855"/>
      <c r="S55" s="855"/>
      <c r="T55" s="855"/>
      <c r="U55" s="855"/>
      <c r="V55" s="855"/>
      <c r="W55" s="855"/>
      <c r="X55" s="855"/>
      <c r="Y55" s="855"/>
      <c r="Z55" s="855"/>
      <c r="AA55" s="855"/>
      <c r="AB55" s="855"/>
      <c r="AC55" s="855"/>
      <c r="AD55" s="855"/>
      <c r="AE55" s="856"/>
      <c r="AF55" s="805"/>
      <c r="AG55" s="806"/>
      <c r="AH55" s="806"/>
      <c r="AI55" s="806"/>
      <c r="AJ55" s="807"/>
      <c r="AK55" s="858"/>
      <c r="AL55" s="855"/>
      <c r="AM55" s="855"/>
      <c r="AN55" s="855"/>
      <c r="AO55" s="855"/>
      <c r="AP55" s="855"/>
      <c r="AQ55" s="855"/>
      <c r="AR55" s="855"/>
      <c r="AS55" s="855"/>
      <c r="AT55" s="855"/>
      <c r="AU55" s="855"/>
      <c r="AV55" s="855"/>
      <c r="AW55" s="855"/>
      <c r="AX55" s="855"/>
      <c r="AY55" s="855"/>
      <c r="AZ55" s="857"/>
      <c r="BA55" s="857"/>
      <c r="BB55" s="857"/>
      <c r="BC55" s="857"/>
      <c r="BD55" s="857"/>
      <c r="BE55" s="850"/>
      <c r="BF55" s="850"/>
      <c r="BG55" s="850"/>
      <c r="BH55" s="850"/>
      <c r="BI55" s="851"/>
      <c r="BJ55" s="216"/>
      <c r="BK55" s="216"/>
      <c r="BL55" s="216"/>
      <c r="BM55" s="216"/>
      <c r="BN55" s="216"/>
      <c r="BO55" s="225"/>
      <c r="BP55" s="225"/>
      <c r="BQ55" s="222">
        <v>49</v>
      </c>
      <c r="BR55" s="223"/>
      <c r="BS55" s="796"/>
      <c r="BT55" s="797"/>
      <c r="BU55" s="797"/>
      <c r="BV55" s="797"/>
      <c r="BW55" s="797"/>
      <c r="BX55" s="797"/>
      <c r="BY55" s="797"/>
      <c r="BZ55" s="797"/>
      <c r="CA55" s="797"/>
      <c r="CB55" s="797"/>
      <c r="CC55" s="797"/>
      <c r="CD55" s="797"/>
      <c r="CE55" s="797"/>
      <c r="CF55" s="797"/>
      <c r="CG55" s="808"/>
      <c r="CH55" s="793"/>
      <c r="CI55" s="794"/>
      <c r="CJ55" s="794"/>
      <c r="CK55" s="794"/>
      <c r="CL55" s="795"/>
      <c r="CM55" s="793"/>
      <c r="CN55" s="794"/>
      <c r="CO55" s="794"/>
      <c r="CP55" s="794"/>
      <c r="CQ55" s="795"/>
      <c r="CR55" s="793"/>
      <c r="CS55" s="794"/>
      <c r="CT55" s="794"/>
      <c r="CU55" s="794"/>
      <c r="CV55" s="795"/>
      <c r="CW55" s="793"/>
      <c r="CX55" s="794"/>
      <c r="CY55" s="794"/>
      <c r="CZ55" s="794"/>
      <c r="DA55" s="795"/>
      <c r="DB55" s="793"/>
      <c r="DC55" s="794"/>
      <c r="DD55" s="794"/>
      <c r="DE55" s="794"/>
      <c r="DF55" s="795"/>
      <c r="DG55" s="793"/>
      <c r="DH55" s="794"/>
      <c r="DI55" s="794"/>
      <c r="DJ55" s="794"/>
      <c r="DK55" s="795"/>
      <c r="DL55" s="793"/>
      <c r="DM55" s="794"/>
      <c r="DN55" s="794"/>
      <c r="DO55" s="794"/>
      <c r="DP55" s="795"/>
      <c r="DQ55" s="793"/>
      <c r="DR55" s="794"/>
      <c r="DS55" s="794"/>
      <c r="DT55" s="794"/>
      <c r="DU55" s="795"/>
      <c r="DV55" s="796"/>
      <c r="DW55" s="797"/>
      <c r="DX55" s="797"/>
      <c r="DY55" s="797"/>
      <c r="DZ55" s="798"/>
      <c r="EA55" s="214"/>
    </row>
    <row r="56" spans="1:131" ht="26.25" customHeight="1" x14ac:dyDescent="0.2">
      <c r="A56" s="222">
        <v>29</v>
      </c>
      <c r="B56" s="799"/>
      <c r="C56" s="800"/>
      <c r="D56" s="800"/>
      <c r="E56" s="800"/>
      <c r="F56" s="800"/>
      <c r="G56" s="800"/>
      <c r="H56" s="800"/>
      <c r="I56" s="800"/>
      <c r="J56" s="800"/>
      <c r="K56" s="800"/>
      <c r="L56" s="800"/>
      <c r="M56" s="800"/>
      <c r="N56" s="800"/>
      <c r="O56" s="800"/>
      <c r="P56" s="801"/>
      <c r="Q56" s="854"/>
      <c r="R56" s="855"/>
      <c r="S56" s="855"/>
      <c r="T56" s="855"/>
      <c r="U56" s="855"/>
      <c r="V56" s="855"/>
      <c r="W56" s="855"/>
      <c r="X56" s="855"/>
      <c r="Y56" s="855"/>
      <c r="Z56" s="855"/>
      <c r="AA56" s="855"/>
      <c r="AB56" s="855"/>
      <c r="AC56" s="855"/>
      <c r="AD56" s="855"/>
      <c r="AE56" s="856"/>
      <c r="AF56" s="805"/>
      <c r="AG56" s="806"/>
      <c r="AH56" s="806"/>
      <c r="AI56" s="806"/>
      <c r="AJ56" s="807"/>
      <c r="AK56" s="858"/>
      <c r="AL56" s="855"/>
      <c r="AM56" s="855"/>
      <c r="AN56" s="855"/>
      <c r="AO56" s="855"/>
      <c r="AP56" s="855"/>
      <c r="AQ56" s="855"/>
      <c r="AR56" s="855"/>
      <c r="AS56" s="855"/>
      <c r="AT56" s="855"/>
      <c r="AU56" s="855"/>
      <c r="AV56" s="855"/>
      <c r="AW56" s="855"/>
      <c r="AX56" s="855"/>
      <c r="AY56" s="855"/>
      <c r="AZ56" s="857"/>
      <c r="BA56" s="857"/>
      <c r="BB56" s="857"/>
      <c r="BC56" s="857"/>
      <c r="BD56" s="857"/>
      <c r="BE56" s="850"/>
      <c r="BF56" s="850"/>
      <c r="BG56" s="850"/>
      <c r="BH56" s="850"/>
      <c r="BI56" s="851"/>
      <c r="BJ56" s="216"/>
      <c r="BK56" s="216"/>
      <c r="BL56" s="216"/>
      <c r="BM56" s="216"/>
      <c r="BN56" s="216"/>
      <c r="BO56" s="225"/>
      <c r="BP56" s="225"/>
      <c r="BQ56" s="222">
        <v>50</v>
      </c>
      <c r="BR56" s="223"/>
      <c r="BS56" s="796"/>
      <c r="BT56" s="797"/>
      <c r="BU56" s="797"/>
      <c r="BV56" s="797"/>
      <c r="BW56" s="797"/>
      <c r="BX56" s="797"/>
      <c r="BY56" s="797"/>
      <c r="BZ56" s="797"/>
      <c r="CA56" s="797"/>
      <c r="CB56" s="797"/>
      <c r="CC56" s="797"/>
      <c r="CD56" s="797"/>
      <c r="CE56" s="797"/>
      <c r="CF56" s="797"/>
      <c r="CG56" s="808"/>
      <c r="CH56" s="793"/>
      <c r="CI56" s="794"/>
      <c r="CJ56" s="794"/>
      <c r="CK56" s="794"/>
      <c r="CL56" s="795"/>
      <c r="CM56" s="793"/>
      <c r="CN56" s="794"/>
      <c r="CO56" s="794"/>
      <c r="CP56" s="794"/>
      <c r="CQ56" s="795"/>
      <c r="CR56" s="793"/>
      <c r="CS56" s="794"/>
      <c r="CT56" s="794"/>
      <c r="CU56" s="794"/>
      <c r="CV56" s="795"/>
      <c r="CW56" s="793"/>
      <c r="CX56" s="794"/>
      <c r="CY56" s="794"/>
      <c r="CZ56" s="794"/>
      <c r="DA56" s="795"/>
      <c r="DB56" s="793"/>
      <c r="DC56" s="794"/>
      <c r="DD56" s="794"/>
      <c r="DE56" s="794"/>
      <c r="DF56" s="795"/>
      <c r="DG56" s="793"/>
      <c r="DH56" s="794"/>
      <c r="DI56" s="794"/>
      <c r="DJ56" s="794"/>
      <c r="DK56" s="795"/>
      <c r="DL56" s="793"/>
      <c r="DM56" s="794"/>
      <c r="DN56" s="794"/>
      <c r="DO56" s="794"/>
      <c r="DP56" s="795"/>
      <c r="DQ56" s="793"/>
      <c r="DR56" s="794"/>
      <c r="DS56" s="794"/>
      <c r="DT56" s="794"/>
      <c r="DU56" s="795"/>
      <c r="DV56" s="796"/>
      <c r="DW56" s="797"/>
      <c r="DX56" s="797"/>
      <c r="DY56" s="797"/>
      <c r="DZ56" s="798"/>
      <c r="EA56" s="214"/>
    </row>
    <row r="57" spans="1:131" ht="26.25" customHeight="1" x14ac:dyDescent="0.2">
      <c r="A57" s="222">
        <v>30</v>
      </c>
      <c r="B57" s="799"/>
      <c r="C57" s="800"/>
      <c r="D57" s="800"/>
      <c r="E57" s="800"/>
      <c r="F57" s="800"/>
      <c r="G57" s="800"/>
      <c r="H57" s="800"/>
      <c r="I57" s="800"/>
      <c r="J57" s="800"/>
      <c r="K57" s="800"/>
      <c r="L57" s="800"/>
      <c r="M57" s="800"/>
      <c r="N57" s="800"/>
      <c r="O57" s="800"/>
      <c r="P57" s="801"/>
      <c r="Q57" s="854"/>
      <c r="R57" s="855"/>
      <c r="S57" s="855"/>
      <c r="T57" s="855"/>
      <c r="U57" s="855"/>
      <c r="V57" s="855"/>
      <c r="W57" s="855"/>
      <c r="X57" s="855"/>
      <c r="Y57" s="855"/>
      <c r="Z57" s="855"/>
      <c r="AA57" s="855"/>
      <c r="AB57" s="855"/>
      <c r="AC57" s="855"/>
      <c r="AD57" s="855"/>
      <c r="AE57" s="856"/>
      <c r="AF57" s="805"/>
      <c r="AG57" s="806"/>
      <c r="AH57" s="806"/>
      <c r="AI57" s="806"/>
      <c r="AJ57" s="807"/>
      <c r="AK57" s="858"/>
      <c r="AL57" s="855"/>
      <c r="AM57" s="855"/>
      <c r="AN57" s="855"/>
      <c r="AO57" s="855"/>
      <c r="AP57" s="855"/>
      <c r="AQ57" s="855"/>
      <c r="AR57" s="855"/>
      <c r="AS57" s="855"/>
      <c r="AT57" s="855"/>
      <c r="AU57" s="855"/>
      <c r="AV57" s="855"/>
      <c r="AW57" s="855"/>
      <c r="AX57" s="855"/>
      <c r="AY57" s="855"/>
      <c r="AZ57" s="857"/>
      <c r="BA57" s="857"/>
      <c r="BB57" s="857"/>
      <c r="BC57" s="857"/>
      <c r="BD57" s="857"/>
      <c r="BE57" s="850"/>
      <c r="BF57" s="850"/>
      <c r="BG57" s="850"/>
      <c r="BH57" s="850"/>
      <c r="BI57" s="851"/>
      <c r="BJ57" s="216"/>
      <c r="BK57" s="216"/>
      <c r="BL57" s="216"/>
      <c r="BM57" s="216"/>
      <c r="BN57" s="216"/>
      <c r="BO57" s="225"/>
      <c r="BP57" s="225"/>
      <c r="BQ57" s="222">
        <v>51</v>
      </c>
      <c r="BR57" s="223"/>
      <c r="BS57" s="796"/>
      <c r="BT57" s="797"/>
      <c r="BU57" s="797"/>
      <c r="BV57" s="797"/>
      <c r="BW57" s="797"/>
      <c r="BX57" s="797"/>
      <c r="BY57" s="797"/>
      <c r="BZ57" s="797"/>
      <c r="CA57" s="797"/>
      <c r="CB57" s="797"/>
      <c r="CC57" s="797"/>
      <c r="CD57" s="797"/>
      <c r="CE57" s="797"/>
      <c r="CF57" s="797"/>
      <c r="CG57" s="808"/>
      <c r="CH57" s="793"/>
      <c r="CI57" s="794"/>
      <c r="CJ57" s="794"/>
      <c r="CK57" s="794"/>
      <c r="CL57" s="795"/>
      <c r="CM57" s="793"/>
      <c r="CN57" s="794"/>
      <c r="CO57" s="794"/>
      <c r="CP57" s="794"/>
      <c r="CQ57" s="795"/>
      <c r="CR57" s="793"/>
      <c r="CS57" s="794"/>
      <c r="CT57" s="794"/>
      <c r="CU57" s="794"/>
      <c r="CV57" s="795"/>
      <c r="CW57" s="793"/>
      <c r="CX57" s="794"/>
      <c r="CY57" s="794"/>
      <c r="CZ57" s="794"/>
      <c r="DA57" s="795"/>
      <c r="DB57" s="793"/>
      <c r="DC57" s="794"/>
      <c r="DD57" s="794"/>
      <c r="DE57" s="794"/>
      <c r="DF57" s="795"/>
      <c r="DG57" s="793"/>
      <c r="DH57" s="794"/>
      <c r="DI57" s="794"/>
      <c r="DJ57" s="794"/>
      <c r="DK57" s="795"/>
      <c r="DL57" s="793"/>
      <c r="DM57" s="794"/>
      <c r="DN57" s="794"/>
      <c r="DO57" s="794"/>
      <c r="DP57" s="795"/>
      <c r="DQ57" s="793"/>
      <c r="DR57" s="794"/>
      <c r="DS57" s="794"/>
      <c r="DT57" s="794"/>
      <c r="DU57" s="795"/>
      <c r="DV57" s="796"/>
      <c r="DW57" s="797"/>
      <c r="DX57" s="797"/>
      <c r="DY57" s="797"/>
      <c r="DZ57" s="798"/>
      <c r="EA57" s="214"/>
    </row>
    <row r="58" spans="1:131" ht="26.25" customHeight="1" x14ac:dyDescent="0.2">
      <c r="A58" s="222">
        <v>31</v>
      </c>
      <c r="B58" s="799"/>
      <c r="C58" s="800"/>
      <c r="D58" s="800"/>
      <c r="E58" s="800"/>
      <c r="F58" s="800"/>
      <c r="G58" s="800"/>
      <c r="H58" s="800"/>
      <c r="I58" s="800"/>
      <c r="J58" s="800"/>
      <c r="K58" s="800"/>
      <c r="L58" s="800"/>
      <c r="M58" s="800"/>
      <c r="N58" s="800"/>
      <c r="O58" s="800"/>
      <c r="P58" s="801"/>
      <c r="Q58" s="854"/>
      <c r="R58" s="855"/>
      <c r="S58" s="855"/>
      <c r="T58" s="855"/>
      <c r="U58" s="855"/>
      <c r="V58" s="855"/>
      <c r="W58" s="855"/>
      <c r="X58" s="855"/>
      <c r="Y58" s="855"/>
      <c r="Z58" s="855"/>
      <c r="AA58" s="855"/>
      <c r="AB58" s="855"/>
      <c r="AC58" s="855"/>
      <c r="AD58" s="855"/>
      <c r="AE58" s="856"/>
      <c r="AF58" s="805"/>
      <c r="AG58" s="806"/>
      <c r="AH58" s="806"/>
      <c r="AI58" s="806"/>
      <c r="AJ58" s="807"/>
      <c r="AK58" s="858"/>
      <c r="AL58" s="855"/>
      <c r="AM58" s="855"/>
      <c r="AN58" s="855"/>
      <c r="AO58" s="855"/>
      <c r="AP58" s="855"/>
      <c r="AQ58" s="855"/>
      <c r="AR58" s="855"/>
      <c r="AS58" s="855"/>
      <c r="AT58" s="855"/>
      <c r="AU58" s="855"/>
      <c r="AV58" s="855"/>
      <c r="AW58" s="855"/>
      <c r="AX58" s="855"/>
      <c r="AY58" s="855"/>
      <c r="AZ58" s="857"/>
      <c r="BA58" s="857"/>
      <c r="BB58" s="857"/>
      <c r="BC58" s="857"/>
      <c r="BD58" s="857"/>
      <c r="BE58" s="850"/>
      <c r="BF58" s="850"/>
      <c r="BG58" s="850"/>
      <c r="BH58" s="850"/>
      <c r="BI58" s="851"/>
      <c r="BJ58" s="216"/>
      <c r="BK58" s="216"/>
      <c r="BL58" s="216"/>
      <c r="BM58" s="216"/>
      <c r="BN58" s="216"/>
      <c r="BO58" s="225"/>
      <c r="BP58" s="225"/>
      <c r="BQ58" s="222">
        <v>52</v>
      </c>
      <c r="BR58" s="223"/>
      <c r="BS58" s="796"/>
      <c r="BT58" s="797"/>
      <c r="BU58" s="797"/>
      <c r="BV58" s="797"/>
      <c r="BW58" s="797"/>
      <c r="BX58" s="797"/>
      <c r="BY58" s="797"/>
      <c r="BZ58" s="797"/>
      <c r="CA58" s="797"/>
      <c r="CB58" s="797"/>
      <c r="CC58" s="797"/>
      <c r="CD58" s="797"/>
      <c r="CE58" s="797"/>
      <c r="CF58" s="797"/>
      <c r="CG58" s="808"/>
      <c r="CH58" s="793"/>
      <c r="CI58" s="794"/>
      <c r="CJ58" s="794"/>
      <c r="CK58" s="794"/>
      <c r="CL58" s="795"/>
      <c r="CM58" s="793"/>
      <c r="CN58" s="794"/>
      <c r="CO58" s="794"/>
      <c r="CP58" s="794"/>
      <c r="CQ58" s="795"/>
      <c r="CR58" s="793"/>
      <c r="CS58" s="794"/>
      <c r="CT58" s="794"/>
      <c r="CU58" s="794"/>
      <c r="CV58" s="795"/>
      <c r="CW58" s="793"/>
      <c r="CX58" s="794"/>
      <c r="CY58" s="794"/>
      <c r="CZ58" s="794"/>
      <c r="DA58" s="795"/>
      <c r="DB58" s="793"/>
      <c r="DC58" s="794"/>
      <c r="DD58" s="794"/>
      <c r="DE58" s="794"/>
      <c r="DF58" s="795"/>
      <c r="DG58" s="793"/>
      <c r="DH58" s="794"/>
      <c r="DI58" s="794"/>
      <c r="DJ58" s="794"/>
      <c r="DK58" s="795"/>
      <c r="DL58" s="793"/>
      <c r="DM58" s="794"/>
      <c r="DN58" s="794"/>
      <c r="DO58" s="794"/>
      <c r="DP58" s="795"/>
      <c r="DQ58" s="793"/>
      <c r="DR58" s="794"/>
      <c r="DS58" s="794"/>
      <c r="DT58" s="794"/>
      <c r="DU58" s="795"/>
      <c r="DV58" s="796"/>
      <c r="DW58" s="797"/>
      <c r="DX58" s="797"/>
      <c r="DY58" s="797"/>
      <c r="DZ58" s="798"/>
      <c r="EA58" s="214"/>
    </row>
    <row r="59" spans="1:131" ht="26.25" customHeight="1" x14ac:dyDescent="0.2">
      <c r="A59" s="222">
        <v>32</v>
      </c>
      <c r="B59" s="799"/>
      <c r="C59" s="800"/>
      <c r="D59" s="800"/>
      <c r="E59" s="800"/>
      <c r="F59" s="800"/>
      <c r="G59" s="800"/>
      <c r="H59" s="800"/>
      <c r="I59" s="800"/>
      <c r="J59" s="800"/>
      <c r="K59" s="800"/>
      <c r="L59" s="800"/>
      <c r="M59" s="800"/>
      <c r="N59" s="800"/>
      <c r="O59" s="800"/>
      <c r="P59" s="801"/>
      <c r="Q59" s="854"/>
      <c r="R59" s="855"/>
      <c r="S59" s="855"/>
      <c r="T59" s="855"/>
      <c r="U59" s="855"/>
      <c r="V59" s="855"/>
      <c r="W59" s="855"/>
      <c r="X59" s="855"/>
      <c r="Y59" s="855"/>
      <c r="Z59" s="855"/>
      <c r="AA59" s="855"/>
      <c r="AB59" s="855"/>
      <c r="AC59" s="855"/>
      <c r="AD59" s="855"/>
      <c r="AE59" s="856"/>
      <c r="AF59" s="805"/>
      <c r="AG59" s="806"/>
      <c r="AH59" s="806"/>
      <c r="AI59" s="806"/>
      <c r="AJ59" s="807"/>
      <c r="AK59" s="858"/>
      <c r="AL59" s="855"/>
      <c r="AM59" s="855"/>
      <c r="AN59" s="855"/>
      <c r="AO59" s="855"/>
      <c r="AP59" s="855"/>
      <c r="AQ59" s="855"/>
      <c r="AR59" s="855"/>
      <c r="AS59" s="855"/>
      <c r="AT59" s="855"/>
      <c r="AU59" s="855"/>
      <c r="AV59" s="855"/>
      <c r="AW59" s="855"/>
      <c r="AX59" s="855"/>
      <c r="AY59" s="855"/>
      <c r="AZ59" s="857"/>
      <c r="BA59" s="857"/>
      <c r="BB59" s="857"/>
      <c r="BC59" s="857"/>
      <c r="BD59" s="857"/>
      <c r="BE59" s="850"/>
      <c r="BF59" s="850"/>
      <c r="BG59" s="850"/>
      <c r="BH59" s="850"/>
      <c r="BI59" s="851"/>
      <c r="BJ59" s="216"/>
      <c r="BK59" s="216"/>
      <c r="BL59" s="216"/>
      <c r="BM59" s="216"/>
      <c r="BN59" s="216"/>
      <c r="BO59" s="225"/>
      <c r="BP59" s="225"/>
      <c r="BQ59" s="222">
        <v>53</v>
      </c>
      <c r="BR59" s="223"/>
      <c r="BS59" s="796"/>
      <c r="BT59" s="797"/>
      <c r="BU59" s="797"/>
      <c r="BV59" s="797"/>
      <c r="BW59" s="797"/>
      <c r="BX59" s="797"/>
      <c r="BY59" s="797"/>
      <c r="BZ59" s="797"/>
      <c r="CA59" s="797"/>
      <c r="CB59" s="797"/>
      <c r="CC59" s="797"/>
      <c r="CD59" s="797"/>
      <c r="CE59" s="797"/>
      <c r="CF59" s="797"/>
      <c r="CG59" s="808"/>
      <c r="CH59" s="793"/>
      <c r="CI59" s="794"/>
      <c r="CJ59" s="794"/>
      <c r="CK59" s="794"/>
      <c r="CL59" s="795"/>
      <c r="CM59" s="793"/>
      <c r="CN59" s="794"/>
      <c r="CO59" s="794"/>
      <c r="CP59" s="794"/>
      <c r="CQ59" s="795"/>
      <c r="CR59" s="793"/>
      <c r="CS59" s="794"/>
      <c r="CT59" s="794"/>
      <c r="CU59" s="794"/>
      <c r="CV59" s="795"/>
      <c r="CW59" s="793"/>
      <c r="CX59" s="794"/>
      <c r="CY59" s="794"/>
      <c r="CZ59" s="794"/>
      <c r="DA59" s="795"/>
      <c r="DB59" s="793"/>
      <c r="DC59" s="794"/>
      <c r="DD59" s="794"/>
      <c r="DE59" s="794"/>
      <c r="DF59" s="795"/>
      <c r="DG59" s="793"/>
      <c r="DH59" s="794"/>
      <c r="DI59" s="794"/>
      <c r="DJ59" s="794"/>
      <c r="DK59" s="795"/>
      <c r="DL59" s="793"/>
      <c r="DM59" s="794"/>
      <c r="DN59" s="794"/>
      <c r="DO59" s="794"/>
      <c r="DP59" s="795"/>
      <c r="DQ59" s="793"/>
      <c r="DR59" s="794"/>
      <c r="DS59" s="794"/>
      <c r="DT59" s="794"/>
      <c r="DU59" s="795"/>
      <c r="DV59" s="796"/>
      <c r="DW59" s="797"/>
      <c r="DX59" s="797"/>
      <c r="DY59" s="797"/>
      <c r="DZ59" s="798"/>
      <c r="EA59" s="214"/>
    </row>
    <row r="60" spans="1:131" ht="26.25" customHeight="1" x14ac:dyDescent="0.2">
      <c r="A60" s="222">
        <v>33</v>
      </c>
      <c r="B60" s="799"/>
      <c r="C60" s="800"/>
      <c r="D60" s="800"/>
      <c r="E60" s="800"/>
      <c r="F60" s="800"/>
      <c r="G60" s="800"/>
      <c r="H60" s="800"/>
      <c r="I60" s="800"/>
      <c r="J60" s="800"/>
      <c r="K60" s="800"/>
      <c r="L60" s="800"/>
      <c r="M60" s="800"/>
      <c r="N60" s="800"/>
      <c r="O60" s="800"/>
      <c r="P60" s="801"/>
      <c r="Q60" s="854"/>
      <c r="R60" s="855"/>
      <c r="S60" s="855"/>
      <c r="T60" s="855"/>
      <c r="U60" s="855"/>
      <c r="V60" s="855"/>
      <c r="W60" s="855"/>
      <c r="X60" s="855"/>
      <c r="Y60" s="855"/>
      <c r="Z60" s="855"/>
      <c r="AA60" s="855"/>
      <c r="AB60" s="855"/>
      <c r="AC60" s="855"/>
      <c r="AD60" s="855"/>
      <c r="AE60" s="856"/>
      <c r="AF60" s="805"/>
      <c r="AG60" s="806"/>
      <c r="AH60" s="806"/>
      <c r="AI60" s="806"/>
      <c r="AJ60" s="807"/>
      <c r="AK60" s="858"/>
      <c r="AL60" s="855"/>
      <c r="AM60" s="855"/>
      <c r="AN60" s="855"/>
      <c r="AO60" s="855"/>
      <c r="AP60" s="855"/>
      <c r="AQ60" s="855"/>
      <c r="AR60" s="855"/>
      <c r="AS60" s="855"/>
      <c r="AT60" s="855"/>
      <c r="AU60" s="855"/>
      <c r="AV60" s="855"/>
      <c r="AW60" s="855"/>
      <c r="AX60" s="855"/>
      <c r="AY60" s="855"/>
      <c r="AZ60" s="857"/>
      <c r="BA60" s="857"/>
      <c r="BB60" s="857"/>
      <c r="BC60" s="857"/>
      <c r="BD60" s="857"/>
      <c r="BE60" s="850"/>
      <c r="BF60" s="850"/>
      <c r="BG60" s="850"/>
      <c r="BH60" s="850"/>
      <c r="BI60" s="851"/>
      <c r="BJ60" s="216"/>
      <c r="BK60" s="216"/>
      <c r="BL60" s="216"/>
      <c r="BM60" s="216"/>
      <c r="BN60" s="216"/>
      <c r="BO60" s="225"/>
      <c r="BP60" s="225"/>
      <c r="BQ60" s="222">
        <v>54</v>
      </c>
      <c r="BR60" s="223"/>
      <c r="BS60" s="796"/>
      <c r="BT60" s="797"/>
      <c r="BU60" s="797"/>
      <c r="BV60" s="797"/>
      <c r="BW60" s="797"/>
      <c r="BX60" s="797"/>
      <c r="BY60" s="797"/>
      <c r="BZ60" s="797"/>
      <c r="CA60" s="797"/>
      <c r="CB60" s="797"/>
      <c r="CC60" s="797"/>
      <c r="CD60" s="797"/>
      <c r="CE60" s="797"/>
      <c r="CF60" s="797"/>
      <c r="CG60" s="808"/>
      <c r="CH60" s="793"/>
      <c r="CI60" s="794"/>
      <c r="CJ60" s="794"/>
      <c r="CK60" s="794"/>
      <c r="CL60" s="795"/>
      <c r="CM60" s="793"/>
      <c r="CN60" s="794"/>
      <c r="CO60" s="794"/>
      <c r="CP60" s="794"/>
      <c r="CQ60" s="795"/>
      <c r="CR60" s="793"/>
      <c r="CS60" s="794"/>
      <c r="CT60" s="794"/>
      <c r="CU60" s="794"/>
      <c r="CV60" s="795"/>
      <c r="CW60" s="793"/>
      <c r="CX60" s="794"/>
      <c r="CY60" s="794"/>
      <c r="CZ60" s="794"/>
      <c r="DA60" s="795"/>
      <c r="DB60" s="793"/>
      <c r="DC60" s="794"/>
      <c r="DD60" s="794"/>
      <c r="DE60" s="794"/>
      <c r="DF60" s="795"/>
      <c r="DG60" s="793"/>
      <c r="DH60" s="794"/>
      <c r="DI60" s="794"/>
      <c r="DJ60" s="794"/>
      <c r="DK60" s="795"/>
      <c r="DL60" s="793"/>
      <c r="DM60" s="794"/>
      <c r="DN60" s="794"/>
      <c r="DO60" s="794"/>
      <c r="DP60" s="795"/>
      <c r="DQ60" s="793"/>
      <c r="DR60" s="794"/>
      <c r="DS60" s="794"/>
      <c r="DT60" s="794"/>
      <c r="DU60" s="795"/>
      <c r="DV60" s="796"/>
      <c r="DW60" s="797"/>
      <c r="DX60" s="797"/>
      <c r="DY60" s="797"/>
      <c r="DZ60" s="798"/>
      <c r="EA60" s="214"/>
    </row>
    <row r="61" spans="1:131" ht="26.25" customHeight="1" thickBot="1" x14ac:dyDescent="0.25">
      <c r="A61" s="222">
        <v>34</v>
      </c>
      <c r="B61" s="799"/>
      <c r="C61" s="800"/>
      <c r="D61" s="800"/>
      <c r="E61" s="800"/>
      <c r="F61" s="800"/>
      <c r="G61" s="800"/>
      <c r="H61" s="800"/>
      <c r="I61" s="800"/>
      <c r="J61" s="800"/>
      <c r="K61" s="800"/>
      <c r="L61" s="800"/>
      <c r="M61" s="800"/>
      <c r="N61" s="800"/>
      <c r="O61" s="800"/>
      <c r="P61" s="801"/>
      <c r="Q61" s="854"/>
      <c r="R61" s="855"/>
      <c r="S61" s="855"/>
      <c r="T61" s="855"/>
      <c r="U61" s="855"/>
      <c r="V61" s="855"/>
      <c r="W61" s="855"/>
      <c r="X61" s="855"/>
      <c r="Y61" s="855"/>
      <c r="Z61" s="855"/>
      <c r="AA61" s="855"/>
      <c r="AB61" s="855"/>
      <c r="AC61" s="855"/>
      <c r="AD61" s="855"/>
      <c r="AE61" s="856"/>
      <c r="AF61" s="805"/>
      <c r="AG61" s="806"/>
      <c r="AH61" s="806"/>
      <c r="AI61" s="806"/>
      <c r="AJ61" s="807"/>
      <c r="AK61" s="858"/>
      <c r="AL61" s="855"/>
      <c r="AM61" s="855"/>
      <c r="AN61" s="855"/>
      <c r="AO61" s="855"/>
      <c r="AP61" s="855"/>
      <c r="AQ61" s="855"/>
      <c r="AR61" s="855"/>
      <c r="AS61" s="855"/>
      <c r="AT61" s="855"/>
      <c r="AU61" s="855"/>
      <c r="AV61" s="855"/>
      <c r="AW61" s="855"/>
      <c r="AX61" s="855"/>
      <c r="AY61" s="855"/>
      <c r="AZ61" s="857"/>
      <c r="BA61" s="857"/>
      <c r="BB61" s="857"/>
      <c r="BC61" s="857"/>
      <c r="BD61" s="857"/>
      <c r="BE61" s="850"/>
      <c r="BF61" s="850"/>
      <c r="BG61" s="850"/>
      <c r="BH61" s="850"/>
      <c r="BI61" s="851"/>
      <c r="BJ61" s="216"/>
      <c r="BK61" s="216"/>
      <c r="BL61" s="216"/>
      <c r="BM61" s="216"/>
      <c r="BN61" s="216"/>
      <c r="BO61" s="225"/>
      <c r="BP61" s="225"/>
      <c r="BQ61" s="222">
        <v>55</v>
      </c>
      <c r="BR61" s="223"/>
      <c r="BS61" s="796"/>
      <c r="BT61" s="797"/>
      <c r="BU61" s="797"/>
      <c r="BV61" s="797"/>
      <c r="BW61" s="797"/>
      <c r="BX61" s="797"/>
      <c r="BY61" s="797"/>
      <c r="BZ61" s="797"/>
      <c r="CA61" s="797"/>
      <c r="CB61" s="797"/>
      <c r="CC61" s="797"/>
      <c r="CD61" s="797"/>
      <c r="CE61" s="797"/>
      <c r="CF61" s="797"/>
      <c r="CG61" s="808"/>
      <c r="CH61" s="793"/>
      <c r="CI61" s="794"/>
      <c r="CJ61" s="794"/>
      <c r="CK61" s="794"/>
      <c r="CL61" s="795"/>
      <c r="CM61" s="793"/>
      <c r="CN61" s="794"/>
      <c r="CO61" s="794"/>
      <c r="CP61" s="794"/>
      <c r="CQ61" s="795"/>
      <c r="CR61" s="793"/>
      <c r="CS61" s="794"/>
      <c r="CT61" s="794"/>
      <c r="CU61" s="794"/>
      <c r="CV61" s="795"/>
      <c r="CW61" s="793"/>
      <c r="CX61" s="794"/>
      <c r="CY61" s="794"/>
      <c r="CZ61" s="794"/>
      <c r="DA61" s="795"/>
      <c r="DB61" s="793"/>
      <c r="DC61" s="794"/>
      <c r="DD61" s="794"/>
      <c r="DE61" s="794"/>
      <c r="DF61" s="795"/>
      <c r="DG61" s="793"/>
      <c r="DH61" s="794"/>
      <c r="DI61" s="794"/>
      <c r="DJ61" s="794"/>
      <c r="DK61" s="795"/>
      <c r="DL61" s="793"/>
      <c r="DM61" s="794"/>
      <c r="DN61" s="794"/>
      <c r="DO61" s="794"/>
      <c r="DP61" s="795"/>
      <c r="DQ61" s="793"/>
      <c r="DR61" s="794"/>
      <c r="DS61" s="794"/>
      <c r="DT61" s="794"/>
      <c r="DU61" s="795"/>
      <c r="DV61" s="796"/>
      <c r="DW61" s="797"/>
      <c r="DX61" s="797"/>
      <c r="DY61" s="797"/>
      <c r="DZ61" s="798"/>
      <c r="EA61" s="214"/>
    </row>
    <row r="62" spans="1:131" ht="26.25" customHeight="1" x14ac:dyDescent="0.2">
      <c r="A62" s="222">
        <v>35</v>
      </c>
      <c r="B62" s="799"/>
      <c r="C62" s="800"/>
      <c r="D62" s="800"/>
      <c r="E62" s="800"/>
      <c r="F62" s="800"/>
      <c r="G62" s="800"/>
      <c r="H62" s="800"/>
      <c r="I62" s="800"/>
      <c r="J62" s="800"/>
      <c r="K62" s="800"/>
      <c r="L62" s="800"/>
      <c r="M62" s="800"/>
      <c r="N62" s="800"/>
      <c r="O62" s="800"/>
      <c r="P62" s="801"/>
      <c r="Q62" s="854"/>
      <c r="R62" s="855"/>
      <c r="S62" s="855"/>
      <c r="T62" s="855"/>
      <c r="U62" s="855"/>
      <c r="V62" s="855"/>
      <c r="W62" s="855"/>
      <c r="X62" s="855"/>
      <c r="Y62" s="855"/>
      <c r="Z62" s="855"/>
      <c r="AA62" s="855"/>
      <c r="AB62" s="855"/>
      <c r="AC62" s="855"/>
      <c r="AD62" s="855"/>
      <c r="AE62" s="856"/>
      <c r="AF62" s="805"/>
      <c r="AG62" s="806"/>
      <c r="AH62" s="806"/>
      <c r="AI62" s="806"/>
      <c r="AJ62" s="807"/>
      <c r="AK62" s="858"/>
      <c r="AL62" s="855"/>
      <c r="AM62" s="855"/>
      <c r="AN62" s="855"/>
      <c r="AO62" s="855"/>
      <c r="AP62" s="855"/>
      <c r="AQ62" s="855"/>
      <c r="AR62" s="855"/>
      <c r="AS62" s="855"/>
      <c r="AT62" s="855"/>
      <c r="AU62" s="855"/>
      <c r="AV62" s="855"/>
      <c r="AW62" s="855"/>
      <c r="AX62" s="855"/>
      <c r="AY62" s="855"/>
      <c r="AZ62" s="857"/>
      <c r="BA62" s="857"/>
      <c r="BB62" s="857"/>
      <c r="BC62" s="857"/>
      <c r="BD62" s="857"/>
      <c r="BE62" s="850"/>
      <c r="BF62" s="850"/>
      <c r="BG62" s="850"/>
      <c r="BH62" s="850"/>
      <c r="BI62" s="851"/>
      <c r="BJ62" s="866" t="s">
        <v>422</v>
      </c>
      <c r="BK62" s="826"/>
      <c r="BL62" s="826"/>
      <c r="BM62" s="826"/>
      <c r="BN62" s="827"/>
      <c r="BO62" s="225"/>
      <c r="BP62" s="225"/>
      <c r="BQ62" s="222">
        <v>56</v>
      </c>
      <c r="BR62" s="223"/>
      <c r="BS62" s="796"/>
      <c r="BT62" s="797"/>
      <c r="BU62" s="797"/>
      <c r="BV62" s="797"/>
      <c r="BW62" s="797"/>
      <c r="BX62" s="797"/>
      <c r="BY62" s="797"/>
      <c r="BZ62" s="797"/>
      <c r="CA62" s="797"/>
      <c r="CB62" s="797"/>
      <c r="CC62" s="797"/>
      <c r="CD62" s="797"/>
      <c r="CE62" s="797"/>
      <c r="CF62" s="797"/>
      <c r="CG62" s="808"/>
      <c r="CH62" s="793"/>
      <c r="CI62" s="794"/>
      <c r="CJ62" s="794"/>
      <c r="CK62" s="794"/>
      <c r="CL62" s="795"/>
      <c r="CM62" s="793"/>
      <c r="CN62" s="794"/>
      <c r="CO62" s="794"/>
      <c r="CP62" s="794"/>
      <c r="CQ62" s="795"/>
      <c r="CR62" s="793"/>
      <c r="CS62" s="794"/>
      <c r="CT62" s="794"/>
      <c r="CU62" s="794"/>
      <c r="CV62" s="795"/>
      <c r="CW62" s="793"/>
      <c r="CX62" s="794"/>
      <c r="CY62" s="794"/>
      <c r="CZ62" s="794"/>
      <c r="DA62" s="795"/>
      <c r="DB62" s="793"/>
      <c r="DC62" s="794"/>
      <c r="DD62" s="794"/>
      <c r="DE62" s="794"/>
      <c r="DF62" s="795"/>
      <c r="DG62" s="793"/>
      <c r="DH62" s="794"/>
      <c r="DI62" s="794"/>
      <c r="DJ62" s="794"/>
      <c r="DK62" s="795"/>
      <c r="DL62" s="793"/>
      <c r="DM62" s="794"/>
      <c r="DN62" s="794"/>
      <c r="DO62" s="794"/>
      <c r="DP62" s="795"/>
      <c r="DQ62" s="793"/>
      <c r="DR62" s="794"/>
      <c r="DS62" s="794"/>
      <c r="DT62" s="794"/>
      <c r="DU62" s="795"/>
      <c r="DV62" s="796"/>
      <c r="DW62" s="797"/>
      <c r="DX62" s="797"/>
      <c r="DY62" s="797"/>
      <c r="DZ62" s="798"/>
      <c r="EA62" s="214"/>
    </row>
    <row r="63" spans="1:131" ht="26.25" customHeight="1" thickBot="1" x14ac:dyDescent="0.25">
      <c r="A63" s="224" t="s">
        <v>389</v>
      </c>
      <c r="B63" s="809" t="s">
        <v>423</v>
      </c>
      <c r="C63" s="810"/>
      <c r="D63" s="810"/>
      <c r="E63" s="810"/>
      <c r="F63" s="810"/>
      <c r="G63" s="810"/>
      <c r="H63" s="810"/>
      <c r="I63" s="810"/>
      <c r="J63" s="810"/>
      <c r="K63" s="810"/>
      <c r="L63" s="810"/>
      <c r="M63" s="810"/>
      <c r="N63" s="810"/>
      <c r="O63" s="810"/>
      <c r="P63" s="811"/>
      <c r="Q63" s="859"/>
      <c r="R63" s="860"/>
      <c r="S63" s="860"/>
      <c r="T63" s="860"/>
      <c r="U63" s="860"/>
      <c r="V63" s="860"/>
      <c r="W63" s="860"/>
      <c r="X63" s="860"/>
      <c r="Y63" s="860"/>
      <c r="Z63" s="860"/>
      <c r="AA63" s="860"/>
      <c r="AB63" s="860"/>
      <c r="AC63" s="860"/>
      <c r="AD63" s="860"/>
      <c r="AE63" s="861"/>
      <c r="AF63" s="862">
        <v>10058</v>
      </c>
      <c r="AG63" s="863"/>
      <c r="AH63" s="863"/>
      <c r="AI63" s="863"/>
      <c r="AJ63" s="864"/>
      <c r="AK63" s="865"/>
      <c r="AL63" s="860"/>
      <c r="AM63" s="860"/>
      <c r="AN63" s="860"/>
      <c r="AO63" s="860"/>
      <c r="AP63" s="863">
        <v>39908</v>
      </c>
      <c r="AQ63" s="863"/>
      <c r="AR63" s="863"/>
      <c r="AS63" s="863"/>
      <c r="AT63" s="863"/>
      <c r="AU63" s="863">
        <v>17997</v>
      </c>
      <c r="AV63" s="863"/>
      <c r="AW63" s="863"/>
      <c r="AX63" s="863"/>
      <c r="AY63" s="863"/>
      <c r="AZ63" s="867"/>
      <c r="BA63" s="867"/>
      <c r="BB63" s="867"/>
      <c r="BC63" s="867"/>
      <c r="BD63" s="867"/>
      <c r="BE63" s="868"/>
      <c r="BF63" s="868"/>
      <c r="BG63" s="868"/>
      <c r="BH63" s="868"/>
      <c r="BI63" s="869"/>
      <c r="BJ63" s="870" t="s">
        <v>404</v>
      </c>
      <c r="BK63" s="871"/>
      <c r="BL63" s="871"/>
      <c r="BM63" s="871"/>
      <c r="BN63" s="872"/>
      <c r="BO63" s="225"/>
      <c r="BP63" s="225"/>
      <c r="BQ63" s="222">
        <v>57</v>
      </c>
      <c r="BR63" s="223"/>
      <c r="BS63" s="796"/>
      <c r="BT63" s="797"/>
      <c r="BU63" s="797"/>
      <c r="BV63" s="797"/>
      <c r="BW63" s="797"/>
      <c r="BX63" s="797"/>
      <c r="BY63" s="797"/>
      <c r="BZ63" s="797"/>
      <c r="CA63" s="797"/>
      <c r="CB63" s="797"/>
      <c r="CC63" s="797"/>
      <c r="CD63" s="797"/>
      <c r="CE63" s="797"/>
      <c r="CF63" s="797"/>
      <c r="CG63" s="808"/>
      <c r="CH63" s="793"/>
      <c r="CI63" s="794"/>
      <c r="CJ63" s="794"/>
      <c r="CK63" s="794"/>
      <c r="CL63" s="795"/>
      <c r="CM63" s="793"/>
      <c r="CN63" s="794"/>
      <c r="CO63" s="794"/>
      <c r="CP63" s="794"/>
      <c r="CQ63" s="795"/>
      <c r="CR63" s="793"/>
      <c r="CS63" s="794"/>
      <c r="CT63" s="794"/>
      <c r="CU63" s="794"/>
      <c r="CV63" s="795"/>
      <c r="CW63" s="793"/>
      <c r="CX63" s="794"/>
      <c r="CY63" s="794"/>
      <c r="CZ63" s="794"/>
      <c r="DA63" s="795"/>
      <c r="DB63" s="793"/>
      <c r="DC63" s="794"/>
      <c r="DD63" s="794"/>
      <c r="DE63" s="794"/>
      <c r="DF63" s="795"/>
      <c r="DG63" s="793"/>
      <c r="DH63" s="794"/>
      <c r="DI63" s="794"/>
      <c r="DJ63" s="794"/>
      <c r="DK63" s="795"/>
      <c r="DL63" s="793"/>
      <c r="DM63" s="794"/>
      <c r="DN63" s="794"/>
      <c r="DO63" s="794"/>
      <c r="DP63" s="795"/>
      <c r="DQ63" s="793"/>
      <c r="DR63" s="794"/>
      <c r="DS63" s="794"/>
      <c r="DT63" s="794"/>
      <c r="DU63" s="795"/>
      <c r="DV63" s="796"/>
      <c r="DW63" s="797"/>
      <c r="DX63" s="797"/>
      <c r="DY63" s="797"/>
      <c r="DZ63" s="798"/>
      <c r="EA63" s="214"/>
    </row>
    <row r="64" spans="1:131" ht="26.25" customHeight="1" x14ac:dyDescent="0.2">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796"/>
      <c r="BT64" s="797"/>
      <c r="BU64" s="797"/>
      <c r="BV64" s="797"/>
      <c r="BW64" s="797"/>
      <c r="BX64" s="797"/>
      <c r="BY64" s="797"/>
      <c r="BZ64" s="797"/>
      <c r="CA64" s="797"/>
      <c r="CB64" s="797"/>
      <c r="CC64" s="797"/>
      <c r="CD64" s="797"/>
      <c r="CE64" s="797"/>
      <c r="CF64" s="797"/>
      <c r="CG64" s="808"/>
      <c r="CH64" s="793"/>
      <c r="CI64" s="794"/>
      <c r="CJ64" s="794"/>
      <c r="CK64" s="794"/>
      <c r="CL64" s="795"/>
      <c r="CM64" s="793"/>
      <c r="CN64" s="794"/>
      <c r="CO64" s="794"/>
      <c r="CP64" s="794"/>
      <c r="CQ64" s="795"/>
      <c r="CR64" s="793"/>
      <c r="CS64" s="794"/>
      <c r="CT64" s="794"/>
      <c r="CU64" s="794"/>
      <c r="CV64" s="795"/>
      <c r="CW64" s="793"/>
      <c r="CX64" s="794"/>
      <c r="CY64" s="794"/>
      <c r="CZ64" s="794"/>
      <c r="DA64" s="795"/>
      <c r="DB64" s="793"/>
      <c r="DC64" s="794"/>
      <c r="DD64" s="794"/>
      <c r="DE64" s="794"/>
      <c r="DF64" s="795"/>
      <c r="DG64" s="793"/>
      <c r="DH64" s="794"/>
      <c r="DI64" s="794"/>
      <c r="DJ64" s="794"/>
      <c r="DK64" s="795"/>
      <c r="DL64" s="793"/>
      <c r="DM64" s="794"/>
      <c r="DN64" s="794"/>
      <c r="DO64" s="794"/>
      <c r="DP64" s="795"/>
      <c r="DQ64" s="793"/>
      <c r="DR64" s="794"/>
      <c r="DS64" s="794"/>
      <c r="DT64" s="794"/>
      <c r="DU64" s="795"/>
      <c r="DV64" s="796"/>
      <c r="DW64" s="797"/>
      <c r="DX64" s="797"/>
      <c r="DY64" s="797"/>
      <c r="DZ64" s="798"/>
      <c r="EA64" s="214"/>
    </row>
    <row r="65" spans="1:131" ht="26.25" customHeight="1" thickBot="1" x14ac:dyDescent="0.25">
      <c r="A65" s="216" t="s">
        <v>424</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796"/>
      <c r="BT65" s="797"/>
      <c r="BU65" s="797"/>
      <c r="BV65" s="797"/>
      <c r="BW65" s="797"/>
      <c r="BX65" s="797"/>
      <c r="BY65" s="797"/>
      <c r="BZ65" s="797"/>
      <c r="CA65" s="797"/>
      <c r="CB65" s="797"/>
      <c r="CC65" s="797"/>
      <c r="CD65" s="797"/>
      <c r="CE65" s="797"/>
      <c r="CF65" s="797"/>
      <c r="CG65" s="808"/>
      <c r="CH65" s="793"/>
      <c r="CI65" s="794"/>
      <c r="CJ65" s="794"/>
      <c r="CK65" s="794"/>
      <c r="CL65" s="795"/>
      <c r="CM65" s="793"/>
      <c r="CN65" s="794"/>
      <c r="CO65" s="794"/>
      <c r="CP65" s="794"/>
      <c r="CQ65" s="795"/>
      <c r="CR65" s="793"/>
      <c r="CS65" s="794"/>
      <c r="CT65" s="794"/>
      <c r="CU65" s="794"/>
      <c r="CV65" s="795"/>
      <c r="CW65" s="793"/>
      <c r="CX65" s="794"/>
      <c r="CY65" s="794"/>
      <c r="CZ65" s="794"/>
      <c r="DA65" s="795"/>
      <c r="DB65" s="793"/>
      <c r="DC65" s="794"/>
      <c r="DD65" s="794"/>
      <c r="DE65" s="794"/>
      <c r="DF65" s="795"/>
      <c r="DG65" s="793"/>
      <c r="DH65" s="794"/>
      <c r="DI65" s="794"/>
      <c r="DJ65" s="794"/>
      <c r="DK65" s="795"/>
      <c r="DL65" s="793"/>
      <c r="DM65" s="794"/>
      <c r="DN65" s="794"/>
      <c r="DO65" s="794"/>
      <c r="DP65" s="795"/>
      <c r="DQ65" s="793"/>
      <c r="DR65" s="794"/>
      <c r="DS65" s="794"/>
      <c r="DT65" s="794"/>
      <c r="DU65" s="795"/>
      <c r="DV65" s="796"/>
      <c r="DW65" s="797"/>
      <c r="DX65" s="797"/>
      <c r="DY65" s="797"/>
      <c r="DZ65" s="798"/>
      <c r="EA65" s="214"/>
    </row>
    <row r="66" spans="1:131" ht="26.25" customHeight="1" x14ac:dyDescent="0.2">
      <c r="A66" s="742" t="s">
        <v>425</v>
      </c>
      <c r="B66" s="743"/>
      <c r="C66" s="743"/>
      <c r="D66" s="743"/>
      <c r="E66" s="743"/>
      <c r="F66" s="743"/>
      <c r="G66" s="743"/>
      <c r="H66" s="743"/>
      <c r="I66" s="743"/>
      <c r="J66" s="743"/>
      <c r="K66" s="743"/>
      <c r="L66" s="743"/>
      <c r="M66" s="743"/>
      <c r="N66" s="743"/>
      <c r="O66" s="743"/>
      <c r="P66" s="744"/>
      <c r="Q66" s="748" t="s">
        <v>426</v>
      </c>
      <c r="R66" s="749"/>
      <c r="S66" s="749"/>
      <c r="T66" s="749"/>
      <c r="U66" s="750"/>
      <c r="V66" s="748" t="s">
        <v>427</v>
      </c>
      <c r="W66" s="749"/>
      <c r="X66" s="749"/>
      <c r="Y66" s="749"/>
      <c r="Z66" s="750"/>
      <c r="AA66" s="748" t="s">
        <v>428</v>
      </c>
      <c r="AB66" s="749"/>
      <c r="AC66" s="749"/>
      <c r="AD66" s="749"/>
      <c r="AE66" s="750"/>
      <c r="AF66" s="873" t="s">
        <v>429</v>
      </c>
      <c r="AG66" s="835"/>
      <c r="AH66" s="835"/>
      <c r="AI66" s="835"/>
      <c r="AJ66" s="874"/>
      <c r="AK66" s="748" t="s">
        <v>398</v>
      </c>
      <c r="AL66" s="743"/>
      <c r="AM66" s="743"/>
      <c r="AN66" s="743"/>
      <c r="AO66" s="744"/>
      <c r="AP66" s="748" t="s">
        <v>430</v>
      </c>
      <c r="AQ66" s="749"/>
      <c r="AR66" s="749"/>
      <c r="AS66" s="749"/>
      <c r="AT66" s="750"/>
      <c r="AU66" s="748" t="s">
        <v>431</v>
      </c>
      <c r="AV66" s="749"/>
      <c r="AW66" s="749"/>
      <c r="AX66" s="749"/>
      <c r="AY66" s="750"/>
      <c r="AZ66" s="748" t="s">
        <v>375</v>
      </c>
      <c r="BA66" s="749"/>
      <c r="BB66" s="749"/>
      <c r="BC66" s="749"/>
      <c r="BD66" s="755"/>
      <c r="BE66" s="225"/>
      <c r="BF66" s="225"/>
      <c r="BG66" s="225"/>
      <c r="BH66" s="225"/>
      <c r="BI66" s="225"/>
      <c r="BJ66" s="225"/>
      <c r="BK66" s="225"/>
      <c r="BL66" s="225"/>
      <c r="BM66" s="225"/>
      <c r="BN66" s="225"/>
      <c r="BO66" s="225"/>
      <c r="BP66" s="225"/>
      <c r="BQ66" s="222">
        <v>60</v>
      </c>
      <c r="BR66" s="227"/>
      <c r="BS66" s="878"/>
      <c r="BT66" s="879"/>
      <c r="BU66" s="879"/>
      <c r="BV66" s="879"/>
      <c r="BW66" s="879"/>
      <c r="BX66" s="879"/>
      <c r="BY66" s="879"/>
      <c r="BZ66" s="879"/>
      <c r="CA66" s="879"/>
      <c r="CB66" s="879"/>
      <c r="CC66" s="879"/>
      <c r="CD66" s="879"/>
      <c r="CE66" s="879"/>
      <c r="CF66" s="879"/>
      <c r="CG66" s="884"/>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214"/>
    </row>
    <row r="67" spans="1:131" ht="26.25" customHeight="1" thickBot="1" x14ac:dyDescent="0.25">
      <c r="A67" s="745"/>
      <c r="B67" s="746"/>
      <c r="C67" s="746"/>
      <c r="D67" s="746"/>
      <c r="E67" s="746"/>
      <c r="F67" s="746"/>
      <c r="G67" s="746"/>
      <c r="H67" s="746"/>
      <c r="I67" s="746"/>
      <c r="J67" s="746"/>
      <c r="K67" s="746"/>
      <c r="L67" s="746"/>
      <c r="M67" s="746"/>
      <c r="N67" s="746"/>
      <c r="O67" s="746"/>
      <c r="P67" s="747"/>
      <c r="Q67" s="751"/>
      <c r="R67" s="752"/>
      <c r="S67" s="752"/>
      <c r="T67" s="752"/>
      <c r="U67" s="753"/>
      <c r="V67" s="751"/>
      <c r="W67" s="752"/>
      <c r="X67" s="752"/>
      <c r="Y67" s="752"/>
      <c r="Z67" s="753"/>
      <c r="AA67" s="751"/>
      <c r="AB67" s="752"/>
      <c r="AC67" s="752"/>
      <c r="AD67" s="752"/>
      <c r="AE67" s="753"/>
      <c r="AF67" s="875"/>
      <c r="AG67" s="838"/>
      <c r="AH67" s="838"/>
      <c r="AI67" s="838"/>
      <c r="AJ67" s="876"/>
      <c r="AK67" s="877"/>
      <c r="AL67" s="746"/>
      <c r="AM67" s="746"/>
      <c r="AN67" s="746"/>
      <c r="AO67" s="747"/>
      <c r="AP67" s="751"/>
      <c r="AQ67" s="752"/>
      <c r="AR67" s="752"/>
      <c r="AS67" s="752"/>
      <c r="AT67" s="753"/>
      <c r="AU67" s="751"/>
      <c r="AV67" s="752"/>
      <c r="AW67" s="752"/>
      <c r="AX67" s="752"/>
      <c r="AY67" s="753"/>
      <c r="AZ67" s="751"/>
      <c r="BA67" s="752"/>
      <c r="BB67" s="752"/>
      <c r="BC67" s="752"/>
      <c r="BD67" s="757"/>
      <c r="BE67" s="225"/>
      <c r="BF67" s="225"/>
      <c r="BG67" s="225"/>
      <c r="BH67" s="225"/>
      <c r="BI67" s="225"/>
      <c r="BJ67" s="225"/>
      <c r="BK67" s="225"/>
      <c r="BL67" s="225"/>
      <c r="BM67" s="225"/>
      <c r="BN67" s="225"/>
      <c r="BO67" s="225"/>
      <c r="BP67" s="225"/>
      <c r="BQ67" s="222">
        <v>61</v>
      </c>
      <c r="BR67" s="227"/>
      <c r="BS67" s="878"/>
      <c r="BT67" s="879"/>
      <c r="BU67" s="879"/>
      <c r="BV67" s="879"/>
      <c r="BW67" s="879"/>
      <c r="BX67" s="879"/>
      <c r="BY67" s="879"/>
      <c r="BZ67" s="879"/>
      <c r="CA67" s="879"/>
      <c r="CB67" s="879"/>
      <c r="CC67" s="879"/>
      <c r="CD67" s="879"/>
      <c r="CE67" s="879"/>
      <c r="CF67" s="879"/>
      <c r="CG67" s="884"/>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214"/>
    </row>
    <row r="68" spans="1:131" ht="26.25" customHeight="1" thickTop="1" x14ac:dyDescent="0.2">
      <c r="A68" s="220">
        <v>1</v>
      </c>
      <c r="B68" s="888" t="s">
        <v>592</v>
      </c>
      <c r="C68" s="889"/>
      <c r="D68" s="889"/>
      <c r="E68" s="889"/>
      <c r="F68" s="889"/>
      <c r="G68" s="889"/>
      <c r="H68" s="889"/>
      <c r="I68" s="889"/>
      <c r="J68" s="889"/>
      <c r="K68" s="889"/>
      <c r="L68" s="889"/>
      <c r="M68" s="889"/>
      <c r="N68" s="889"/>
      <c r="O68" s="889"/>
      <c r="P68" s="890"/>
      <c r="Q68" s="891">
        <v>97</v>
      </c>
      <c r="R68" s="885"/>
      <c r="S68" s="885"/>
      <c r="T68" s="885"/>
      <c r="U68" s="885"/>
      <c r="V68" s="885">
        <v>94</v>
      </c>
      <c r="W68" s="885"/>
      <c r="X68" s="885"/>
      <c r="Y68" s="885"/>
      <c r="Z68" s="885"/>
      <c r="AA68" s="885">
        <v>4</v>
      </c>
      <c r="AB68" s="885"/>
      <c r="AC68" s="885"/>
      <c r="AD68" s="885"/>
      <c r="AE68" s="885"/>
      <c r="AF68" s="885">
        <v>4</v>
      </c>
      <c r="AG68" s="885"/>
      <c r="AH68" s="885"/>
      <c r="AI68" s="885"/>
      <c r="AJ68" s="885"/>
      <c r="AK68" s="885" t="s">
        <v>607</v>
      </c>
      <c r="AL68" s="885"/>
      <c r="AM68" s="885"/>
      <c r="AN68" s="885"/>
      <c r="AO68" s="885"/>
      <c r="AP68" s="885" t="s">
        <v>607</v>
      </c>
      <c r="AQ68" s="885"/>
      <c r="AR68" s="885"/>
      <c r="AS68" s="885"/>
      <c r="AT68" s="885"/>
      <c r="AU68" s="885" t="s">
        <v>607</v>
      </c>
      <c r="AV68" s="885"/>
      <c r="AW68" s="885"/>
      <c r="AX68" s="885"/>
      <c r="AY68" s="885"/>
      <c r="AZ68" s="886"/>
      <c r="BA68" s="886"/>
      <c r="BB68" s="886"/>
      <c r="BC68" s="886"/>
      <c r="BD68" s="887"/>
      <c r="BE68" s="225"/>
      <c r="BF68" s="225"/>
      <c r="BG68" s="225"/>
      <c r="BH68" s="225"/>
      <c r="BI68" s="225"/>
      <c r="BJ68" s="225"/>
      <c r="BK68" s="225"/>
      <c r="BL68" s="225"/>
      <c r="BM68" s="225"/>
      <c r="BN68" s="225"/>
      <c r="BO68" s="225"/>
      <c r="BP68" s="225"/>
      <c r="BQ68" s="222">
        <v>62</v>
      </c>
      <c r="BR68" s="227"/>
      <c r="BS68" s="878"/>
      <c r="BT68" s="879"/>
      <c r="BU68" s="879"/>
      <c r="BV68" s="879"/>
      <c r="BW68" s="879"/>
      <c r="BX68" s="879"/>
      <c r="BY68" s="879"/>
      <c r="BZ68" s="879"/>
      <c r="CA68" s="879"/>
      <c r="CB68" s="879"/>
      <c r="CC68" s="879"/>
      <c r="CD68" s="879"/>
      <c r="CE68" s="879"/>
      <c r="CF68" s="879"/>
      <c r="CG68" s="884"/>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214"/>
    </row>
    <row r="69" spans="1:131" ht="26.25" customHeight="1" x14ac:dyDescent="0.2">
      <c r="A69" s="222">
        <v>2</v>
      </c>
      <c r="B69" s="892" t="s">
        <v>593</v>
      </c>
      <c r="C69" s="893"/>
      <c r="D69" s="893"/>
      <c r="E69" s="893"/>
      <c r="F69" s="893"/>
      <c r="G69" s="893"/>
      <c r="H69" s="893"/>
      <c r="I69" s="893"/>
      <c r="J69" s="893"/>
      <c r="K69" s="893"/>
      <c r="L69" s="893"/>
      <c r="M69" s="893"/>
      <c r="N69" s="893"/>
      <c r="O69" s="893"/>
      <c r="P69" s="894"/>
      <c r="Q69" s="895">
        <v>50</v>
      </c>
      <c r="R69" s="849"/>
      <c r="S69" s="849"/>
      <c r="T69" s="849"/>
      <c r="U69" s="849"/>
      <c r="V69" s="849">
        <v>48</v>
      </c>
      <c r="W69" s="849"/>
      <c r="X69" s="849"/>
      <c r="Y69" s="849"/>
      <c r="Z69" s="849"/>
      <c r="AA69" s="849">
        <v>2</v>
      </c>
      <c r="AB69" s="849"/>
      <c r="AC69" s="849"/>
      <c r="AD69" s="849"/>
      <c r="AE69" s="849"/>
      <c r="AF69" s="849">
        <v>2</v>
      </c>
      <c r="AG69" s="849"/>
      <c r="AH69" s="849"/>
      <c r="AI69" s="849"/>
      <c r="AJ69" s="849"/>
      <c r="AK69" s="849">
        <v>40</v>
      </c>
      <c r="AL69" s="849"/>
      <c r="AM69" s="849"/>
      <c r="AN69" s="849"/>
      <c r="AO69" s="849"/>
      <c r="AP69" s="849" t="s">
        <v>607</v>
      </c>
      <c r="AQ69" s="849"/>
      <c r="AR69" s="849"/>
      <c r="AS69" s="849"/>
      <c r="AT69" s="849"/>
      <c r="AU69" s="849" t="s">
        <v>607</v>
      </c>
      <c r="AV69" s="849"/>
      <c r="AW69" s="849"/>
      <c r="AX69" s="849"/>
      <c r="AY69" s="849"/>
      <c r="AZ69" s="850"/>
      <c r="BA69" s="850"/>
      <c r="BB69" s="850"/>
      <c r="BC69" s="850"/>
      <c r="BD69" s="851"/>
      <c r="BE69" s="225"/>
      <c r="BF69" s="225"/>
      <c r="BG69" s="225"/>
      <c r="BH69" s="225"/>
      <c r="BI69" s="225"/>
      <c r="BJ69" s="225"/>
      <c r="BK69" s="225"/>
      <c r="BL69" s="225"/>
      <c r="BM69" s="225"/>
      <c r="BN69" s="225"/>
      <c r="BO69" s="225"/>
      <c r="BP69" s="225"/>
      <c r="BQ69" s="222">
        <v>63</v>
      </c>
      <c r="BR69" s="227"/>
      <c r="BS69" s="878"/>
      <c r="BT69" s="879"/>
      <c r="BU69" s="879"/>
      <c r="BV69" s="879"/>
      <c r="BW69" s="879"/>
      <c r="BX69" s="879"/>
      <c r="BY69" s="879"/>
      <c r="BZ69" s="879"/>
      <c r="CA69" s="879"/>
      <c r="CB69" s="879"/>
      <c r="CC69" s="879"/>
      <c r="CD69" s="879"/>
      <c r="CE69" s="879"/>
      <c r="CF69" s="879"/>
      <c r="CG69" s="884"/>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214"/>
    </row>
    <row r="70" spans="1:131" ht="26.25" customHeight="1" x14ac:dyDescent="0.2">
      <c r="A70" s="222">
        <v>3</v>
      </c>
      <c r="B70" s="892" t="s">
        <v>594</v>
      </c>
      <c r="C70" s="893"/>
      <c r="D70" s="893"/>
      <c r="E70" s="893"/>
      <c r="F70" s="893"/>
      <c r="G70" s="893"/>
      <c r="H70" s="893"/>
      <c r="I70" s="893"/>
      <c r="J70" s="893"/>
      <c r="K70" s="893"/>
      <c r="L70" s="893"/>
      <c r="M70" s="893"/>
      <c r="N70" s="893"/>
      <c r="O70" s="893"/>
      <c r="P70" s="894"/>
      <c r="Q70" s="895">
        <v>824</v>
      </c>
      <c r="R70" s="849"/>
      <c r="S70" s="849"/>
      <c r="T70" s="849"/>
      <c r="U70" s="849"/>
      <c r="V70" s="849">
        <v>251</v>
      </c>
      <c r="W70" s="849"/>
      <c r="X70" s="849"/>
      <c r="Y70" s="849"/>
      <c r="Z70" s="849"/>
      <c r="AA70" s="849">
        <v>573</v>
      </c>
      <c r="AB70" s="849"/>
      <c r="AC70" s="849"/>
      <c r="AD70" s="849"/>
      <c r="AE70" s="849"/>
      <c r="AF70" s="849">
        <v>573</v>
      </c>
      <c r="AG70" s="849"/>
      <c r="AH70" s="849"/>
      <c r="AI70" s="849"/>
      <c r="AJ70" s="849"/>
      <c r="AK70" s="849">
        <v>35</v>
      </c>
      <c r="AL70" s="849"/>
      <c r="AM70" s="849"/>
      <c r="AN70" s="849"/>
      <c r="AO70" s="849"/>
      <c r="AP70" s="849" t="s">
        <v>607</v>
      </c>
      <c r="AQ70" s="849"/>
      <c r="AR70" s="849"/>
      <c r="AS70" s="849"/>
      <c r="AT70" s="849"/>
      <c r="AU70" s="849" t="s">
        <v>607</v>
      </c>
      <c r="AV70" s="849"/>
      <c r="AW70" s="849"/>
      <c r="AX70" s="849"/>
      <c r="AY70" s="849"/>
      <c r="AZ70" s="850"/>
      <c r="BA70" s="850"/>
      <c r="BB70" s="850"/>
      <c r="BC70" s="850"/>
      <c r="BD70" s="851"/>
      <c r="BE70" s="225"/>
      <c r="BF70" s="225"/>
      <c r="BG70" s="225"/>
      <c r="BH70" s="225"/>
      <c r="BI70" s="225"/>
      <c r="BJ70" s="225"/>
      <c r="BK70" s="225"/>
      <c r="BL70" s="225"/>
      <c r="BM70" s="225"/>
      <c r="BN70" s="225"/>
      <c r="BO70" s="225"/>
      <c r="BP70" s="225"/>
      <c r="BQ70" s="222">
        <v>64</v>
      </c>
      <c r="BR70" s="227"/>
      <c r="BS70" s="878"/>
      <c r="BT70" s="879"/>
      <c r="BU70" s="879"/>
      <c r="BV70" s="879"/>
      <c r="BW70" s="879"/>
      <c r="BX70" s="879"/>
      <c r="BY70" s="879"/>
      <c r="BZ70" s="879"/>
      <c r="CA70" s="879"/>
      <c r="CB70" s="879"/>
      <c r="CC70" s="879"/>
      <c r="CD70" s="879"/>
      <c r="CE70" s="879"/>
      <c r="CF70" s="879"/>
      <c r="CG70" s="884"/>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214"/>
    </row>
    <row r="71" spans="1:131" ht="26.25" customHeight="1" x14ac:dyDescent="0.2">
      <c r="A71" s="222">
        <v>4</v>
      </c>
      <c r="B71" s="892" t="s">
        <v>595</v>
      </c>
      <c r="C71" s="893"/>
      <c r="D71" s="893"/>
      <c r="E71" s="893"/>
      <c r="F71" s="893"/>
      <c r="G71" s="893"/>
      <c r="H71" s="893"/>
      <c r="I71" s="893"/>
      <c r="J71" s="893"/>
      <c r="K71" s="893"/>
      <c r="L71" s="893"/>
      <c r="M71" s="893"/>
      <c r="N71" s="893"/>
      <c r="O71" s="893"/>
      <c r="P71" s="894"/>
      <c r="Q71" s="895">
        <v>1476</v>
      </c>
      <c r="R71" s="849"/>
      <c r="S71" s="849"/>
      <c r="T71" s="849"/>
      <c r="U71" s="849"/>
      <c r="V71" s="849">
        <v>1261</v>
      </c>
      <c r="W71" s="849"/>
      <c r="X71" s="849"/>
      <c r="Y71" s="849"/>
      <c r="Z71" s="849"/>
      <c r="AA71" s="849">
        <v>215</v>
      </c>
      <c r="AB71" s="849"/>
      <c r="AC71" s="849"/>
      <c r="AD71" s="849"/>
      <c r="AE71" s="849"/>
      <c r="AF71" s="849">
        <v>215</v>
      </c>
      <c r="AG71" s="849"/>
      <c r="AH71" s="849"/>
      <c r="AI71" s="849"/>
      <c r="AJ71" s="849"/>
      <c r="AK71" s="849">
        <v>471</v>
      </c>
      <c r="AL71" s="849"/>
      <c r="AM71" s="849"/>
      <c r="AN71" s="849"/>
      <c r="AO71" s="849"/>
      <c r="AP71" s="849" t="s">
        <v>607</v>
      </c>
      <c r="AQ71" s="849"/>
      <c r="AR71" s="849"/>
      <c r="AS71" s="849"/>
      <c r="AT71" s="849"/>
      <c r="AU71" s="849" t="s">
        <v>607</v>
      </c>
      <c r="AV71" s="849"/>
      <c r="AW71" s="849"/>
      <c r="AX71" s="849"/>
      <c r="AY71" s="849"/>
      <c r="AZ71" s="850"/>
      <c r="BA71" s="850"/>
      <c r="BB71" s="850"/>
      <c r="BC71" s="850"/>
      <c r="BD71" s="851"/>
      <c r="BE71" s="225"/>
      <c r="BF71" s="225"/>
      <c r="BG71" s="225"/>
      <c r="BH71" s="225"/>
      <c r="BI71" s="225"/>
      <c r="BJ71" s="225"/>
      <c r="BK71" s="225"/>
      <c r="BL71" s="225"/>
      <c r="BM71" s="225"/>
      <c r="BN71" s="225"/>
      <c r="BO71" s="225"/>
      <c r="BP71" s="225"/>
      <c r="BQ71" s="222">
        <v>65</v>
      </c>
      <c r="BR71" s="227"/>
      <c r="BS71" s="878"/>
      <c r="BT71" s="879"/>
      <c r="BU71" s="879"/>
      <c r="BV71" s="879"/>
      <c r="BW71" s="879"/>
      <c r="BX71" s="879"/>
      <c r="BY71" s="879"/>
      <c r="BZ71" s="879"/>
      <c r="CA71" s="879"/>
      <c r="CB71" s="879"/>
      <c r="CC71" s="879"/>
      <c r="CD71" s="879"/>
      <c r="CE71" s="879"/>
      <c r="CF71" s="879"/>
      <c r="CG71" s="884"/>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214"/>
    </row>
    <row r="72" spans="1:131" ht="26.25" customHeight="1" x14ac:dyDescent="0.2">
      <c r="A72" s="222">
        <v>5</v>
      </c>
      <c r="B72" s="892" t="s">
        <v>596</v>
      </c>
      <c r="C72" s="893"/>
      <c r="D72" s="893"/>
      <c r="E72" s="893"/>
      <c r="F72" s="893"/>
      <c r="G72" s="893"/>
      <c r="H72" s="893"/>
      <c r="I72" s="893"/>
      <c r="J72" s="893"/>
      <c r="K72" s="893"/>
      <c r="L72" s="893"/>
      <c r="M72" s="893"/>
      <c r="N72" s="893"/>
      <c r="O72" s="893"/>
      <c r="P72" s="894"/>
      <c r="Q72" s="895">
        <v>391751</v>
      </c>
      <c r="R72" s="849"/>
      <c r="S72" s="849"/>
      <c r="T72" s="849"/>
      <c r="U72" s="849"/>
      <c r="V72" s="849">
        <v>379323</v>
      </c>
      <c r="W72" s="849"/>
      <c r="X72" s="849"/>
      <c r="Y72" s="849"/>
      <c r="Z72" s="849"/>
      <c r="AA72" s="849">
        <v>12429</v>
      </c>
      <c r="AB72" s="849"/>
      <c r="AC72" s="849"/>
      <c r="AD72" s="849"/>
      <c r="AE72" s="849"/>
      <c r="AF72" s="849">
        <v>12429</v>
      </c>
      <c r="AG72" s="849"/>
      <c r="AH72" s="849"/>
      <c r="AI72" s="849"/>
      <c r="AJ72" s="849"/>
      <c r="AK72" s="849">
        <v>85</v>
      </c>
      <c r="AL72" s="849"/>
      <c r="AM72" s="849"/>
      <c r="AN72" s="849"/>
      <c r="AO72" s="849"/>
      <c r="AP72" s="849" t="s">
        <v>607</v>
      </c>
      <c r="AQ72" s="849"/>
      <c r="AR72" s="849"/>
      <c r="AS72" s="849"/>
      <c r="AT72" s="849"/>
      <c r="AU72" s="849" t="s">
        <v>607</v>
      </c>
      <c r="AV72" s="849"/>
      <c r="AW72" s="849"/>
      <c r="AX72" s="849"/>
      <c r="AY72" s="849"/>
      <c r="AZ72" s="850"/>
      <c r="BA72" s="850"/>
      <c r="BB72" s="850"/>
      <c r="BC72" s="850"/>
      <c r="BD72" s="851"/>
      <c r="BE72" s="225"/>
      <c r="BF72" s="225"/>
      <c r="BG72" s="225"/>
      <c r="BH72" s="225"/>
      <c r="BI72" s="225"/>
      <c r="BJ72" s="225"/>
      <c r="BK72" s="225"/>
      <c r="BL72" s="225"/>
      <c r="BM72" s="225"/>
      <c r="BN72" s="225"/>
      <c r="BO72" s="225"/>
      <c r="BP72" s="225"/>
      <c r="BQ72" s="222">
        <v>66</v>
      </c>
      <c r="BR72" s="227"/>
      <c r="BS72" s="878"/>
      <c r="BT72" s="879"/>
      <c r="BU72" s="879"/>
      <c r="BV72" s="879"/>
      <c r="BW72" s="879"/>
      <c r="BX72" s="879"/>
      <c r="BY72" s="879"/>
      <c r="BZ72" s="879"/>
      <c r="CA72" s="879"/>
      <c r="CB72" s="879"/>
      <c r="CC72" s="879"/>
      <c r="CD72" s="879"/>
      <c r="CE72" s="879"/>
      <c r="CF72" s="879"/>
      <c r="CG72" s="884"/>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214"/>
    </row>
    <row r="73" spans="1:131" ht="26.25" customHeight="1" x14ac:dyDescent="0.2">
      <c r="A73" s="222">
        <v>6</v>
      </c>
      <c r="B73" s="892" t="s">
        <v>597</v>
      </c>
      <c r="C73" s="893"/>
      <c r="D73" s="893"/>
      <c r="E73" s="893"/>
      <c r="F73" s="893"/>
      <c r="G73" s="893"/>
      <c r="H73" s="893"/>
      <c r="I73" s="893"/>
      <c r="J73" s="893"/>
      <c r="K73" s="893"/>
      <c r="L73" s="893"/>
      <c r="M73" s="893"/>
      <c r="N73" s="893"/>
      <c r="O73" s="893"/>
      <c r="P73" s="894"/>
      <c r="Q73" s="895">
        <v>2495</v>
      </c>
      <c r="R73" s="849"/>
      <c r="S73" s="849"/>
      <c r="T73" s="849"/>
      <c r="U73" s="849"/>
      <c r="V73" s="849">
        <v>2494</v>
      </c>
      <c r="W73" s="849"/>
      <c r="X73" s="849"/>
      <c r="Y73" s="849"/>
      <c r="Z73" s="849"/>
      <c r="AA73" s="849">
        <v>1</v>
      </c>
      <c r="AB73" s="849"/>
      <c r="AC73" s="849"/>
      <c r="AD73" s="849"/>
      <c r="AE73" s="849"/>
      <c r="AF73" s="849">
        <v>1</v>
      </c>
      <c r="AG73" s="849"/>
      <c r="AH73" s="849"/>
      <c r="AI73" s="849"/>
      <c r="AJ73" s="849"/>
      <c r="AK73" s="849" t="s">
        <v>607</v>
      </c>
      <c r="AL73" s="849"/>
      <c r="AM73" s="849"/>
      <c r="AN73" s="849"/>
      <c r="AO73" s="849"/>
      <c r="AP73" s="849" t="s">
        <v>607</v>
      </c>
      <c r="AQ73" s="849"/>
      <c r="AR73" s="849"/>
      <c r="AS73" s="849"/>
      <c r="AT73" s="849"/>
      <c r="AU73" s="849" t="s">
        <v>607</v>
      </c>
      <c r="AV73" s="849"/>
      <c r="AW73" s="849"/>
      <c r="AX73" s="849"/>
      <c r="AY73" s="849"/>
      <c r="AZ73" s="850"/>
      <c r="BA73" s="850"/>
      <c r="BB73" s="850"/>
      <c r="BC73" s="850"/>
      <c r="BD73" s="851"/>
      <c r="BE73" s="225"/>
      <c r="BF73" s="225"/>
      <c r="BG73" s="225"/>
      <c r="BH73" s="225"/>
      <c r="BI73" s="225"/>
      <c r="BJ73" s="225"/>
      <c r="BK73" s="225"/>
      <c r="BL73" s="225"/>
      <c r="BM73" s="225"/>
      <c r="BN73" s="225"/>
      <c r="BO73" s="225"/>
      <c r="BP73" s="225"/>
      <c r="BQ73" s="222">
        <v>67</v>
      </c>
      <c r="BR73" s="227"/>
      <c r="BS73" s="878"/>
      <c r="BT73" s="879"/>
      <c r="BU73" s="879"/>
      <c r="BV73" s="879"/>
      <c r="BW73" s="879"/>
      <c r="BX73" s="879"/>
      <c r="BY73" s="879"/>
      <c r="BZ73" s="879"/>
      <c r="CA73" s="879"/>
      <c r="CB73" s="879"/>
      <c r="CC73" s="879"/>
      <c r="CD73" s="879"/>
      <c r="CE73" s="879"/>
      <c r="CF73" s="879"/>
      <c r="CG73" s="884"/>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214"/>
    </row>
    <row r="74" spans="1:131" ht="26.25" customHeight="1" x14ac:dyDescent="0.2">
      <c r="A74" s="222">
        <v>7</v>
      </c>
      <c r="B74" s="892"/>
      <c r="C74" s="893"/>
      <c r="D74" s="893"/>
      <c r="E74" s="893"/>
      <c r="F74" s="893"/>
      <c r="G74" s="893"/>
      <c r="H74" s="893"/>
      <c r="I74" s="893"/>
      <c r="J74" s="893"/>
      <c r="K74" s="893"/>
      <c r="L74" s="893"/>
      <c r="M74" s="893"/>
      <c r="N74" s="893"/>
      <c r="O74" s="893"/>
      <c r="P74" s="894"/>
      <c r="Q74" s="895"/>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50"/>
      <c r="BA74" s="850"/>
      <c r="BB74" s="850"/>
      <c r="BC74" s="850"/>
      <c r="BD74" s="851"/>
      <c r="BE74" s="225"/>
      <c r="BF74" s="225"/>
      <c r="BG74" s="225"/>
      <c r="BH74" s="225"/>
      <c r="BI74" s="225"/>
      <c r="BJ74" s="225"/>
      <c r="BK74" s="225"/>
      <c r="BL74" s="225"/>
      <c r="BM74" s="225"/>
      <c r="BN74" s="225"/>
      <c r="BO74" s="225"/>
      <c r="BP74" s="225"/>
      <c r="BQ74" s="222">
        <v>68</v>
      </c>
      <c r="BR74" s="227"/>
      <c r="BS74" s="878"/>
      <c r="BT74" s="879"/>
      <c r="BU74" s="879"/>
      <c r="BV74" s="879"/>
      <c r="BW74" s="879"/>
      <c r="BX74" s="879"/>
      <c r="BY74" s="879"/>
      <c r="BZ74" s="879"/>
      <c r="CA74" s="879"/>
      <c r="CB74" s="879"/>
      <c r="CC74" s="879"/>
      <c r="CD74" s="879"/>
      <c r="CE74" s="879"/>
      <c r="CF74" s="879"/>
      <c r="CG74" s="884"/>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214"/>
    </row>
    <row r="75" spans="1:131" ht="26.25" customHeight="1" x14ac:dyDescent="0.2">
      <c r="A75" s="222">
        <v>8</v>
      </c>
      <c r="B75" s="892"/>
      <c r="C75" s="893"/>
      <c r="D75" s="893"/>
      <c r="E75" s="893"/>
      <c r="F75" s="893"/>
      <c r="G75" s="893"/>
      <c r="H75" s="893"/>
      <c r="I75" s="893"/>
      <c r="J75" s="893"/>
      <c r="K75" s="893"/>
      <c r="L75" s="893"/>
      <c r="M75" s="893"/>
      <c r="N75" s="893"/>
      <c r="O75" s="893"/>
      <c r="P75" s="894"/>
      <c r="Q75" s="896"/>
      <c r="R75" s="897"/>
      <c r="S75" s="897"/>
      <c r="T75" s="897"/>
      <c r="U75" s="852"/>
      <c r="V75" s="898"/>
      <c r="W75" s="897"/>
      <c r="X75" s="897"/>
      <c r="Y75" s="897"/>
      <c r="Z75" s="852"/>
      <c r="AA75" s="898"/>
      <c r="AB75" s="897"/>
      <c r="AC75" s="897"/>
      <c r="AD75" s="897"/>
      <c r="AE75" s="852"/>
      <c r="AF75" s="898"/>
      <c r="AG75" s="897"/>
      <c r="AH75" s="897"/>
      <c r="AI75" s="897"/>
      <c r="AJ75" s="852"/>
      <c r="AK75" s="898"/>
      <c r="AL75" s="897"/>
      <c r="AM75" s="897"/>
      <c r="AN75" s="897"/>
      <c r="AO75" s="852"/>
      <c r="AP75" s="898"/>
      <c r="AQ75" s="897"/>
      <c r="AR75" s="897"/>
      <c r="AS75" s="897"/>
      <c r="AT75" s="852"/>
      <c r="AU75" s="898"/>
      <c r="AV75" s="897"/>
      <c r="AW75" s="897"/>
      <c r="AX75" s="897"/>
      <c r="AY75" s="852"/>
      <c r="AZ75" s="850"/>
      <c r="BA75" s="850"/>
      <c r="BB75" s="850"/>
      <c r="BC75" s="850"/>
      <c r="BD75" s="851"/>
      <c r="BE75" s="225"/>
      <c r="BF75" s="225"/>
      <c r="BG75" s="225"/>
      <c r="BH75" s="225"/>
      <c r="BI75" s="225"/>
      <c r="BJ75" s="225"/>
      <c r="BK75" s="225"/>
      <c r="BL75" s="225"/>
      <c r="BM75" s="225"/>
      <c r="BN75" s="225"/>
      <c r="BO75" s="225"/>
      <c r="BP75" s="225"/>
      <c r="BQ75" s="222">
        <v>69</v>
      </c>
      <c r="BR75" s="227"/>
      <c r="BS75" s="878"/>
      <c r="BT75" s="879"/>
      <c r="BU75" s="879"/>
      <c r="BV75" s="879"/>
      <c r="BW75" s="879"/>
      <c r="BX75" s="879"/>
      <c r="BY75" s="879"/>
      <c r="BZ75" s="879"/>
      <c r="CA75" s="879"/>
      <c r="CB75" s="879"/>
      <c r="CC75" s="879"/>
      <c r="CD75" s="879"/>
      <c r="CE75" s="879"/>
      <c r="CF75" s="879"/>
      <c r="CG75" s="884"/>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214"/>
    </row>
    <row r="76" spans="1:131" ht="26.25" customHeight="1" x14ac:dyDescent="0.2">
      <c r="A76" s="222">
        <v>9</v>
      </c>
      <c r="B76" s="892"/>
      <c r="C76" s="893"/>
      <c r="D76" s="893"/>
      <c r="E76" s="893"/>
      <c r="F76" s="893"/>
      <c r="G76" s="893"/>
      <c r="H76" s="893"/>
      <c r="I76" s="893"/>
      <c r="J76" s="893"/>
      <c r="K76" s="893"/>
      <c r="L76" s="893"/>
      <c r="M76" s="893"/>
      <c r="N76" s="893"/>
      <c r="O76" s="893"/>
      <c r="P76" s="894"/>
      <c r="Q76" s="896"/>
      <c r="R76" s="897"/>
      <c r="S76" s="897"/>
      <c r="T76" s="897"/>
      <c r="U76" s="852"/>
      <c r="V76" s="898"/>
      <c r="W76" s="897"/>
      <c r="X76" s="897"/>
      <c r="Y76" s="897"/>
      <c r="Z76" s="852"/>
      <c r="AA76" s="898"/>
      <c r="AB76" s="897"/>
      <c r="AC76" s="897"/>
      <c r="AD76" s="897"/>
      <c r="AE76" s="852"/>
      <c r="AF76" s="898"/>
      <c r="AG76" s="897"/>
      <c r="AH76" s="897"/>
      <c r="AI76" s="897"/>
      <c r="AJ76" s="852"/>
      <c r="AK76" s="898"/>
      <c r="AL76" s="897"/>
      <c r="AM76" s="897"/>
      <c r="AN76" s="897"/>
      <c r="AO76" s="852"/>
      <c r="AP76" s="898"/>
      <c r="AQ76" s="897"/>
      <c r="AR76" s="897"/>
      <c r="AS76" s="897"/>
      <c r="AT76" s="852"/>
      <c r="AU76" s="898"/>
      <c r="AV76" s="897"/>
      <c r="AW76" s="897"/>
      <c r="AX76" s="897"/>
      <c r="AY76" s="852"/>
      <c r="AZ76" s="850"/>
      <c r="BA76" s="850"/>
      <c r="BB76" s="850"/>
      <c r="BC76" s="850"/>
      <c r="BD76" s="851"/>
      <c r="BE76" s="225"/>
      <c r="BF76" s="225"/>
      <c r="BG76" s="225"/>
      <c r="BH76" s="225"/>
      <c r="BI76" s="225"/>
      <c r="BJ76" s="225"/>
      <c r="BK76" s="225"/>
      <c r="BL76" s="225"/>
      <c r="BM76" s="225"/>
      <c r="BN76" s="225"/>
      <c r="BO76" s="225"/>
      <c r="BP76" s="225"/>
      <c r="BQ76" s="222">
        <v>70</v>
      </c>
      <c r="BR76" s="227"/>
      <c r="BS76" s="878"/>
      <c r="BT76" s="879"/>
      <c r="BU76" s="879"/>
      <c r="BV76" s="879"/>
      <c r="BW76" s="879"/>
      <c r="BX76" s="879"/>
      <c r="BY76" s="879"/>
      <c r="BZ76" s="879"/>
      <c r="CA76" s="879"/>
      <c r="CB76" s="879"/>
      <c r="CC76" s="879"/>
      <c r="CD76" s="879"/>
      <c r="CE76" s="879"/>
      <c r="CF76" s="879"/>
      <c r="CG76" s="884"/>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214"/>
    </row>
    <row r="77" spans="1:131" ht="26.25" customHeight="1" x14ac:dyDescent="0.2">
      <c r="A77" s="222">
        <v>10</v>
      </c>
      <c r="B77" s="892"/>
      <c r="C77" s="893"/>
      <c r="D77" s="893"/>
      <c r="E77" s="893"/>
      <c r="F77" s="893"/>
      <c r="G77" s="893"/>
      <c r="H77" s="893"/>
      <c r="I77" s="893"/>
      <c r="J77" s="893"/>
      <c r="K77" s="893"/>
      <c r="L77" s="893"/>
      <c r="M77" s="893"/>
      <c r="N77" s="893"/>
      <c r="O77" s="893"/>
      <c r="P77" s="894"/>
      <c r="Q77" s="896"/>
      <c r="R77" s="897"/>
      <c r="S77" s="897"/>
      <c r="T77" s="897"/>
      <c r="U77" s="852"/>
      <c r="V77" s="898"/>
      <c r="W77" s="897"/>
      <c r="X77" s="897"/>
      <c r="Y77" s="897"/>
      <c r="Z77" s="852"/>
      <c r="AA77" s="898"/>
      <c r="AB77" s="897"/>
      <c r="AC77" s="897"/>
      <c r="AD77" s="897"/>
      <c r="AE77" s="852"/>
      <c r="AF77" s="898"/>
      <c r="AG77" s="897"/>
      <c r="AH77" s="897"/>
      <c r="AI77" s="897"/>
      <c r="AJ77" s="852"/>
      <c r="AK77" s="898"/>
      <c r="AL77" s="897"/>
      <c r="AM77" s="897"/>
      <c r="AN77" s="897"/>
      <c r="AO77" s="852"/>
      <c r="AP77" s="898"/>
      <c r="AQ77" s="897"/>
      <c r="AR77" s="897"/>
      <c r="AS77" s="897"/>
      <c r="AT77" s="852"/>
      <c r="AU77" s="898"/>
      <c r="AV77" s="897"/>
      <c r="AW77" s="897"/>
      <c r="AX77" s="897"/>
      <c r="AY77" s="852"/>
      <c r="AZ77" s="850"/>
      <c r="BA77" s="850"/>
      <c r="BB77" s="850"/>
      <c r="BC77" s="850"/>
      <c r="BD77" s="851"/>
      <c r="BE77" s="225"/>
      <c r="BF77" s="225"/>
      <c r="BG77" s="225"/>
      <c r="BH77" s="225"/>
      <c r="BI77" s="225"/>
      <c r="BJ77" s="225"/>
      <c r="BK77" s="225"/>
      <c r="BL77" s="225"/>
      <c r="BM77" s="225"/>
      <c r="BN77" s="225"/>
      <c r="BO77" s="225"/>
      <c r="BP77" s="225"/>
      <c r="BQ77" s="222">
        <v>71</v>
      </c>
      <c r="BR77" s="227"/>
      <c r="BS77" s="878"/>
      <c r="BT77" s="879"/>
      <c r="BU77" s="879"/>
      <c r="BV77" s="879"/>
      <c r="BW77" s="879"/>
      <c r="BX77" s="879"/>
      <c r="BY77" s="879"/>
      <c r="BZ77" s="879"/>
      <c r="CA77" s="879"/>
      <c r="CB77" s="879"/>
      <c r="CC77" s="879"/>
      <c r="CD77" s="879"/>
      <c r="CE77" s="879"/>
      <c r="CF77" s="879"/>
      <c r="CG77" s="884"/>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214"/>
    </row>
    <row r="78" spans="1:131" ht="26.25" customHeight="1" x14ac:dyDescent="0.2">
      <c r="A78" s="222">
        <v>11</v>
      </c>
      <c r="B78" s="892"/>
      <c r="C78" s="893"/>
      <c r="D78" s="893"/>
      <c r="E78" s="893"/>
      <c r="F78" s="893"/>
      <c r="G78" s="893"/>
      <c r="H78" s="893"/>
      <c r="I78" s="893"/>
      <c r="J78" s="893"/>
      <c r="K78" s="893"/>
      <c r="L78" s="893"/>
      <c r="M78" s="893"/>
      <c r="N78" s="893"/>
      <c r="O78" s="893"/>
      <c r="P78" s="894"/>
      <c r="Q78" s="895"/>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50"/>
      <c r="BA78" s="850"/>
      <c r="BB78" s="850"/>
      <c r="BC78" s="850"/>
      <c r="BD78" s="851"/>
      <c r="BE78" s="225"/>
      <c r="BF78" s="225"/>
      <c r="BG78" s="225"/>
      <c r="BH78" s="225"/>
      <c r="BI78" s="225"/>
      <c r="BJ78" s="214"/>
      <c r="BK78" s="214"/>
      <c r="BL78" s="214"/>
      <c r="BM78" s="214"/>
      <c r="BN78" s="214"/>
      <c r="BO78" s="225"/>
      <c r="BP78" s="225"/>
      <c r="BQ78" s="222">
        <v>72</v>
      </c>
      <c r="BR78" s="227"/>
      <c r="BS78" s="878"/>
      <c r="BT78" s="879"/>
      <c r="BU78" s="879"/>
      <c r="BV78" s="879"/>
      <c r="BW78" s="879"/>
      <c r="BX78" s="879"/>
      <c r="BY78" s="879"/>
      <c r="BZ78" s="879"/>
      <c r="CA78" s="879"/>
      <c r="CB78" s="879"/>
      <c r="CC78" s="879"/>
      <c r="CD78" s="879"/>
      <c r="CE78" s="879"/>
      <c r="CF78" s="879"/>
      <c r="CG78" s="884"/>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214"/>
    </row>
    <row r="79" spans="1:131" ht="26.25" customHeight="1" x14ac:dyDescent="0.2">
      <c r="A79" s="222">
        <v>12</v>
      </c>
      <c r="B79" s="892"/>
      <c r="C79" s="893"/>
      <c r="D79" s="893"/>
      <c r="E79" s="893"/>
      <c r="F79" s="893"/>
      <c r="G79" s="893"/>
      <c r="H79" s="893"/>
      <c r="I79" s="893"/>
      <c r="J79" s="893"/>
      <c r="K79" s="893"/>
      <c r="L79" s="893"/>
      <c r="M79" s="893"/>
      <c r="N79" s="893"/>
      <c r="O79" s="893"/>
      <c r="P79" s="894"/>
      <c r="Q79" s="895"/>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50"/>
      <c r="BA79" s="850"/>
      <c r="BB79" s="850"/>
      <c r="BC79" s="850"/>
      <c r="BD79" s="851"/>
      <c r="BE79" s="225"/>
      <c r="BF79" s="225"/>
      <c r="BG79" s="225"/>
      <c r="BH79" s="225"/>
      <c r="BI79" s="225"/>
      <c r="BJ79" s="214"/>
      <c r="BK79" s="214"/>
      <c r="BL79" s="214"/>
      <c r="BM79" s="214"/>
      <c r="BN79" s="214"/>
      <c r="BO79" s="225"/>
      <c r="BP79" s="225"/>
      <c r="BQ79" s="222">
        <v>73</v>
      </c>
      <c r="BR79" s="227"/>
      <c r="BS79" s="878"/>
      <c r="BT79" s="879"/>
      <c r="BU79" s="879"/>
      <c r="BV79" s="879"/>
      <c r="BW79" s="879"/>
      <c r="BX79" s="879"/>
      <c r="BY79" s="879"/>
      <c r="BZ79" s="879"/>
      <c r="CA79" s="879"/>
      <c r="CB79" s="879"/>
      <c r="CC79" s="879"/>
      <c r="CD79" s="879"/>
      <c r="CE79" s="879"/>
      <c r="CF79" s="879"/>
      <c r="CG79" s="884"/>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214"/>
    </row>
    <row r="80" spans="1:131" ht="26.25" customHeight="1" x14ac:dyDescent="0.2">
      <c r="A80" s="222">
        <v>13</v>
      </c>
      <c r="B80" s="892"/>
      <c r="C80" s="893"/>
      <c r="D80" s="893"/>
      <c r="E80" s="893"/>
      <c r="F80" s="893"/>
      <c r="G80" s="893"/>
      <c r="H80" s="893"/>
      <c r="I80" s="893"/>
      <c r="J80" s="893"/>
      <c r="K80" s="893"/>
      <c r="L80" s="893"/>
      <c r="M80" s="893"/>
      <c r="N80" s="893"/>
      <c r="O80" s="893"/>
      <c r="P80" s="894"/>
      <c r="Q80" s="895"/>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50"/>
      <c r="BA80" s="850"/>
      <c r="BB80" s="850"/>
      <c r="BC80" s="850"/>
      <c r="BD80" s="851"/>
      <c r="BE80" s="225"/>
      <c r="BF80" s="225"/>
      <c r="BG80" s="225"/>
      <c r="BH80" s="225"/>
      <c r="BI80" s="225"/>
      <c r="BJ80" s="225"/>
      <c r="BK80" s="225"/>
      <c r="BL80" s="225"/>
      <c r="BM80" s="225"/>
      <c r="BN80" s="225"/>
      <c r="BO80" s="225"/>
      <c r="BP80" s="225"/>
      <c r="BQ80" s="222">
        <v>74</v>
      </c>
      <c r="BR80" s="227"/>
      <c r="BS80" s="878"/>
      <c r="BT80" s="879"/>
      <c r="BU80" s="879"/>
      <c r="BV80" s="879"/>
      <c r="BW80" s="879"/>
      <c r="BX80" s="879"/>
      <c r="BY80" s="879"/>
      <c r="BZ80" s="879"/>
      <c r="CA80" s="879"/>
      <c r="CB80" s="879"/>
      <c r="CC80" s="879"/>
      <c r="CD80" s="879"/>
      <c r="CE80" s="879"/>
      <c r="CF80" s="879"/>
      <c r="CG80" s="884"/>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214"/>
    </row>
    <row r="81" spans="1:131" ht="26.25" customHeight="1" x14ac:dyDescent="0.2">
      <c r="A81" s="222">
        <v>14</v>
      </c>
      <c r="B81" s="892"/>
      <c r="C81" s="893"/>
      <c r="D81" s="893"/>
      <c r="E81" s="893"/>
      <c r="F81" s="893"/>
      <c r="G81" s="893"/>
      <c r="H81" s="893"/>
      <c r="I81" s="893"/>
      <c r="J81" s="893"/>
      <c r="K81" s="893"/>
      <c r="L81" s="893"/>
      <c r="M81" s="893"/>
      <c r="N81" s="893"/>
      <c r="O81" s="893"/>
      <c r="P81" s="894"/>
      <c r="Q81" s="895"/>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50"/>
      <c r="BA81" s="850"/>
      <c r="BB81" s="850"/>
      <c r="BC81" s="850"/>
      <c r="BD81" s="851"/>
      <c r="BE81" s="225"/>
      <c r="BF81" s="225"/>
      <c r="BG81" s="225"/>
      <c r="BH81" s="225"/>
      <c r="BI81" s="225"/>
      <c r="BJ81" s="225"/>
      <c r="BK81" s="225"/>
      <c r="BL81" s="225"/>
      <c r="BM81" s="225"/>
      <c r="BN81" s="225"/>
      <c r="BO81" s="225"/>
      <c r="BP81" s="225"/>
      <c r="BQ81" s="222">
        <v>75</v>
      </c>
      <c r="BR81" s="227"/>
      <c r="BS81" s="878"/>
      <c r="BT81" s="879"/>
      <c r="BU81" s="879"/>
      <c r="BV81" s="879"/>
      <c r="BW81" s="879"/>
      <c r="BX81" s="879"/>
      <c r="BY81" s="879"/>
      <c r="BZ81" s="879"/>
      <c r="CA81" s="879"/>
      <c r="CB81" s="879"/>
      <c r="CC81" s="879"/>
      <c r="CD81" s="879"/>
      <c r="CE81" s="879"/>
      <c r="CF81" s="879"/>
      <c r="CG81" s="884"/>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214"/>
    </row>
    <row r="82" spans="1:131" ht="26.25" customHeight="1" x14ac:dyDescent="0.2">
      <c r="A82" s="222">
        <v>15</v>
      </c>
      <c r="B82" s="892"/>
      <c r="C82" s="893"/>
      <c r="D82" s="893"/>
      <c r="E82" s="893"/>
      <c r="F82" s="893"/>
      <c r="G82" s="893"/>
      <c r="H82" s="893"/>
      <c r="I82" s="893"/>
      <c r="J82" s="893"/>
      <c r="K82" s="893"/>
      <c r="L82" s="893"/>
      <c r="M82" s="893"/>
      <c r="N82" s="893"/>
      <c r="O82" s="893"/>
      <c r="P82" s="894"/>
      <c r="Q82" s="895"/>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50"/>
      <c r="BA82" s="850"/>
      <c r="BB82" s="850"/>
      <c r="BC82" s="850"/>
      <c r="BD82" s="851"/>
      <c r="BE82" s="225"/>
      <c r="BF82" s="225"/>
      <c r="BG82" s="225"/>
      <c r="BH82" s="225"/>
      <c r="BI82" s="225"/>
      <c r="BJ82" s="225"/>
      <c r="BK82" s="225"/>
      <c r="BL82" s="225"/>
      <c r="BM82" s="225"/>
      <c r="BN82" s="225"/>
      <c r="BO82" s="225"/>
      <c r="BP82" s="225"/>
      <c r="BQ82" s="222">
        <v>76</v>
      </c>
      <c r="BR82" s="227"/>
      <c r="BS82" s="878"/>
      <c r="BT82" s="879"/>
      <c r="BU82" s="879"/>
      <c r="BV82" s="879"/>
      <c r="BW82" s="879"/>
      <c r="BX82" s="879"/>
      <c r="BY82" s="879"/>
      <c r="BZ82" s="879"/>
      <c r="CA82" s="879"/>
      <c r="CB82" s="879"/>
      <c r="CC82" s="879"/>
      <c r="CD82" s="879"/>
      <c r="CE82" s="879"/>
      <c r="CF82" s="879"/>
      <c r="CG82" s="884"/>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214"/>
    </row>
    <row r="83" spans="1:131" ht="26.25" customHeight="1" x14ac:dyDescent="0.2">
      <c r="A83" s="222">
        <v>16</v>
      </c>
      <c r="B83" s="892"/>
      <c r="C83" s="893"/>
      <c r="D83" s="893"/>
      <c r="E83" s="893"/>
      <c r="F83" s="893"/>
      <c r="G83" s="893"/>
      <c r="H83" s="893"/>
      <c r="I83" s="893"/>
      <c r="J83" s="893"/>
      <c r="K83" s="893"/>
      <c r="L83" s="893"/>
      <c r="M83" s="893"/>
      <c r="N83" s="893"/>
      <c r="O83" s="893"/>
      <c r="P83" s="894"/>
      <c r="Q83" s="895"/>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50"/>
      <c r="BA83" s="850"/>
      <c r="BB83" s="850"/>
      <c r="BC83" s="850"/>
      <c r="BD83" s="851"/>
      <c r="BE83" s="225"/>
      <c r="BF83" s="225"/>
      <c r="BG83" s="225"/>
      <c r="BH83" s="225"/>
      <c r="BI83" s="225"/>
      <c r="BJ83" s="225"/>
      <c r="BK83" s="225"/>
      <c r="BL83" s="225"/>
      <c r="BM83" s="225"/>
      <c r="BN83" s="225"/>
      <c r="BO83" s="225"/>
      <c r="BP83" s="225"/>
      <c r="BQ83" s="222">
        <v>77</v>
      </c>
      <c r="BR83" s="227"/>
      <c r="BS83" s="878"/>
      <c r="BT83" s="879"/>
      <c r="BU83" s="879"/>
      <c r="BV83" s="879"/>
      <c r="BW83" s="879"/>
      <c r="BX83" s="879"/>
      <c r="BY83" s="879"/>
      <c r="BZ83" s="879"/>
      <c r="CA83" s="879"/>
      <c r="CB83" s="879"/>
      <c r="CC83" s="879"/>
      <c r="CD83" s="879"/>
      <c r="CE83" s="879"/>
      <c r="CF83" s="879"/>
      <c r="CG83" s="884"/>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214"/>
    </row>
    <row r="84" spans="1:131" ht="26.25" customHeight="1" x14ac:dyDescent="0.2">
      <c r="A84" s="222">
        <v>17</v>
      </c>
      <c r="B84" s="892"/>
      <c r="C84" s="893"/>
      <c r="D84" s="893"/>
      <c r="E84" s="893"/>
      <c r="F84" s="893"/>
      <c r="G84" s="893"/>
      <c r="H84" s="893"/>
      <c r="I84" s="893"/>
      <c r="J84" s="893"/>
      <c r="K84" s="893"/>
      <c r="L84" s="893"/>
      <c r="M84" s="893"/>
      <c r="N84" s="893"/>
      <c r="O84" s="893"/>
      <c r="P84" s="894"/>
      <c r="Q84" s="895"/>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50"/>
      <c r="BA84" s="850"/>
      <c r="BB84" s="850"/>
      <c r="BC84" s="850"/>
      <c r="BD84" s="851"/>
      <c r="BE84" s="225"/>
      <c r="BF84" s="225"/>
      <c r="BG84" s="225"/>
      <c r="BH84" s="225"/>
      <c r="BI84" s="225"/>
      <c r="BJ84" s="225"/>
      <c r="BK84" s="225"/>
      <c r="BL84" s="225"/>
      <c r="BM84" s="225"/>
      <c r="BN84" s="225"/>
      <c r="BO84" s="225"/>
      <c r="BP84" s="225"/>
      <c r="BQ84" s="222">
        <v>78</v>
      </c>
      <c r="BR84" s="227"/>
      <c r="BS84" s="878"/>
      <c r="BT84" s="879"/>
      <c r="BU84" s="879"/>
      <c r="BV84" s="879"/>
      <c r="BW84" s="879"/>
      <c r="BX84" s="879"/>
      <c r="BY84" s="879"/>
      <c r="BZ84" s="879"/>
      <c r="CA84" s="879"/>
      <c r="CB84" s="879"/>
      <c r="CC84" s="879"/>
      <c r="CD84" s="879"/>
      <c r="CE84" s="879"/>
      <c r="CF84" s="879"/>
      <c r="CG84" s="884"/>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214"/>
    </row>
    <row r="85" spans="1:131" ht="26.25" customHeight="1" x14ac:dyDescent="0.2">
      <c r="A85" s="222">
        <v>18</v>
      </c>
      <c r="B85" s="892"/>
      <c r="C85" s="893"/>
      <c r="D85" s="893"/>
      <c r="E85" s="893"/>
      <c r="F85" s="893"/>
      <c r="G85" s="893"/>
      <c r="H85" s="893"/>
      <c r="I85" s="893"/>
      <c r="J85" s="893"/>
      <c r="K85" s="893"/>
      <c r="L85" s="893"/>
      <c r="M85" s="893"/>
      <c r="N85" s="893"/>
      <c r="O85" s="893"/>
      <c r="P85" s="894"/>
      <c r="Q85" s="895"/>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50"/>
      <c r="BA85" s="850"/>
      <c r="BB85" s="850"/>
      <c r="BC85" s="850"/>
      <c r="BD85" s="851"/>
      <c r="BE85" s="225"/>
      <c r="BF85" s="225"/>
      <c r="BG85" s="225"/>
      <c r="BH85" s="225"/>
      <c r="BI85" s="225"/>
      <c r="BJ85" s="225"/>
      <c r="BK85" s="225"/>
      <c r="BL85" s="225"/>
      <c r="BM85" s="225"/>
      <c r="BN85" s="225"/>
      <c r="BO85" s="225"/>
      <c r="BP85" s="225"/>
      <c r="BQ85" s="222">
        <v>79</v>
      </c>
      <c r="BR85" s="227"/>
      <c r="BS85" s="878"/>
      <c r="BT85" s="879"/>
      <c r="BU85" s="879"/>
      <c r="BV85" s="879"/>
      <c r="BW85" s="879"/>
      <c r="BX85" s="879"/>
      <c r="BY85" s="879"/>
      <c r="BZ85" s="879"/>
      <c r="CA85" s="879"/>
      <c r="CB85" s="879"/>
      <c r="CC85" s="879"/>
      <c r="CD85" s="879"/>
      <c r="CE85" s="879"/>
      <c r="CF85" s="879"/>
      <c r="CG85" s="884"/>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214"/>
    </row>
    <row r="86" spans="1:131" ht="26.25" customHeight="1" x14ac:dyDescent="0.2">
      <c r="A86" s="222">
        <v>19</v>
      </c>
      <c r="B86" s="892"/>
      <c r="C86" s="893"/>
      <c r="D86" s="893"/>
      <c r="E86" s="893"/>
      <c r="F86" s="893"/>
      <c r="G86" s="893"/>
      <c r="H86" s="893"/>
      <c r="I86" s="893"/>
      <c r="J86" s="893"/>
      <c r="K86" s="893"/>
      <c r="L86" s="893"/>
      <c r="M86" s="893"/>
      <c r="N86" s="893"/>
      <c r="O86" s="893"/>
      <c r="P86" s="894"/>
      <c r="Q86" s="895"/>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50"/>
      <c r="BA86" s="850"/>
      <c r="BB86" s="850"/>
      <c r="BC86" s="850"/>
      <c r="BD86" s="851"/>
      <c r="BE86" s="225"/>
      <c r="BF86" s="225"/>
      <c r="BG86" s="225"/>
      <c r="BH86" s="225"/>
      <c r="BI86" s="225"/>
      <c r="BJ86" s="225"/>
      <c r="BK86" s="225"/>
      <c r="BL86" s="225"/>
      <c r="BM86" s="225"/>
      <c r="BN86" s="225"/>
      <c r="BO86" s="225"/>
      <c r="BP86" s="225"/>
      <c r="BQ86" s="222">
        <v>80</v>
      </c>
      <c r="BR86" s="227"/>
      <c r="BS86" s="878"/>
      <c r="BT86" s="879"/>
      <c r="BU86" s="879"/>
      <c r="BV86" s="879"/>
      <c r="BW86" s="879"/>
      <c r="BX86" s="879"/>
      <c r="BY86" s="879"/>
      <c r="BZ86" s="879"/>
      <c r="CA86" s="879"/>
      <c r="CB86" s="879"/>
      <c r="CC86" s="879"/>
      <c r="CD86" s="879"/>
      <c r="CE86" s="879"/>
      <c r="CF86" s="879"/>
      <c r="CG86" s="884"/>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214"/>
    </row>
    <row r="87" spans="1:131" ht="26.25" customHeight="1" x14ac:dyDescent="0.2">
      <c r="A87" s="228">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25"/>
      <c r="BF87" s="225"/>
      <c r="BG87" s="225"/>
      <c r="BH87" s="225"/>
      <c r="BI87" s="225"/>
      <c r="BJ87" s="225"/>
      <c r="BK87" s="225"/>
      <c r="BL87" s="225"/>
      <c r="BM87" s="225"/>
      <c r="BN87" s="225"/>
      <c r="BO87" s="225"/>
      <c r="BP87" s="225"/>
      <c r="BQ87" s="222">
        <v>81</v>
      </c>
      <c r="BR87" s="227"/>
      <c r="BS87" s="878"/>
      <c r="BT87" s="879"/>
      <c r="BU87" s="879"/>
      <c r="BV87" s="879"/>
      <c r="BW87" s="879"/>
      <c r="BX87" s="879"/>
      <c r="BY87" s="879"/>
      <c r="BZ87" s="879"/>
      <c r="CA87" s="879"/>
      <c r="CB87" s="879"/>
      <c r="CC87" s="879"/>
      <c r="CD87" s="879"/>
      <c r="CE87" s="879"/>
      <c r="CF87" s="879"/>
      <c r="CG87" s="884"/>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214"/>
    </row>
    <row r="88" spans="1:131" ht="26.25" customHeight="1" thickBot="1" x14ac:dyDescent="0.25">
      <c r="A88" s="224" t="s">
        <v>389</v>
      </c>
      <c r="B88" s="809" t="s">
        <v>432</v>
      </c>
      <c r="C88" s="810"/>
      <c r="D88" s="810"/>
      <c r="E88" s="810"/>
      <c r="F88" s="810"/>
      <c r="G88" s="810"/>
      <c r="H88" s="810"/>
      <c r="I88" s="810"/>
      <c r="J88" s="810"/>
      <c r="K88" s="810"/>
      <c r="L88" s="810"/>
      <c r="M88" s="810"/>
      <c r="N88" s="810"/>
      <c r="O88" s="810"/>
      <c r="P88" s="811"/>
      <c r="Q88" s="859"/>
      <c r="R88" s="860"/>
      <c r="S88" s="860"/>
      <c r="T88" s="860"/>
      <c r="U88" s="860"/>
      <c r="V88" s="860"/>
      <c r="W88" s="860"/>
      <c r="X88" s="860"/>
      <c r="Y88" s="860"/>
      <c r="Z88" s="860"/>
      <c r="AA88" s="860"/>
      <c r="AB88" s="860"/>
      <c r="AC88" s="860"/>
      <c r="AD88" s="860"/>
      <c r="AE88" s="860"/>
      <c r="AF88" s="863">
        <v>13223</v>
      </c>
      <c r="AG88" s="863"/>
      <c r="AH88" s="863"/>
      <c r="AI88" s="863"/>
      <c r="AJ88" s="863"/>
      <c r="AK88" s="860"/>
      <c r="AL88" s="860"/>
      <c r="AM88" s="860"/>
      <c r="AN88" s="860"/>
      <c r="AO88" s="860"/>
      <c r="AP88" s="863">
        <v>0</v>
      </c>
      <c r="AQ88" s="863"/>
      <c r="AR88" s="863"/>
      <c r="AS88" s="863"/>
      <c r="AT88" s="863"/>
      <c r="AU88" s="863">
        <v>0</v>
      </c>
      <c r="AV88" s="863"/>
      <c r="AW88" s="863"/>
      <c r="AX88" s="863"/>
      <c r="AY88" s="863"/>
      <c r="AZ88" s="868"/>
      <c r="BA88" s="868"/>
      <c r="BB88" s="868"/>
      <c r="BC88" s="868"/>
      <c r="BD88" s="869"/>
      <c r="BE88" s="225"/>
      <c r="BF88" s="225"/>
      <c r="BG88" s="225"/>
      <c r="BH88" s="225"/>
      <c r="BI88" s="225"/>
      <c r="BJ88" s="225"/>
      <c r="BK88" s="225"/>
      <c r="BL88" s="225"/>
      <c r="BM88" s="225"/>
      <c r="BN88" s="225"/>
      <c r="BO88" s="225"/>
      <c r="BP88" s="225"/>
      <c r="BQ88" s="222">
        <v>82</v>
      </c>
      <c r="BR88" s="227"/>
      <c r="BS88" s="878"/>
      <c r="BT88" s="879"/>
      <c r="BU88" s="879"/>
      <c r="BV88" s="879"/>
      <c r="BW88" s="879"/>
      <c r="BX88" s="879"/>
      <c r="BY88" s="879"/>
      <c r="BZ88" s="879"/>
      <c r="CA88" s="879"/>
      <c r="CB88" s="879"/>
      <c r="CC88" s="879"/>
      <c r="CD88" s="879"/>
      <c r="CE88" s="879"/>
      <c r="CF88" s="879"/>
      <c r="CG88" s="884"/>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214"/>
    </row>
    <row r="89" spans="1:131" ht="26.25" hidden="1" customHeight="1" x14ac:dyDescent="0.2">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878"/>
      <c r="BT89" s="879"/>
      <c r="BU89" s="879"/>
      <c r="BV89" s="879"/>
      <c r="BW89" s="879"/>
      <c r="BX89" s="879"/>
      <c r="BY89" s="879"/>
      <c r="BZ89" s="879"/>
      <c r="CA89" s="879"/>
      <c r="CB89" s="879"/>
      <c r="CC89" s="879"/>
      <c r="CD89" s="879"/>
      <c r="CE89" s="879"/>
      <c r="CF89" s="879"/>
      <c r="CG89" s="884"/>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214"/>
    </row>
    <row r="90" spans="1:131" ht="26.25" hidden="1" customHeight="1" x14ac:dyDescent="0.2">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878"/>
      <c r="BT90" s="879"/>
      <c r="BU90" s="879"/>
      <c r="BV90" s="879"/>
      <c r="BW90" s="879"/>
      <c r="BX90" s="879"/>
      <c r="BY90" s="879"/>
      <c r="BZ90" s="879"/>
      <c r="CA90" s="879"/>
      <c r="CB90" s="879"/>
      <c r="CC90" s="879"/>
      <c r="CD90" s="879"/>
      <c r="CE90" s="879"/>
      <c r="CF90" s="879"/>
      <c r="CG90" s="884"/>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214"/>
    </row>
    <row r="91" spans="1:131" ht="26.25" hidden="1" customHeight="1" x14ac:dyDescent="0.2">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878"/>
      <c r="BT91" s="879"/>
      <c r="BU91" s="879"/>
      <c r="BV91" s="879"/>
      <c r="BW91" s="879"/>
      <c r="BX91" s="879"/>
      <c r="BY91" s="879"/>
      <c r="BZ91" s="879"/>
      <c r="CA91" s="879"/>
      <c r="CB91" s="879"/>
      <c r="CC91" s="879"/>
      <c r="CD91" s="879"/>
      <c r="CE91" s="879"/>
      <c r="CF91" s="879"/>
      <c r="CG91" s="884"/>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214"/>
    </row>
    <row r="92" spans="1:131" ht="26.25" hidden="1" customHeight="1" x14ac:dyDescent="0.2">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878"/>
      <c r="BT92" s="879"/>
      <c r="BU92" s="879"/>
      <c r="BV92" s="879"/>
      <c r="BW92" s="879"/>
      <c r="BX92" s="879"/>
      <c r="BY92" s="879"/>
      <c r="BZ92" s="879"/>
      <c r="CA92" s="879"/>
      <c r="CB92" s="879"/>
      <c r="CC92" s="879"/>
      <c r="CD92" s="879"/>
      <c r="CE92" s="879"/>
      <c r="CF92" s="879"/>
      <c r="CG92" s="884"/>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214"/>
    </row>
    <row r="93" spans="1:131" ht="26.25" hidden="1" customHeight="1" x14ac:dyDescent="0.2">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878"/>
      <c r="BT93" s="879"/>
      <c r="BU93" s="879"/>
      <c r="BV93" s="879"/>
      <c r="BW93" s="879"/>
      <c r="BX93" s="879"/>
      <c r="BY93" s="879"/>
      <c r="BZ93" s="879"/>
      <c r="CA93" s="879"/>
      <c r="CB93" s="879"/>
      <c r="CC93" s="879"/>
      <c r="CD93" s="879"/>
      <c r="CE93" s="879"/>
      <c r="CF93" s="879"/>
      <c r="CG93" s="884"/>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214"/>
    </row>
    <row r="94" spans="1:131" ht="26.25" hidden="1" customHeight="1" x14ac:dyDescent="0.2">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878"/>
      <c r="BT94" s="879"/>
      <c r="BU94" s="879"/>
      <c r="BV94" s="879"/>
      <c r="BW94" s="879"/>
      <c r="BX94" s="879"/>
      <c r="BY94" s="879"/>
      <c r="BZ94" s="879"/>
      <c r="CA94" s="879"/>
      <c r="CB94" s="879"/>
      <c r="CC94" s="879"/>
      <c r="CD94" s="879"/>
      <c r="CE94" s="879"/>
      <c r="CF94" s="879"/>
      <c r="CG94" s="884"/>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214"/>
    </row>
    <row r="95" spans="1:131" ht="26.25" hidden="1" customHeight="1" x14ac:dyDescent="0.2">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878"/>
      <c r="BT95" s="879"/>
      <c r="BU95" s="879"/>
      <c r="BV95" s="879"/>
      <c r="BW95" s="879"/>
      <c r="BX95" s="879"/>
      <c r="BY95" s="879"/>
      <c r="BZ95" s="879"/>
      <c r="CA95" s="879"/>
      <c r="CB95" s="879"/>
      <c r="CC95" s="879"/>
      <c r="CD95" s="879"/>
      <c r="CE95" s="879"/>
      <c r="CF95" s="879"/>
      <c r="CG95" s="884"/>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214"/>
    </row>
    <row r="96" spans="1:131" ht="26.25" hidden="1" customHeight="1" x14ac:dyDescent="0.2">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878"/>
      <c r="BT96" s="879"/>
      <c r="BU96" s="879"/>
      <c r="BV96" s="879"/>
      <c r="BW96" s="879"/>
      <c r="BX96" s="879"/>
      <c r="BY96" s="879"/>
      <c r="BZ96" s="879"/>
      <c r="CA96" s="879"/>
      <c r="CB96" s="879"/>
      <c r="CC96" s="879"/>
      <c r="CD96" s="879"/>
      <c r="CE96" s="879"/>
      <c r="CF96" s="879"/>
      <c r="CG96" s="884"/>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214"/>
    </row>
    <row r="97" spans="1:131" ht="26.25" hidden="1" customHeight="1" x14ac:dyDescent="0.2">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878"/>
      <c r="BT97" s="879"/>
      <c r="BU97" s="879"/>
      <c r="BV97" s="879"/>
      <c r="BW97" s="879"/>
      <c r="BX97" s="879"/>
      <c r="BY97" s="879"/>
      <c r="BZ97" s="879"/>
      <c r="CA97" s="879"/>
      <c r="CB97" s="879"/>
      <c r="CC97" s="879"/>
      <c r="CD97" s="879"/>
      <c r="CE97" s="879"/>
      <c r="CF97" s="879"/>
      <c r="CG97" s="884"/>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214"/>
    </row>
    <row r="98" spans="1:131" ht="26.25" hidden="1" customHeight="1" x14ac:dyDescent="0.2">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878"/>
      <c r="BT98" s="879"/>
      <c r="BU98" s="879"/>
      <c r="BV98" s="879"/>
      <c r="BW98" s="879"/>
      <c r="BX98" s="879"/>
      <c r="BY98" s="879"/>
      <c r="BZ98" s="879"/>
      <c r="CA98" s="879"/>
      <c r="CB98" s="879"/>
      <c r="CC98" s="879"/>
      <c r="CD98" s="879"/>
      <c r="CE98" s="879"/>
      <c r="CF98" s="879"/>
      <c r="CG98" s="884"/>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214"/>
    </row>
    <row r="99" spans="1:131" ht="26.25" hidden="1" customHeight="1" x14ac:dyDescent="0.2">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878"/>
      <c r="BT99" s="879"/>
      <c r="BU99" s="879"/>
      <c r="BV99" s="879"/>
      <c r="BW99" s="879"/>
      <c r="BX99" s="879"/>
      <c r="BY99" s="879"/>
      <c r="BZ99" s="879"/>
      <c r="CA99" s="879"/>
      <c r="CB99" s="879"/>
      <c r="CC99" s="879"/>
      <c r="CD99" s="879"/>
      <c r="CE99" s="879"/>
      <c r="CF99" s="879"/>
      <c r="CG99" s="884"/>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214"/>
    </row>
    <row r="100" spans="1:131" ht="26.25" hidden="1" customHeight="1" x14ac:dyDescent="0.2">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878"/>
      <c r="BT100" s="879"/>
      <c r="BU100" s="879"/>
      <c r="BV100" s="879"/>
      <c r="BW100" s="879"/>
      <c r="BX100" s="879"/>
      <c r="BY100" s="879"/>
      <c r="BZ100" s="879"/>
      <c r="CA100" s="879"/>
      <c r="CB100" s="879"/>
      <c r="CC100" s="879"/>
      <c r="CD100" s="879"/>
      <c r="CE100" s="879"/>
      <c r="CF100" s="879"/>
      <c r="CG100" s="884"/>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214"/>
    </row>
    <row r="101" spans="1:131" ht="26.25" hidden="1" customHeight="1" x14ac:dyDescent="0.2">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878"/>
      <c r="BT101" s="879"/>
      <c r="BU101" s="879"/>
      <c r="BV101" s="879"/>
      <c r="BW101" s="879"/>
      <c r="BX101" s="879"/>
      <c r="BY101" s="879"/>
      <c r="BZ101" s="879"/>
      <c r="CA101" s="879"/>
      <c r="CB101" s="879"/>
      <c r="CC101" s="879"/>
      <c r="CD101" s="879"/>
      <c r="CE101" s="879"/>
      <c r="CF101" s="879"/>
      <c r="CG101" s="884"/>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214"/>
    </row>
    <row r="102" spans="1:131" ht="26.25" customHeight="1" thickBot="1" x14ac:dyDescent="0.25">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389</v>
      </c>
      <c r="BR102" s="809" t="s">
        <v>433</v>
      </c>
      <c r="BS102" s="810"/>
      <c r="BT102" s="810"/>
      <c r="BU102" s="810"/>
      <c r="BV102" s="810"/>
      <c r="BW102" s="810"/>
      <c r="BX102" s="810"/>
      <c r="BY102" s="810"/>
      <c r="BZ102" s="810"/>
      <c r="CA102" s="810"/>
      <c r="CB102" s="810"/>
      <c r="CC102" s="810"/>
      <c r="CD102" s="810"/>
      <c r="CE102" s="810"/>
      <c r="CF102" s="810"/>
      <c r="CG102" s="811"/>
      <c r="CH102" s="906"/>
      <c r="CI102" s="907"/>
      <c r="CJ102" s="907"/>
      <c r="CK102" s="907"/>
      <c r="CL102" s="908"/>
      <c r="CM102" s="906"/>
      <c r="CN102" s="907"/>
      <c r="CO102" s="907"/>
      <c r="CP102" s="907"/>
      <c r="CQ102" s="908"/>
      <c r="CR102" s="909">
        <v>1702</v>
      </c>
      <c r="CS102" s="871"/>
      <c r="CT102" s="871"/>
      <c r="CU102" s="871"/>
      <c r="CV102" s="910"/>
      <c r="CW102" s="909">
        <v>600</v>
      </c>
      <c r="CX102" s="871"/>
      <c r="CY102" s="871"/>
      <c r="CZ102" s="871"/>
      <c r="DA102" s="910"/>
      <c r="DB102" s="909">
        <v>19</v>
      </c>
      <c r="DC102" s="871"/>
      <c r="DD102" s="871"/>
      <c r="DE102" s="871"/>
      <c r="DF102" s="910"/>
      <c r="DG102" s="909" t="s">
        <v>614</v>
      </c>
      <c r="DH102" s="871"/>
      <c r="DI102" s="871"/>
      <c r="DJ102" s="871"/>
      <c r="DK102" s="910"/>
      <c r="DL102" s="909" t="s">
        <v>614</v>
      </c>
      <c r="DM102" s="871"/>
      <c r="DN102" s="871"/>
      <c r="DO102" s="871"/>
      <c r="DP102" s="910"/>
      <c r="DQ102" s="909" t="s">
        <v>614</v>
      </c>
      <c r="DR102" s="871"/>
      <c r="DS102" s="871"/>
      <c r="DT102" s="871"/>
      <c r="DU102" s="910"/>
      <c r="DV102" s="809"/>
      <c r="DW102" s="810"/>
      <c r="DX102" s="810"/>
      <c r="DY102" s="810"/>
      <c r="DZ102" s="933"/>
      <c r="EA102" s="214"/>
    </row>
    <row r="103" spans="1:131" ht="26.25" customHeight="1" x14ac:dyDescent="0.2">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34" t="s">
        <v>434</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14"/>
    </row>
    <row r="104" spans="1:131" ht="26.25" customHeight="1" x14ac:dyDescent="0.2">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35" t="s">
        <v>435</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14"/>
    </row>
    <row r="105" spans="1:131" ht="11.25" customHeight="1" x14ac:dyDescent="0.2">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33" t="s">
        <v>436</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437</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36" t="s">
        <v>438</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439</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14" customFormat="1" ht="26.25" customHeight="1" x14ac:dyDescent="0.2">
      <c r="A109" s="931" t="s">
        <v>440</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441</v>
      </c>
      <c r="AB109" s="912"/>
      <c r="AC109" s="912"/>
      <c r="AD109" s="912"/>
      <c r="AE109" s="913"/>
      <c r="AF109" s="911" t="s">
        <v>442</v>
      </c>
      <c r="AG109" s="912"/>
      <c r="AH109" s="912"/>
      <c r="AI109" s="912"/>
      <c r="AJ109" s="913"/>
      <c r="AK109" s="911" t="s">
        <v>302</v>
      </c>
      <c r="AL109" s="912"/>
      <c r="AM109" s="912"/>
      <c r="AN109" s="912"/>
      <c r="AO109" s="913"/>
      <c r="AP109" s="911" t="s">
        <v>443</v>
      </c>
      <c r="AQ109" s="912"/>
      <c r="AR109" s="912"/>
      <c r="AS109" s="912"/>
      <c r="AT109" s="914"/>
      <c r="AU109" s="931" t="s">
        <v>440</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441</v>
      </c>
      <c r="BR109" s="912"/>
      <c r="BS109" s="912"/>
      <c r="BT109" s="912"/>
      <c r="BU109" s="913"/>
      <c r="BV109" s="911" t="s">
        <v>442</v>
      </c>
      <c r="BW109" s="912"/>
      <c r="BX109" s="912"/>
      <c r="BY109" s="912"/>
      <c r="BZ109" s="913"/>
      <c r="CA109" s="911" t="s">
        <v>302</v>
      </c>
      <c r="CB109" s="912"/>
      <c r="CC109" s="912"/>
      <c r="CD109" s="912"/>
      <c r="CE109" s="913"/>
      <c r="CF109" s="932" t="s">
        <v>443</v>
      </c>
      <c r="CG109" s="932"/>
      <c r="CH109" s="932"/>
      <c r="CI109" s="932"/>
      <c r="CJ109" s="932"/>
      <c r="CK109" s="911" t="s">
        <v>444</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441</v>
      </c>
      <c r="DH109" s="912"/>
      <c r="DI109" s="912"/>
      <c r="DJ109" s="912"/>
      <c r="DK109" s="913"/>
      <c r="DL109" s="911" t="s">
        <v>442</v>
      </c>
      <c r="DM109" s="912"/>
      <c r="DN109" s="912"/>
      <c r="DO109" s="912"/>
      <c r="DP109" s="913"/>
      <c r="DQ109" s="911" t="s">
        <v>302</v>
      </c>
      <c r="DR109" s="912"/>
      <c r="DS109" s="912"/>
      <c r="DT109" s="912"/>
      <c r="DU109" s="913"/>
      <c r="DV109" s="911" t="s">
        <v>443</v>
      </c>
      <c r="DW109" s="912"/>
      <c r="DX109" s="912"/>
      <c r="DY109" s="912"/>
      <c r="DZ109" s="914"/>
    </row>
    <row r="110" spans="1:131" s="214" customFormat="1" ht="26.25" customHeight="1" x14ac:dyDescent="0.2">
      <c r="A110" s="915" t="s">
        <v>445</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5217499</v>
      </c>
      <c r="AB110" s="919"/>
      <c r="AC110" s="919"/>
      <c r="AD110" s="919"/>
      <c r="AE110" s="920"/>
      <c r="AF110" s="921">
        <v>5017449</v>
      </c>
      <c r="AG110" s="919"/>
      <c r="AH110" s="919"/>
      <c r="AI110" s="919"/>
      <c r="AJ110" s="920"/>
      <c r="AK110" s="921">
        <v>5257041</v>
      </c>
      <c r="AL110" s="919"/>
      <c r="AM110" s="919"/>
      <c r="AN110" s="919"/>
      <c r="AO110" s="920"/>
      <c r="AP110" s="922">
        <v>26.3</v>
      </c>
      <c r="AQ110" s="923"/>
      <c r="AR110" s="923"/>
      <c r="AS110" s="923"/>
      <c r="AT110" s="924"/>
      <c r="AU110" s="925" t="s">
        <v>73</v>
      </c>
      <c r="AV110" s="926"/>
      <c r="AW110" s="926"/>
      <c r="AX110" s="926"/>
      <c r="AY110" s="926"/>
      <c r="AZ110" s="948" t="s">
        <v>446</v>
      </c>
      <c r="BA110" s="916"/>
      <c r="BB110" s="916"/>
      <c r="BC110" s="916"/>
      <c r="BD110" s="916"/>
      <c r="BE110" s="916"/>
      <c r="BF110" s="916"/>
      <c r="BG110" s="916"/>
      <c r="BH110" s="916"/>
      <c r="BI110" s="916"/>
      <c r="BJ110" s="916"/>
      <c r="BK110" s="916"/>
      <c r="BL110" s="916"/>
      <c r="BM110" s="916"/>
      <c r="BN110" s="916"/>
      <c r="BO110" s="916"/>
      <c r="BP110" s="917"/>
      <c r="BQ110" s="949">
        <v>49487070</v>
      </c>
      <c r="BR110" s="950"/>
      <c r="BS110" s="950"/>
      <c r="BT110" s="950"/>
      <c r="BU110" s="950"/>
      <c r="BV110" s="950">
        <v>49527454</v>
      </c>
      <c r="BW110" s="950"/>
      <c r="BX110" s="950"/>
      <c r="BY110" s="950"/>
      <c r="BZ110" s="950"/>
      <c r="CA110" s="950">
        <v>47301483</v>
      </c>
      <c r="CB110" s="950"/>
      <c r="CC110" s="950"/>
      <c r="CD110" s="950"/>
      <c r="CE110" s="950"/>
      <c r="CF110" s="963">
        <v>236.9</v>
      </c>
      <c r="CG110" s="964"/>
      <c r="CH110" s="964"/>
      <c r="CI110" s="964"/>
      <c r="CJ110" s="964"/>
      <c r="CK110" s="965" t="s">
        <v>447</v>
      </c>
      <c r="CL110" s="966"/>
      <c r="CM110" s="948" t="s">
        <v>448</v>
      </c>
      <c r="CN110" s="916"/>
      <c r="CO110" s="916"/>
      <c r="CP110" s="916"/>
      <c r="CQ110" s="916"/>
      <c r="CR110" s="916"/>
      <c r="CS110" s="916"/>
      <c r="CT110" s="916"/>
      <c r="CU110" s="916"/>
      <c r="CV110" s="916"/>
      <c r="CW110" s="916"/>
      <c r="CX110" s="916"/>
      <c r="CY110" s="916"/>
      <c r="CZ110" s="916"/>
      <c r="DA110" s="916"/>
      <c r="DB110" s="916"/>
      <c r="DC110" s="916"/>
      <c r="DD110" s="916"/>
      <c r="DE110" s="916"/>
      <c r="DF110" s="917"/>
      <c r="DG110" s="949" t="s">
        <v>449</v>
      </c>
      <c r="DH110" s="950"/>
      <c r="DI110" s="950"/>
      <c r="DJ110" s="950"/>
      <c r="DK110" s="950"/>
      <c r="DL110" s="950" t="s">
        <v>404</v>
      </c>
      <c r="DM110" s="950"/>
      <c r="DN110" s="950"/>
      <c r="DO110" s="950"/>
      <c r="DP110" s="950"/>
      <c r="DQ110" s="950" t="s">
        <v>404</v>
      </c>
      <c r="DR110" s="950"/>
      <c r="DS110" s="950"/>
      <c r="DT110" s="950"/>
      <c r="DU110" s="950"/>
      <c r="DV110" s="951" t="s">
        <v>404</v>
      </c>
      <c r="DW110" s="951"/>
      <c r="DX110" s="951"/>
      <c r="DY110" s="951"/>
      <c r="DZ110" s="952"/>
    </row>
    <row r="111" spans="1:131" s="214" customFormat="1" ht="26.25" customHeight="1" x14ac:dyDescent="0.2">
      <c r="A111" s="953" t="s">
        <v>450</v>
      </c>
      <c r="B111" s="954"/>
      <c r="C111" s="954"/>
      <c r="D111" s="954"/>
      <c r="E111" s="954"/>
      <c r="F111" s="954"/>
      <c r="G111" s="954"/>
      <c r="H111" s="954"/>
      <c r="I111" s="954"/>
      <c r="J111" s="954"/>
      <c r="K111" s="954"/>
      <c r="L111" s="954"/>
      <c r="M111" s="954"/>
      <c r="N111" s="954"/>
      <c r="O111" s="954"/>
      <c r="P111" s="954"/>
      <c r="Q111" s="954"/>
      <c r="R111" s="954"/>
      <c r="S111" s="954"/>
      <c r="T111" s="954"/>
      <c r="U111" s="954"/>
      <c r="V111" s="954"/>
      <c r="W111" s="954"/>
      <c r="X111" s="954"/>
      <c r="Y111" s="954"/>
      <c r="Z111" s="955"/>
      <c r="AA111" s="956" t="s">
        <v>451</v>
      </c>
      <c r="AB111" s="957"/>
      <c r="AC111" s="957"/>
      <c r="AD111" s="957"/>
      <c r="AE111" s="958"/>
      <c r="AF111" s="959" t="s">
        <v>449</v>
      </c>
      <c r="AG111" s="957"/>
      <c r="AH111" s="957"/>
      <c r="AI111" s="957"/>
      <c r="AJ111" s="958"/>
      <c r="AK111" s="959" t="s">
        <v>449</v>
      </c>
      <c r="AL111" s="957"/>
      <c r="AM111" s="957"/>
      <c r="AN111" s="957"/>
      <c r="AO111" s="958"/>
      <c r="AP111" s="960" t="s">
        <v>404</v>
      </c>
      <c r="AQ111" s="961"/>
      <c r="AR111" s="961"/>
      <c r="AS111" s="961"/>
      <c r="AT111" s="962"/>
      <c r="AU111" s="927"/>
      <c r="AV111" s="928"/>
      <c r="AW111" s="928"/>
      <c r="AX111" s="928"/>
      <c r="AY111" s="928"/>
      <c r="AZ111" s="941" t="s">
        <v>452</v>
      </c>
      <c r="BA111" s="942"/>
      <c r="BB111" s="942"/>
      <c r="BC111" s="942"/>
      <c r="BD111" s="942"/>
      <c r="BE111" s="942"/>
      <c r="BF111" s="942"/>
      <c r="BG111" s="942"/>
      <c r="BH111" s="942"/>
      <c r="BI111" s="942"/>
      <c r="BJ111" s="942"/>
      <c r="BK111" s="942"/>
      <c r="BL111" s="942"/>
      <c r="BM111" s="942"/>
      <c r="BN111" s="942"/>
      <c r="BO111" s="942"/>
      <c r="BP111" s="943"/>
      <c r="BQ111" s="944" t="s">
        <v>449</v>
      </c>
      <c r="BR111" s="945"/>
      <c r="BS111" s="945"/>
      <c r="BT111" s="945"/>
      <c r="BU111" s="945"/>
      <c r="BV111" s="945" t="s">
        <v>449</v>
      </c>
      <c r="BW111" s="945"/>
      <c r="BX111" s="945"/>
      <c r="BY111" s="945"/>
      <c r="BZ111" s="945"/>
      <c r="CA111" s="945" t="s">
        <v>404</v>
      </c>
      <c r="CB111" s="945"/>
      <c r="CC111" s="945"/>
      <c r="CD111" s="945"/>
      <c r="CE111" s="945"/>
      <c r="CF111" s="939" t="s">
        <v>451</v>
      </c>
      <c r="CG111" s="940"/>
      <c r="CH111" s="940"/>
      <c r="CI111" s="940"/>
      <c r="CJ111" s="940"/>
      <c r="CK111" s="967"/>
      <c r="CL111" s="968"/>
      <c r="CM111" s="941" t="s">
        <v>453</v>
      </c>
      <c r="CN111" s="942"/>
      <c r="CO111" s="942"/>
      <c r="CP111" s="942"/>
      <c r="CQ111" s="942"/>
      <c r="CR111" s="942"/>
      <c r="CS111" s="942"/>
      <c r="CT111" s="942"/>
      <c r="CU111" s="942"/>
      <c r="CV111" s="942"/>
      <c r="CW111" s="942"/>
      <c r="CX111" s="942"/>
      <c r="CY111" s="942"/>
      <c r="CZ111" s="942"/>
      <c r="DA111" s="942"/>
      <c r="DB111" s="942"/>
      <c r="DC111" s="942"/>
      <c r="DD111" s="942"/>
      <c r="DE111" s="942"/>
      <c r="DF111" s="943"/>
      <c r="DG111" s="944" t="s">
        <v>404</v>
      </c>
      <c r="DH111" s="945"/>
      <c r="DI111" s="945"/>
      <c r="DJ111" s="945"/>
      <c r="DK111" s="945"/>
      <c r="DL111" s="945" t="s">
        <v>451</v>
      </c>
      <c r="DM111" s="945"/>
      <c r="DN111" s="945"/>
      <c r="DO111" s="945"/>
      <c r="DP111" s="945"/>
      <c r="DQ111" s="945" t="s">
        <v>451</v>
      </c>
      <c r="DR111" s="945"/>
      <c r="DS111" s="945"/>
      <c r="DT111" s="945"/>
      <c r="DU111" s="945"/>
      <c r="DV111" s="946" t="s">
        <v>451</v>
      </c>
      <c r="DW111" s="946"/>
      <c r="DX111" s="946"/>
      <c r="DY111" s="946"/>
      <c r="DZ111" s="947"/>
    </row>
    <row r="112" spans="1:131" s="214" customFormat="1" ht="26.25" customHeight="1" x14ac:dyDescent="0.2">
      <c r="A112" s="971" t="s">
        <v>454</v>
      </c>
      <c r="B112" s="972"/>
      <c r="C112" s="942" t="s">
        <v>455</v>
      </c>
      <c r="D112" s="942"/>
      <c r="E112" s="942"/>
      <c r="F112" s="942"/>
      <c r="G112" s="942"/>
      <c r="H112" s="942"/>
      <c r="I112" s="942"/>
      <c r="J112" s="942"/>
      <c r="K112" s="942"/>
      <c r="L112" s="942"/>
      <c r="M112" s="942"/>
      <c r="N112" s="942"/>
      <c r="O112" s="942"/>
      <c r="P112" s="942"/>
      <c r="Q112" s="942"/>
      <c r="R112" s="942"/>
      <c r="S112" s="942"/>
      <c r="T112" s="942"/>
      <c r="U112" s="942"/>
      <c r="V112" s="942"/>
      <c r="W112" s="942"/>
      <c r="X112" s="942"/>
      <c r="Y112" s="942"/>
      <c r="Z112" s="943"/>
      <c r="AA112" s="977" t="s">
        <v>404</v>
      </c>
      <c r="AB112" s="978"/>
      <c r="AC112" s="978"/>
      <c r="AD112" s="978"/>
      <c r="AE112" s="979"/>
      <c r="AF112" s="980" t="s">
        <v>404</v>
      </c>
      <c r="AG112" s="978"/>
      <c r="AH112" s="978"/>
      <c r="AI112" s="978"/>
      <c r="AJ112" s="979"/>
      <c r="AK112" s="980" t="s">
        <v>451</v>
      </c>
      <c r="AL112" s="978"/>
      <c r="AM112" s="978"/>
      <c r="AN112" s="978"/>
      <c r="AO112" s="979"/>
      <c r="AP112" s="981" t="s">
        <v>449</v>
      </c>
      <c r="AQ112" s="982"/>
      <c r="AR112" s="982"/>
      <c r="AS112" s="982"/>
      <c r="AT112" s="983"/>
      <c r="AU112" s="927"/>
      <c r="AV112" s="928"/>
      <c r="AW112" s="928"/>
      <c r="AX112" s="928"/>
      <c r="AY112" s="928"/>
      <c r="AZ112" s="941" t="s">
        <v>456</v>
      </c>
      <c r="BA112" s="942"/>
      <c r="BB112" s="942"/>
      <c r="BC112" s="942"/>
      <c r="BD112" s="942"/>
      <c r="BE112" s="942"/>
      <c r="BF112" s="942"/>
      <c r="BG112" s="942"/>
      <c r="BH112" s="942"/>
      <c r="BI112" s="942"/>
      <c r="BJ112" s="942"/>
      <c r="BK112" s="942"/>
      <c r="BL112" s="942"/>
      <c r="BM112" s="942"/>
      <c r="BN112" s="942"/>
      <c r="BO112" s="942"/>
      <c r="BP112" s="943"/>
      <c r="BQ112" s="944">
        <v>19354741</v>
      </c>
      <c r="BR112" s="945"/>
      <c r="BS112" s="945"/>
      <c r="BT112" s="945"/>
      <c r="BU112" s="945"/>
      <c r="BV112" s="945">
        <v>18217233</v>
      </c>
      <c r="BW112" s="945"/>
      <c r="BX112" s="945"/>
      <c r="BY112" s="945"/>
      <c r="BZ112" s="945"/>
      <c r="CA112" s="945">
        <v>17996676</v>
      </c>
      <c r="CB112" s="945"/>
      <c r="CC112" s="945"/>
      <c r="CD112" s="945"/>
      <c r="CE112" s="945"/>
      <c r="CF112" s="939">
        <v>90.1</v>
      </c>
      <c r="CG112" s="940"/>
      <c r="CH112" s="940"/>
      <c r="CI112" s="940"/>
      <c r="CJ112" s="940"/>
      <c r="CK112" s="967"/>
      <c r="CL112" s="968"/>
      <c r="CM112" s="941" t="s">
        <v>457</v>
      </c>
      <c r="CN112" s="942"/>
      <c r="CO112" s="942"/>
      <c r="CP112" s="942"/>
      <c r="CQ112" s="942"/>
      <c r="CR112" s="942"/>
      <c r="CS112" s="942"/>
      <c r="CT112" s="942"/>
      <c r="CU112" s="942"/>
      <c r="CV112" s="942"/>
      <c r="CW112" s="942"/>
      <c r="CX112" s="942"/>
      <c r="CY112" s="942"/>
      <c r="CZ112" s="942"/>
      <c r="DA112" s="942"/>
      <c r="DB112" s="942"/>
      <c r="DC112" s="942"/>
      <c r="DD112" s="942"/>
      <c r="DE112" s="942"/>
      <c r="DF112" s="943"/>
      <c r="DG112" s="944" t="s">
        <v>451</v>
      </c>
      <c r="DH112" s="945"/>
      <c r="DI112" s="945"/>
      <c r="DJ112" s="945"/>
      <c r="DK112" s="945"/>
      <c r="DL112" s="945" t="s">
        <v>449</v>
      </c>
      <c r="DM112" s="945"/>
      <c r="DN112" s="945"/>
      <c r="DO112" s="945"/>
      <c r="DP112" s="945"/>
      <c r="DQ112" s="945" t="s">
        <v>451</v>
      </c>
      <c r="DR112" s="945"/>
      <c r="DS112" s="945"/>
      <c r="DT112" s="945"/>
      <c r="DU112" s="945"/>
      <c r="DV112" s="946" t="s">
        <v>449</v>
      </c>
      <c r="DW112" s="946"/>
      <c r="DX112" s="946"/>
      <c r="DY112" s="946"/>
      <c r="DZ112" s="947"/>
    </row>
    <row r="113" spans="1:130" s="214" customFormat="1" ht="26.25" customHeight="1" x14ac:dyDescent="0.2">
      <c r="A113" s="973"/>
      <c r="B113" s="974"/>
      <c r="C113" s="942" t="s">
        <v>458</v>
      </c>
      <c r="D113" s="942"/>
      <c r="E113" s="942"/>
      <c r="F113" s="942"/>
      <c r="G113" s="942"/>
      <c r="H113" s="942"/>
      <c r="I113" s="942"/>
      <c r="J113" s="942"/>
      <c r="K113" s="942"/>
      <c r="L113" s="942"/>
      <c r="M113" s="942"/>
      <c r="N113" s="942"/>
      <c r="O113" s="942"/>
      <c r="P113" s="942"/>
      <c r="Q113" s="942"/>
      <c r="R113" s="942"/>
      <c r="S113" s="942"/>
      <c r="T113" s="942"/>
      <c r="U113" s="942"/>
      <c r="V113" s="942"/>
      <c r="W113" s="942"/>
      <c r="X113" s="942"/>
      <c r="Y113" s="942"/>
      <c r="Z113" s="943"/>
      <c r="AA113" s="956">
        <v>1705678</v>
      </c>
      <c r="AB113" s="957"/>
      <c r="AC113" s="957"/>
      <c r="AD113" s="957"/>
      <c r="AE113" s="958"/>
      <c r="AF113" s="959">
        <v>1706101</v>
      </c>
      <c r="AG113" s="957"/>
      <c r="AH113" s="957"/>
      <c r="AI113" s="957"/>
      <c r="AJ113" s="958"/>
      <c r="AK113" s="959">
        <v>1790562</v>
      </c>
      <c r="AL113" s="957"/>
      <c r="AM113" s="957"/>
      <c r="AN113" s="957"/>
      <c r="AO113" s="958"/>
      <c r="AP113" s="960">
        <v>9</v>
      </c>
      <c r="AQ113" s="961"/>
      <c r="AR113" s="961"/>
      <c r="AS113" s="961"/>
      <c r="AT113" s="962"/>
      <c r="AU113" s="927"/>
      <c r="AV113" s="928"/>
      <c r="AW113" s="928"/>
      <c r="AX113" s="928"/>
      <c r="AY113" s="928"/>
      <c r="AZ113" s="941" t="s">
        <v>459</v>
      </c>
      <c r="BA113" s="942"/>
      <c r="BB113" s="942"/>
      <c r="BC113" s="942"/>
      <c r="BD113" s="942"/>
      <c r="BE113" s="942"/>
      <c r="BF113" s="942"/>
      <c r="BG113" s="942"/>
      <c r="BH113" s="942"/>
      <c r="BI113" s="942"/>
      <c r="BJ113" s="942"/>
      <c r="BK113" s="942"/>
      <c r="BL113" s="942"/>
      <c r="BM113" s="942"/>
      <c r="BN113" s="942"/>
      <c r="BO113" s="942"/>
      <c r="BP113" s="943"/>
      <c r="BQ113" s="944">
        <v>2770</v>
      </c>
      <c r="BR113" s="945"/>
      <c r="BS113" s="945"/>
      <c r="BT113" s="945"/>
      <c r="BU113" s="945"/>
      <c r="BV113" s="945">
        <v>700</v>
      </c>
      <c r="BW113" s="945"/>
      <c r="BX113" s="945"/>
      <c r="BY113" s="945"/>
      <c r="BZ113" s="945"/>
      <c r="CA113" s="945" t="s">
        <v>387</v>
      </c>
      <c r="CB113" s="945"/>
      <c r="CC113" s="945"/>
      <c r="CD113" s="945"/>
      <c r="CE113" s="945"/>
      <c r="CF113" s="939" t="s">
        <v>404</v>
      </c>
      <c r="CG113" s="940"/>
      <c r="CH113" s="940"/>
      <c r="CI113" s="940"/>
      <c r="CJ113" s="940"/>
      <c r="CK113" s="967"/>
      <c r="CL113" s="968"/>
      <c r="CM113" s="941" t="s">
        <v>460</v>
      </c>
      <c r="CN113" s="942"/>
      <c r="CO113" s="942"/>
      <c r="CP113" s="942"/>
      <c r="CQ113" s="942"/>
      <c r="CR113" s="942"/>
      <c r="CS113" s="942"/>
      <c r="CT113" s="942"/>
      <c r="CU113" s="942"/>
      <c r="CV113" s="942"/>
      <c r="CW113" s="942"/>
      <c r="CX113" s="942"/>
      <c r="CY113" s="942"/>
      <c r="CZ113" s="942"/>
      <c r="DA113" s="942"/>
      <c r="DB113" s="942"/>
      <c r="DC113" s="942"/>
      <c r="DD113" s="942"/>
      <c r="DE113" s="942"/>
      <c r="DF113" s="943"/>
      <c r="DG113" s="977" t="s">
        <v>451</v>
      </c>
      <c r="DH113" s="978"/>
      <c r="DI113" s="978"/>
      <c r="DJ113" s="978"/>
      <c r="DK113" s="979"/>
      <c r="DL113" s="980" t="s">
        <v>449</v>
      </c>
      <c r="DM113" s="978"/>
      <c r="DN113" s="978"/>
      <c r="DO113" s="978"/>
      <c r="DP113" s="979"/>
      <c r="DQ113" s="980" t="s">
        <v>451</v>
      </c>
      <c r="DR113" s="978"/>
      <c r="DS113" s="978"/>
      <c r="DT113" s="978"/>
      <c r="DU113" s="979"/>
      <c r="DV113" s="981" t="s">
        <v>449</v>
      </c>
      <c r="DW113" s="982"/>
      <c r="DX113" s="982"/>
      <c r="DY113" s="982"/>
      <c r="DZ113" s="983"/>
    </row>
    <row r="114" spans="1:130" s="214" customFormat="1" ht="26.25" customHeight="1" x14ac:dyDescent="0.2">
      <c r="A114" s="973"/>
      <c r="B114" s="974"/>
      <c r="C114" s="942" t="s">
        <v>461</v>
      </c>
      <c r="D114" s="942"/>
      <c r="E114" s="942"/>
      <c r="F114" s="942"/>
      <c r="G114" s="942"/>
      <c r="H114" s="942"/>
      <c r="I114" s="942"/>
      <c r="J114" s="942"/>
      <c r="K114" s="942"/>
      <c r="L114" s="942"/>
      <c r="M114" s="942"/>
      <c r="N114" s="942"/>
      <c r="O114" s="942"/>
      <c r="P114" s="942"/>
      <c r="Q114" s="942"/>
      <c r="R114" s="942"/>
      <c r="S114" s="942"/>
      <c r="T114" s="942"/>
      <c r="U114" s="942"/>
      <c r="V114" s="942"/>
      <c r="W114" s="942"/>
      <c r="X114" s="942"/>
      <c r="Y114" s="942"/>
      <c r="Z114" s="943"/>
      <c r="AA114" s="977" t="s">
        <v>451</v>
      </c>
      <c r="AB114" s="978"/>
      <c r="AC114" s="978"/>
      <c r="AD114" s="978"/>
      <c r="AE114" s="979"/>
      <c r="AF114" s="980" t="s">
        <v>387</v>
      </c>
      <c r="AG114" s="978"/>
      <c r="AH114" s="978"/>
      <c r="AI114" s="978"/>
      <c r="AJ114" s="979"/>
      <c r="AK114" s="980" t="s">
        <v>404</v>
      </c>
      <c r="AL114" s="978"/>
      <c r="AM114" s="978"/>
      <c r="AN114" s="978"/>
      <c r="AO114" s="979"/>
      <c r="AP114" s="981" t="s">
        <v>451</v>
      </c>
      <c r="AQ114" s="982"/>
      <c r="AR114" s="982"/>
      <c r="AS114" s="982"/>
      <c r="AT114" s="983"/>
      <c r="AU114" s="927"/>
      <c r="AV114" s="928"/>
      <c r="AW114" s="928"/>
      <c r="AX114" s="928"/>
      <c r="AY114" s="928"/>
      <c r="AZ114" s="941" t="s">
        <v>462</v>
      </c>
      <c r="BA114" s="942"/>
      <c r="BB114" s="942"/>
      <c r="BC114" s="942"/>
      <c r="BD114" s="942"/>
      <c r="BE114" s="942"/>
      <c r="BF114" s="942"/>
      <c r="BG114" s="942"/>
      <c r="BH114" s="942"/>
      <c r="BI114" s="942"/>
      <c r="BJ114" s="942"/>
      <c r="BK114" s="942"/>
      <c r="BL114" s="942"/>
      <c r="BM114" s="942"/>
      <c r="BN114" s="942"/>
      <c r="BO114" s="942"/>
      <c r="BP114" s="943"/>
      <c r="BQ114" s="944">
        <v>5907244</v>
      </c>
      <c r="BR114" s="945"/>
      <c r="BS114" s="945"/>
      <c r="BT114" s="945"/>
      <c r="BU114" s="945"/>
      <c r="BV114" s="945">
        <v>5754164</v>
      </c>
      <c r="BW114" s="945"/>
      <c r="BX114" s="945"/>
      <c r="BY114" s="945"/>
      <c r="BZ114" s="945"/>
      <c r="CA114" s="945">
        <v>5664957</v>
      </c>
      <c r="CB114" s="945"/>
      <c r="CC114" s="945"/>
      <c r="CD114" s="945"/>
      <c r="CE114" s="945"/>
      <c r="CF114" s="939">
        <v>28.4</v>
      </c>
      <c r="CG114" s="940"/>
      <c r="CH114" s="940"/>
      <c r="CI114" s="940"/>
      <c r="CJ114" s="940"/>
      <c r="CK114" s="967"/>
      <c r="CL114" s="968"/>
      <c r="CM114" s="941" t="s">
        <v>463</v>
      </c>
      <c r="CN114" s="942"/>
      <c r="CO114" s="942"/>
      <c r="CP114" s="942"/>
      <c r="CQ114" s="942"/>
      <c r="CR114" s="942"/>
      <c r="CS114" s="942"/>
      <c r="CT114" s="942"/>
      <c r="CU114" s="942"/>
      <c r="CV114" s="942"/>
      <c r="CW114" s="942"/>
      <c r="CX114" s="942"/>
      <c r="CY114" s="942"/>
      <c r="CZ114" s="942"/>
      <c r="DA114" s="942"/>
      <c r="DB114" s="942"/>
      <c r="DC114" s="942"/>
      <c r="DD114" s="942"/>
      <c r="DE114" s="942"/>
      <c r="DF114" s="943"/>
      <c r="DG114" s="977" t="s">
        <v>404</v>
      </c>
      <c r="DH114" s="978"/>
      <c r="DI114" s="978"/>
      <c r="DJ114" s="978"/>
      <c r="DK114" s="979"/>
      <c r="DL114" s="980" t="s">
        <v>387</v>
      </c>
      <c r="DM114" s="978"/>
      <c r="DN114" s="978"/>
      <c r="DO114" s="978"/>
      <c r="DP114" s="979"/>
      <c r="DQ114" s="980" t="s">
        <v>451</v>
      </c>
      <c r="DR114" s="978"/>
      <c r="DS114" s="978"/>
      <c r="DT114" s="978"/>
      <c r="DU114" s="979"/>
      <c r="DV114" s="981" t="s">
        <v>404</v>
      </c>
      <c r="DW114" s="982"/>
      <c r="DX114" s="982"/>
      <c r="DY114" s="982"/>
      <c r="DZ114" s="983"/>
    </row>
    <row r="115" spans="1:130" s="214" customFormat="1" ht="26.25" customHeight="1" x14ac:dyDescent="0.2">
      <c r="A115" s="973"/>
      <c r="B115" s="974"/>
      <c r="C115" s="942" t="s">
        <v>464</v>
      </c>
      <c r="D115" s="942"/>
      <c r="E115" s="942"/>
      <c r="F115" s="942"/>
      <c r="G115" s="942"/>
      <c r="H115" s="942"/>
      <c r="I115" s="942"/>
      <c r="J115" s="942"/>
      <c r="K115" s="942"/>
      <c r="L115" s="942"/>
      <c r="M115" s="942"/>
      <c r="N115" s="942"/>
      <c r="O115" s="942"/>
      <c r="P115" s="942"/>
      <c r="Q115" s="942"/>
      <c r="R115" s="942"/>
      <c r="S115" s="942"/>
      <c r="T115" s="942"/>
      <c r="U115" s="942"/>
      <c r="V115" s="942"/>
      <c r="W115" s="942"/>
      <c r="X115" s="942"/>
      <c r="Y115" s="942"/>
      <c r="Z115" s="943"/>
      <c r="AA115" s="956">
        <v>12071</v>
      </c>
      <c r="AB115" s="957"/>
      <c r="AC115" s="957"/>
      <c r="AD115" s="957"/>
      <c r="AE115" s="958"/>
      <c r="AF115" s="959">
        <v>3662</v>
      </c>
      <c r="AG115" s="957"/>
      <c r="AH115" s="957"/>
      <c r="AI115" s="957"/>
      <c r="AJ115" s="958"/>
      <c r="AK115" s="959">
        <v>17920</v>
      </c>
      <c r="AL115" s="957"/>
      <c r="AM115" s="957"/>
      <c r="AN115" s="957"/>
      <c r="AO115" s="958"/>
      <c r="AP115" s="960">
        <v>0.1</v>
      </c>
      <c r="AQ115" s="961"/>
      <c r="AR115" s="961"/>
      <c r="AS115" s="961"/>
      <c r="AT115" s="962"/>
      <c r="AU115" s="927"/>
      <c r="AV115" s="928"/>
      <c r="AW115" s="928"/>
      <c r="AX115" s="928"/>
      <c r="AY115" s="928"/>
      <c r="AZ115" s="941" t="s">
        <v>465</v>
      </c>
      <c r="BA115" s="942"/>
      <c r="BB115" s="942"/>
      <c r="BC115" s="942"/>
      <c r="BD115" s="942"/>
      <c r="BE115" s="942"/>
      <c r="BF115" s="942"/>
      <c r="BG115" s="942"/>
      <c r="BH115" s="942"/>
      <c r="BI115" s="942"/>
      <c r="BJ115" s="942"/>
      <c r="BK115" s="942"/>
      <c r="BL115" s="942"/>
      <c r="BM115" s="942"/>
      <c r="BN115" s="942"/>
      <c r="BO115" s="942"/>
      <c r="BP115" s="943"/>
      <c r="BQ115" s="944" t="s">
        <v>451</v>
      </c>
      <c r="BR115" s="945"/>
      <c r="BS115" s="945"/>
      <c r="BT115" s="945"/>
      <c r="BU115" s="945"/>
      <c r="BV115" s="945" t="s">
        <v>451</v>
      </c>
      <c r="BW115" s="945"/>
      <c r="BX115" s="945"/>
      <c r="BY115" s="945"/>
      <c r="BZ115" s="945"/>
      <c r="CA115" s="945" t="s">
        <v>404</v>
      </c>
      <c r="CB115" s="945"/>
      <c r="CC115" s="945"/>
      <c r="CD115" s="945"/>
      <c r="CE115" s="945"/>
      <c r="CF115" s="939" t="s">
        <v>404</v>
      </c>
      <c r="CG115" s="940"/>
      <c r="CH115" s="940"/>
      <c r="CI115" s="940"/>
      <c r="CJ115" s="940"/>
      <c r="CK115" s="967"/>
      <c r="CL115" s="968"/>
      <c r="CM115" s="941" t="s">
        <v>466</v>
      </c>
      <c r="CN115" s="942"/>
      <c r="CO115" s="942"/>
      <c r="CP115" s="942"/>
      <c r="CQ115" s="942"/>
      <c r="CR115" s="942"/>
      <c r="CS115" s="942"/>
      <c r="CT115" s="942"/>
      <c r="CU115" s="942"/>
      <c r="CV115" s="942"/>
      <c r="CW115" s="942"/>
      <c r="CX115" s="942"/>
      <c r="CY115" s="942"/>
      <c r="CZ115" s="942"/>
      <c r="DA115" s="942"/>
      <c r="DB115" s="942"/>
      <c r="DC115" s="942"/>
      <c r="DD115" s="942"/>
      <c r="DE115" s="942"/>
      <c r="DF115" s="943"/>
      <c r="DG115" s="977" t="s">
        <v>451</v>
      </c>
      <c r="DH115" s="978"/>
      <c r="DI115" s="978"/>
      <c r="DJ115" s="978"/>
      <c r="DK115" s="979"/>
      <c r="DL115" s="980" t="s">
        <v>404</v>
      </c>
      <c r="DM115" s="978"/>
      <c r="DN115" s="978"/>
      <c r="DO115" s="978"/>
      <c r="DP115" s="979"/>
      <c r="DQ115" s="980" t="s">
        <v>451</v>
      </c>
      <c r="DR115" s="978"/>
      <c r="DS115" s="978"/>
      <c r="DT115" s="978"/>
      <c r="DU115" s="979"/>
      <c r="DV115" s="981" t="s">
        <v>449</v>
      </c>
      <c r="DW115" s="982"/>
      <c r="DX115" s="982"/>
      <c r="DY115" s="982"/>
      <c r="DZ115" s="983"/>
    </row>
    <row r="116" spans="1:130" s="214" customFormat="1" ht="26.25" customHeight="1" x14ac:dyDescent="0.2">
      <c r="A116" s="975"/>
      <c r="B116" s="976"/>
      <c r="C116" s="984" t="s">
        <v>467</v>
      </c>
      <c r="D116" s="984"/>
      <c r="E116" s="984"/>
      <c r="F116" s="984"/>
      <c r="G116" s="984"/>
      <c r="H116" s="984"/>
      <c r="I116" s="984"/>
      <c r="J116" s="984"/>
      <c r="K116" s="984"/>
      <c r="L116" s="984"/>
      <c r="M116" s="984"/>
      <c r="N116" s="984"/>
      <c r="O116" s="984"/>
      <c r="P116" s="984"/>
      <c r="Q116" s="984"/>
      <c r="R116" s="984"/>
      <c r="S116" s="984"/>
      <c r="T116" s="984"/>
      <c r="U116" s="984"/>
      <c r="V116" s="984"/>
      <c r="W116" s="984"/>
      <c r="X116" s="984"/>
      <c r="Y116" s="984"/>
      <c r="Z116" s="985"/>
      <c r="AA116" s="977" t="s">
        <v>387</v>
      </c>
      <c r="AB116" s="978"/>
      <c r="AC116" s="978"/>
      <c r="AD116" s="978"/>
      <c r="AE116" s="979"/>
      <c r="AF116" s="980" t="s">
        <v>451</v>
      </c>
      <c r="AG116" s="978"/>
      <c r="AH116" s="978"/>
      <c r="AI116" s="978"/>
      <c r="AJ116" s="979"/>
      <c r="AK116" s="980" t="s">
        <v>404</v>
      </c>
      <c r="AL116" s="978"/>
      <c r="AM116" s="978"/>
      <c r="AN116" s="978"/>
      <c r="AO116" s="979"/>
      <c r="AP116" s="981" t="s">
        <v>404</v>
      </c>
      <c r="AQ116" s="982"/>
      <c r="AR116" s="982"/>
      <c r="AS116" s="982"/>
      <c r="AT116" s="983"/>
      <c r="AU116" s="927"/>
      <c r="AV116" s="928"/>
      <c r="AW116" s="928"/>
      <c r="AX116" s="928"/>
      <c r="AY116" s="928"/>
      <c r="AZ116" s="986" t="s">
        <v>468</v>
      </c>
      <c r="BA116" s="987"/>
      <c r="BB116" s="987"/>
      <c r="BC116" s="987"/>
      <c r="BD116" s="987"/>
      <c r="BE116" s="987"/>
      <c r="BF116" s="987"/>
      <c r="BG116" s="987"/>
      <c r="BH116" s="987"/>
      <c r="BI116" s="987"/>
      <c r="BJ116" s="987"/>
      <c r="BK116" s="987"/>
      <c r="BL116" s="987"/>
      <c r="BM116" s="987"/>
      <c r="BN116" s="987"/>
      <c r="BO116" s="987"/>
      <c r="BP116" s="988"/>
      <c r="BQ116" s="944" t="s">
        <v>451</v>
      </c>
      <c r="BR116" s="945"/>
      <c r="BS116" s="945"/>
      <c r="BT116" s="945"/>
      <c r="BU116" s="945"/>
      <c r="BV116" s="945" t="s">
        <v>449</v>
      </c>
      <c r="BW116" s="945"/>
      <c r="BX116" s="945"/>
      <c r="BY116" s="945"/>
      <c r="BZ116" s="945"/>
      <c r="CA116" s="945" t="s">
        <v>449</v>
      </c>
      <c r="CB116" s="945"/>
      <c r="CC116" s="945"/>
      <c r="CD116" s="945"/>
      <c r="CE116" s="945"/>
      <c r="CF116" s="939" t="s">
        <v>451</v>
      </c>
      <c r="CG116" s="940"/>
      <c r="CH116" s="940"/>
      <c r="CI116" s="940"/>
      <c r="CJ116" s="940"/>
      <c r="CK116" s="967"/>
      <c r="CL116" s="968"/>
      <c r="CM116" s="941" t="s">
        <v>469</v>
      </c>
      <c r="CN116" s="942"/>
      <c r="CO116" s="942"/>
      <c r="CP116" s="942"/>
      <c r="CQ116" s="942"/>
      <c r="CR116" s="942"/>
      <c r="CS116" s="942"/>
      <c r="CT116" s="942"/>
      <c r="CU116" s="942"/>
      <c r="CV116" s="942"/>
      <c r="CW116" s="942"/>
      <c r="CX116" s="942"/>
      <c r="CY116" s="942"/>
      <c r="CZ116" s="942"/>
      <c r="DA116" s="942"/>
      <c r="DB116" s="942"/>
      <c r="DC116" s="942"/>
      <c r="DD116" s="942"/>
      <c r="DE116" s="942"/>
      <c r="DF116" s="943"/>
      <c r="DG116" s="977" t="s">
        <v>404</v>
      </c>
      <c r="DH116" s="978"/>
      <c r="DI116" s="978"/>
      <c r="DJ116" s="978"/>
      <c r="DK116" s="979"/>
      <c r="DL116" s="980" t="s">
        <v>404</v>
      </c>
      <c r="DM116" s="978"/>
      <c r="DN116" s="978"/>
      <c r="DO116" s="978"/>
      <c r="DP116" s="979"/>
      <c r="DQ116" s="980" t="s">
        <v>404</v>
      </c>
      <c r="DR116" s="978"/>
      <c r="DS116" s="978"/>
      <c r="DT116" s="978"/>
      <c r="DU116" s="979"/>
      <c r="DV116" s="981" t="s">
        <v>404</v>
      </c>
      <c r="DW116" s="982"/>
      <c r="DX116" s="982"/>
      <c r="DY116" s="982"/>
      <c r="DZ116" s="983"/>
    </row>
    <row r="117" spans="1:130" s="214" customFormat="1" ht="26.25" customHeight="1" x14ac:dyDescent="0.2">
      <c r="A117" s="931" t="s">
        <v>186</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996" t="s">
        <v>470</v>
      </c>
      <c r="Z117" s="913"/>
      <c r="AA117" s="997">
        <v>6935248</v>
      </c>
      <c r="AB117" s="998"/>
      <c r="AC117" s="998"/>
      <c r="AD117" s="998"/>
      <c r="AE117" s="999"/>
      <c r="AF117" s="1000">
        <v>6727212</v>
      </c>
      <c r="AG117" s="998"/>
      <c r="AH117" s="998"/>
      <c r="AI117" s="998"/>
      <c r="AJ117" s="999"/>
      <c r="AK117" s="1000">
        <v>7065523</v>
      </c>
      <c r="AL117" s="998"/>
      <c r="AM117" s="998"/>
      <c r="AN117" s="998"/>
      <c r="AO117" s="999"/>
      <c r="AP117" s="1001"/>
      <c r="AQ117" s="1002"/>
      <c r="AR117" s="1002"/>
      <c r="AS117" s="1002"/>
      <c r="AT117" s="1003"/>
      <c r="AU117" s="927"/>
      <c r="AV117" s="928"/>
      <c r="AW117" s="928"/>
      <c r="AX117" s="928"/>
      <c r="AY117" s="928"/>
      <c r="AZ117" s="993" t="s">
        <v>471</v>
      </c>
      <c r="BA117" s="994"/>
      <c r="BB117" s="994"/>
      <c r="BC117" s="994"/>
      <c r="BD117" s="994"/>
      <c r="BE117" s="994"/>
      <c r="BF117" s="994"/>
      <c r="BG117" s="994"/>
      <c r="BH117" s="994"/>
      <c r="BI117" s="994"/>
      <c r="BJ117" s="994"/>
      <c r="BK117" s="994"/>
      <c r="BL117" s="994"/>
      <c r="BM117" s="994"/>
      <c r="BN117" s="994"/>
      <c r="BO117" s="994"/>
      <c r="BP117" s="995"/>
      <c r="BQ117" s="944" t="s">
        <v>387</v>
      </c>
      <c r="BR117" s="945"/>
      <c r="BS117" s="945"/>
      <c r="BT117" s="945"/>
      <c r="BU117" s="945"/>
      <c r="BV117" s="945" t="s">
        <v>404</v>
      </c>
      <c r="BW117" s="945"/>
      <c r="BX117" s="945"/>
      <c r="BY117" s="945"/>
      <c r="BZ117" s="945"/>
      <c r="CA117" s="945" t="s">
        <v>404</v>
      </c>
      <c r="CB117" s="945"/>
      <c r="CC117" s="945"/>
      <c r="CD117" s="945"/>
      <c r="CE117" s="945"/>
      <c r="CF117" s="939" t="s">
        <v>449</v>
      </c>
      <c r="CG117" s="940"/>
      <c r="CH117" s="940"/>
      <c r="CI117" s="940"/>
      <c r="CJ117" s="940"/>
      <c r="CK117" s="967"/>
      <c r="CL117" s="968"/>
      <c r="CM117" s="941" t="s">
        <v>472</v>
      </c>
      <c r="CN117" s="942"/>
      <c r="CO117" s="942"/>
      <c r="CP117" s="942"/>
      <c r="CQ117" s="942"/>
      <c r="CR117" s="942"/>
      <c r="CS117" s="942"/>
      <c r="CT117" s="942"/>
      <c r="CU117" s="942"/>
      <c r="CV117" s="942"/>
      <c r="CW117" s="942"/>
      <c r="CX117" s="942"/>
      <c r="CY117" s="942"/>
      <c r="CZ117" s="942"/>
      <c r="DA117" s="942"/>
      <c r="DB117" s="942"/>
      <c r="DC117" s="942"/>
      <c r="DD117" s="942"/>
      <c r="DE117" s="942"/>
      <c r="DF117" s="943"/>
      <c r="DG117" s="977" t="s">
        <v>449</v>
      </c>
      <c r="DH117" s="978"/>
      <c r="DI117" s="978"/>
      <c r="DJ117" s="978"/>
      <c r="DK117" s="979"/>
      <c r="DL117" s="980" t="s">
        <v>387</v>
      </c>
      <c r="DM117" s="978"/>
      <c r="DN117" s="978"/>
      <c r="DO117" s="978"/>
      <c r="DP117" s="979"/>
      <c r="DQ117" s="980" t="s">
        <v>404</v>
      </c>
      <c r="DR117" s="978"/>
      <c r="DS117" s="978"/>
      <c r="DT117" s="978"/>
      <c r="DU117" s="979"/>
      <c r="DV117" s="981" t="s">
        <v>404</v>
      </c>
      <c r="DW117" s="982"/>
      <c r="DX117" s="982"/>
      <c r="DY117" s="982"/>
      <c r="DZ117" s="983"/>
    </row>
    <row r="118" spans="1:130" s="214" customFormat="1" ht="26.25" customHeight="1" x14ac:dyDescent="0.2">
      <c r="A118" s="931" t="s">
        <v>444</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441</v>
      </c>
      <c r="AB118" s="912"/>
      <c r="AC118" s="912"/>
      <c r="AD118" s="912"/>
      <c r="AE118" s="913"/>
      <c r="AF118" s="911" t="s">
        <v>442</v>
      </c>
      <c r="AG118" s="912"/>
      <c r="AH118" s="912"/>
      <c r="AI118" s="912"/>
      <c r="AJ118" s="913"/>
      <c r="AK118" s="911" t="s">
        <v>302</v>
      </c>
      <c r="AL118" s="912"/>
      <c r="AM118" s="912"/>
      <c r="AN118" s="912"/>
      <c r="AO118" s="913"/>
      <c r="AP118" s="989" t="s">
        <v>443</v>
      </c>
      <c r="AQ118" s="990"/>
      <c r="AR118" s="990"/>
      <c r="AS118" s="990"/>
      <c r="AT118" s="991"/>
      <c r="AU118" s="927"/>
      <c r="AV118" s="928"/>
      <c r="AW118" s="928"/>
      <c r="AX118" s="928"/>
      <c r="AY118" s="928"/>
      <c r="AZ118" s="992" t="s">
        <v>473</v>
      </c>
      <c r="BA118" s="984"/>
      <c r="BB118" s="984"/>
      <c r="BC118" s="984"/>
      <c r="BD118" s="984"/>
      <c r="BE118" s="984"/>
      <c r="BF118" s="984"/>
      <c r="BG118" s="984"/>
      <c r="BH118" s="984"/>
      <c r="BI118" s="984"/>
      <c r="BJ118" s="984"/>
      <c r="BK118" s="984"/>
      <c r="BL118" s="984"/>
      <c r="BM118" s="984"/>
      <c r="BN118" s="984"/>
      <c r="BO118" s="984"/>
      <c r="BP118" s="985"/>
      <c r="BQ118" s="1018" t="s">
        <v>449</v>
      </c>
      <c r="BR118" s="1019"/>
      <c r="BS118" s="1019"/>
      <c r="BT118" s="1019"/>
      <c r="BU118" s="1019"/>
      <c r="BV118" s="1019" t="s">
        <v>449</v>
      </c>
      <c r="BW118" s="1019"/>
      <c r="BX118" s="1019"/>
      <c r="BY118" s="1019"/>
      <c r="BZ118" s="1019"/>
      <c r="CA118" s="1019" t="s">
        <v>449</v>
      </c>
      <c r="CB118" s="1019"/>
      <c r="CC118" s="1019"/>
      <c r="CD118" s="1019"/>
      <c r="CE118" s="1019"/>
      <c r="CF118" s="939" t="s">
        <v>449</v>
      </c>
      <c r="CG118" s="940"/>
      <c r="CH118" s="940"/>
      <c r="CI118" s="940"/>
      <c r="CJ118" s="940"/>
      <c r="CK118" s="967"/>
      <c r="CL118" s="968"/>
      <c r="CM118" s="941" t="s">
        <v>474</v>
      </c>
      <c r="CN118" s="942"/>
      <c r="CO118" s="942"/>
      <c r="CP118" s="942"/>
      <c r="CQ118" s="942"/>
      <c r="CR118" s="942"/>
      <c r="CS118" s="942"/>
      <c r="CT118" s="942"/>
      <c r="CU118" s="942"/>
      <c r="CV118" s="942"/>
      <c r="CW118" s="942"/>
      <c r="CX118" s="942"/>
      <c r="CY118" s="942"/>
      <c r="CZ118" s="942"/>
      <c r="DA118" s="942"/>
      <c r="DB118" s="942"/>
      <c r="DC118" s="942"/>
      <c r="DD118" s="942"/>
      <c r="DE118" s="942"/>
      <c r="DF118" s="943"/>
      <c r="DG118" s="977" t="s">
        <v>449</v>
      </c>
      <c r="DH118" s="978"/>
      <c r="DI118" s="978"/>
      <c r="DJ118" s="978"/>
      <c r="DK118" s="979"/>
      <c r="DL118" s="980" t="s">
        <v>449</v>
      </c>
      <c r="DM118" s="978"/>
      <c r="DN118" s="978"/>
      <c r="DO118" s="978"/>
      <c r="DP118" s="979"/>
      <c r="DQ118" s="980" t="s">
        <v>449</v>
      </c>
      <c r="DR118" s="978"/>
      <c r="DS118" s="978"/>
      <c r="DT118" s="978"/>
      <c r="DU118" s="979"/>
      <c r="DV118" s="981" t="s">
        <v>449</v>
      </c>
      <c r="DW118" s="982"/>
      <c r="DX118" s="982"/>
      <c r="DY118" s="982"/>
      <c r="DZ118" s="983"/>
    </row>
    <row r="119" spans="1:130" s="214" customFormat="1" ht="26.25" customHeight="1" x14ac:dyDescent="0.2">
      <c r="A119" s="1075" t="s">
        <v>447</v>
      </c>
      <c r="B119" s="966"/>
      <c r="C119" s="948" t="s">
        <v>448</v>
      </c>
      <c r="D119" s="916"/>
      <c r="E119" s="916"/>
      <c r="F119" s="916"/>
      <c r="G119" s="916"/>
      <c r="H119" s="916"/>
      <c r="I119" s="916"/>
      <c r="J119" s="916"/>
      <c r="K119" s="916"/>
      <c r="L119" s="916"/>
      <c r="M119" s="916"/>
      <c r="N119" s="916"/>
      <c r="O119" s="916"/>
      <c r="P119" s="916"/>
      <c r="Q119" s="916"/>
      <c r="R119" s="916"/>
      <c r="S119" s="916"/>
      <c r="T119" s="916"/>
      <c r="U119" s="916"/>
      <c r="V119" s="916"/>
      <c r="W119" s="916"/>
      <c r="X119" s="916"/>
      <c r="Y119" s="916"/>
      <c r="Z119" s="917"/>
      <c r="AA119" s="918" t="s">
        <v>404</v>
      </c>
      <c r="AB119" s="919"/>
      <c r="AC119" s="919"/>
      <c r="AD119" s="919"/>
      <c r="AE119" s="920"/>
      <c r="AF119" s="921" t="s">
        <v>404</v>
      </c>
      <c r="AG119" s="919"/>
      <c r="AH119" s="919"/>
      <c r="AI119" s="919"/>
      <c r="AJ119" s="920"/>
      <c r="AK119" s="921" t="s">
        <v>404</v>
      </c>
      <c r="AL119" s="919"/>
      <c r="AM119" s="919"/>
      <c r="AN119" s="919"/>
      <c r="AO119" s="920"/>
      <c r="AP119" s="922" t="s">
        <v>449</v>
      </c>
      <c r="AQ119" s="923"/>
      <c r="AR119" s="923"/>
      <c r="AS119" s="923"/>
      <c r="AT119" s="924"/>
      <c r="AU119" s="929"/>
      <c r="AV119" s="930"/>
      <c r="AW119" s="930"/>
      <c r="AX119" s="930"/>
      <c r="AY119" s="930"/>
      <c r="AZ119" s="235" t="s">
        <v>186</v>
      </c>
      <c r="BA119" s="235"/>
      <c r="BB119" s="235"/>
      <c r="BC119" s="235"/>
      <c r="BD119" s="235"/>
      <c r="BE119" s="235"/>
      <c r="BF119" s="235"/>
      <c r="BG119" s="235"/>
      <c r="BH119" s="235"/>
      <c r="BI119" s="235"/>
      <c r="BJ119" s="235"/>
      <c r="BK119" s="235"/>
      <c r="BL119" s="235"/>
      <c r="BM119" s="235"/>
      <c r="BN119" s="235"/>
      <c r="BO119" s="996" t="s">
        <v>475</v>
      </c>
      <c r="BP119" s="1024"/>
      <c r="BQ119" s="1018">
        <v>74751825</v>
      </c>
      <c r="BR119" s="1019"/>
      <c r="BS119" s="1019"/>
      <c r="BT119" s="1019"/>
      <c r="BU119" s="1019"/>
      <c r="BV119" s="1019">
        <v>73499551</v>
      </c>
      <c r="BW119" s="1019"/>
      <c r="BX119" s="1019"/>
      <c r="BY119" s="1019"/>
      <c r="BZ119" s="1019"/>
      <c r="CA119" s="1019">
        <v>70963116</v>
      </c>
      <c r="CB119" s="1019"/>
      <c r="CC119" s="1019"/>
      <c r="CD119" s="1019"/>
      <c r="CE119" s="1019"/>
      <c r="CF119" s="1020"/>
      <c r="CG119" s="1021"/>
      <c r="CH119" s="1021"/>
      <c r="CI119" s="1021"/>
      <c r="CJ119" s="1022"/>
      <c r="CK119" s="969"/>
      <c r="CL119" s="970"/>
      <c r="CM119" s="992" t="s">
        <v>476</v>
      </c>
      <c r="CN119" s="984"/>
      <c r="CO119" s="984"/>
      <c r="CP119" s="984"/>
      <c r="CQ119" s="984"/>
      <c r="CR119" s="984"/>
      <c r="CS119" s="984"/>
      <c r="CT119" s="984"/>
      <c r="CU119" s="984"/>
      <c r="CV119" s="984"/>
      <c r="CW119" s="984"/>
      <c r="CX119" s="984"/>
      <c r="CY119" s="984"/>
      <c r="CZ119" s="984"/>
      <c r="DA119" s="984"/>
      <c r="DB119" s="984"/>
      <c r="DC119" s="984"/>
      <c r="DD119" s="984"/>
      <c r="DE119" s="984"/>
      <c r="DF119" s="985"/>
      <c r="DG119" s="1023" t="s">
        <v>414</v>
      </c>
      <c r="DH119" s="1005"/>
      <c r="DI119" s="1005"/>
      <c r="DJ119" s="1005"/>
      <c r="DK119" s="1006"/>
      <c r="DL119" s="1004" t="s">
        <v>404</v>
      </c>
      <c r="DM119" s="1005"/>
      <c r="DN119" s="1005"/>
      <c r="DO119" s="1005"/>
      <c r="DP119" s="1006"/>
      <c r="DQ119" s="1004" t="s">
        <v>129</v>
      </c>
      <c r="DR119" s="1005"/>
      <c r="DS119" s="1005"/>
      <c r="DT119" s="1005"/>
      <c r="DU119" s="1006"/>
      <c r="DV119" s="1007" t="s">
        <v>477</v>
      </c>
      <c r="DW119" s="1008"/>
      <c r="DX119" s="1008"/>
      <c r="DY119" s="1008"/>
      <c r="DZ119" s="1009"/>
    </row>
    <row r="120" spans="1:130" s="214" customFormat="1" ht="26.25" customHeight="1" x14ac:dyDescent="0.2">
      <c r="A120" s="1076"/>
      <c r="B120" s="968"/>
      <c r="C120" s="941" t="s">
        <v>453</v>
      </c>
      <c r="D120" s="942"/>
      <c r="E120" s="942"/>
      <c r="F120" s="942"/>
      <c r="G120" s="942"/>
      <c r="H120" s="942"/>
      <c r="I120" s="942"/>
      <c r="J120" s="942"/>
      <c r="K120" s="942"/>
      <c r="L120" s="942"/>
      <c r="M120" s="942"/>
      <c r="N120" s="942"/>
      <c r="O120" s="942"/>
      <c r="P120" s="942"/>
      <c r="Q120" s="942"/>
      <c r="R120" s="942"/>
      <c r="S120" s="942"/>
      <c r="T120" s="942"/>
      <c r="U120" s="942"/>
      <c r="V120" s="942"/>
      <c r="W120" s="942"/>
      <c r="X120" s="942"/>
      <c r="Y120" s="942"/>
      <c r="Z120" s="943"/>
      <c r="AA120" s="977" t="s">
        <v>478</v>
      </c>
      <c r="AB120" s="978"/>
      <c r="AC120" s="978"/>
      <c r="AD120" s="978"/>
      <c r="AE120" s="979"/>
      <c r="AF120" s="980" t="s">
        <v>129</v>
      </c>
      <c r="AG120" s="978"/>
      <c r="AH120" s="978"/>
      <c r="AI120" s="978"/>
      <c r="AJ120" s="979"/>
      <c r="AK120" s="980" t="s">
        <v>129</v>
      </c>
      <c r="AL120" s="978"/>
      <c r="AM120" s="978"/>
      <c r="AN120" s="978"/>
      <c r="AO120" s="979"/>
      <c r="AP120" s="981" t="s">
        <v>129</v>
      </c>
      <c r="AQ120" s="982"/>
      <c r="AR120" s="982"/>
      <c r="AS120" s="982"/>
      <c r="AT120" s="983"/>
      <c r="AU120" s="1010" t="s">
        <v>479</v>
      </c>
      <c r="AV120" s="1011"/>
      <c r="AW120" s="1011"/>
      <c r="AX120" s="1011"/>
      <c r="AY120" s="1012"/>
      <c r="AZ120" s="948" t="s">
        <v>480</v>
      </c>
      <c r="BA120" s="916"/>
      <c r="BB120" s="916"/>
      <c r="BC120" s="916"/>
      <c r="BD120" s="916"/>
      <c r="BE120" s="916"/>
      <c r="BF120" s="916"/>
      <c r="BG120" s="916"/>
      <c r="BH120" s="916"/>
      <c r="BI120" s="916"/>
      <c r="BJ120" s="916"/>
      <c r="BK120" s="916"/>
      <c r="BL120" s="916"/>
      <c r="BM120" s="916"/>
      <c r="BN120" s="916"/>
      <c r="BO120" s="916"/>
      <c r="BP120" s="917"/>
      <c r="BQ120" s="949">
        <v>10012075</v>
      </c>
      <c r="BR120" s="950"/>
      <c r="BS120" s="950"/>
      <c r="BT120" s="950"/>
      <c r="BU120" s="950"/>
      <c r="BV120" s="950">
        <v>9915174</v>
      </c>
      <c r="BW120" s="950"/>
      <c r="BX120" s="950"/>
      <c r="BY120" s="950"/>
      <c r="BZ120" s="950"/>
      <c r="CA120" s="950">
        <v>10983150</v>
      </c>
      <c r="CB120" s="950"/>
      <c r="CC120" s="950"/>
      <c r="CD120" s="950"/>
      <c r="CE120" s="950"/>
      <c r="CF120" s="963">
        <v>55</v>
      </c>
      <c r="CG120" s="964"/>
      <c r="CH120" s="964"/>
      <c r="CI120" s="964"/>
      <c r="CJ120" s="964"/>
      <c r="CK120" s="1025" t="s">
        <v>481</v>
      </c>
      <c r="CL120" s="1026"/>
      <c r="CM120" s="1026"/>
      <c r="CN120" s="1026"/>
      <c r="CO120" s="1027"/>
      <c r="CP120" s="1033" t="s">
        <v>412</v>
      </c>
      <c r="CQ120" s="1034"/>
      <c r="CR120" s="1034"/>
      <c r="CS120" s="1034"/>
      <c r="CT120" s="1034"/>
      <c r="CU120" s="1034"/>
      <c r="CV120" s="1034"/>
      <c r="CW120" s="1034"/>
      <c r="CX120" s="1034"/>
      <c r="CY120" s="1034"/>
      <c r="CZ120" s="1034"/>
      <c r="DA120" s="1034"/>
      <c r="DB120" s="1034"/>
      <c r="DC120" s="1034"/>
      <c r="DD120" s="1034"/>
      <c r="DE120" s="1034"/>
      <c r="DF120" s="1035"/>
      <c r="DG120" s="949">
        <v>5148181</v>
      </c>
      <c r="DH120" s="950"/>
      <c r="DI120" s="950"/>
      <c r="DJ120" s="950"/>
      <c r="DK120" s="950"/>
      <c r="DL120" s="950">
        <v>4967977</v>
      </c>
      <c r="DM120" s="950"/>
      <c r="DN120" s="950"/>
      <c r="DO120" s="950"/>
      <c r="DP120" s="950"/>
      <c r="DQ120" s="950">
        <v>5555939</v>
      </c>
      <c r="DR120" s="950"/>
      <c r="DS120" s="950"/>
      <c r="DT120" s="950"/>
      <c r="DU120" s="950"/>
      <c r="DV120" s="951">
        <v>27.8</v>
      </c>
      <c r="DW120" s="951"/>
      <c r="DX120" s="951"/>
      <c r="DY120" s="951"/>
      <c r="DZ120" s="952"/>
    </row>
    <row r="121" spans="1:130" s="214" customFormat="1" ht="26.25" customHeight="1" x14ac:dyDescent="0.2">
      <c r="A121" s="1076"/>
      <c r="B121" s="968"/>
      <c r="C121" s="993" t="s">
        <v>482</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77" t="s">
        <v>129</v>
      </c>
      <c r="AB121" s="978"/>
      <c r="AC121" s="978"/>
      <c r="AD121" s="978"/>
      <c r="AE121" s="979"/>
      <c r="AF121" s="980" t="s">
        <v>129</v>
      </c>
      <c r="AG121" s="978"/>
      <c r="AH121" s="978"/>
      <c r="AI121" s="978"/>
      <c r="AJ121" s="979"/>
      <c r="AK121" s="980" t="s">
        <v>129</v>
      </c>
      <c r="AL121" s="978"/>
      <c r="AM121" s="978"/>
      <c r="AN121" s="978"/>
      <c r="AO121" s="979"/>
      <c r="AP121" s="981" t="s">
        <v>129</v>
      </c>
      <c r="AQ121" s="982"/>
      <c r="AR121" s="982"/>
      <c r="AS121" s="982"/>
      <c r="AT121" s="983"/>
      <c r="AU121" s="1013"/>
      <c r="AV121" s="1014"/>
      <c r="AW121" s="1014"/>
      <c r="AX121" s="1014"/>
      <c r="AY121" s="1015"/>
      <c r="AZ121" s="941" t="s">
        <v>483</v>
      </c>
      <c r="BA121" s="942"/>
      <c r="BB121" s="942"/>
      <c r="BC121" s="942"/>
      <c r="BD121" s="942"/>
      <c r="BE121" s="942"/>
      <c r="BF121" s="942"/>
      <c r="BG121" s="942"/>
      <c r="BH121" s="942"/>
      <c r="BI121" s="942"/>
      <c r="BJ121" s="942"/>
      <c r="BK121" s="942"/>
      <c r="BL121" s="942"/>
      <c r="BM121" s="942"/>
      <c r="BN121" s="942"/>
      <c r="BO121" s="942"/>
      <c r="BP121" s="943"/>
      <c r="BQ121" s="944">
        <v>4044824</v>
      </c>
      <c r="BR121" s="945"/>
      <c r="BS121" s="945"/>
      <c r="BT121" s="945"/>
      <c r="BU121" s="945"/>
      <c r="BV121" s="945">
        <v>4301654</v>
      </c>
      <c r="BW121" s="945"/>
      <c r="BX121" s="945"/>
      <c r="BY121" s="945"/>
      <c r="BZ121" s="945"/>
      <c r="CA121" s="945">
        <v>3767808</v>
      </c>
      <c r="CB121" s="945"/>
      <c r="CC121" s="945"/>
      <c r="CD121" s="945"/>
      <c r="CE121" s="945"/>
      <c r="CF121" s="939">
        <v>18.899999999999999</v>
      </c>
      <c r="CG121" s="940"/>
      <c r="CH121" s="940"/>
      <c r="CI121" s="940"/>
      <c r="CJ121" s="940"/>
      <c r="CK121" s="1028"/>
      <c r="CL121" s="1029"/>
      <c r="CM121" s="1029"/>
      <c r="CN121" s="1029"/>
      <c r="CO121" s="1030"/>
      <c r="CP121" s="1038" t="s">
        <v>484</v>
      </c>
      <c r="CQ121" s="1039"/>
      <c r="CR121" s="1039"/>
      <c r="CS121" s="1039"/>
      <c r="CT121" s="1039"/>
      <c r="CU121" s="1039"/>
      <c r="CV121" s="1039"/>
      <c r="CW121" s="1039"/>
      <c r="CX121" s="1039"/>
      <c r="CY121" s="1039"/>
      <c r="CZ121" s="1039"/>
      <c r="DA121" s="1039"/>
      <c r="DB121" s="1039"/>
      <c r="DC121" s="1039"/>
      <c r="DD121" s="1039"/>
      <c r="DE121" s="1039"/>
      <c r="DF121" s="1040"/>
      <c r="DG121" s="944">
        <v>6134231</v>
      </c>
      <c r="DH121" s="945"/>
      <c r="DI121" s="945"/>
      <c r="DJ121" s="945"/>
      <c r="DK121" s="945"/>
      <c r="DL121" s="945">
        <v>5600631</v>
      </c>
      <c r="DM121" s="945"/>
      <c r="DN121" s="945"/>
      <c r="DO121" s="945"/>
      <c r="DP121" s="945"/>
      <c r="DQ121" s="945">
        <v>5247630</v>
      </c>
      <c r="DR121" s="945"/>
      <c r="DS121" s="945"/>
      <c r="DT121" s="945"/>
      <c r="DU121" s="945"/>
      <c r="DV121" s="946">
        <v>26.3</v>
      </c>
      <c r="DW121" s="946"/>
      <c r="DX121" s="946"/>
      <c r="DY121" s="946"/>
      <c r="DZ121" s="947"/>
    </row>
    <row r="122" spans="1:130" s="214" customFormat="1" ht="26.25" customHeight="1" x14ac:dyDescent="0.2">
      <c r="A122" s="1076"/>
      <c r="B122" s="968"/>
      <c r="C122" s="941" t="s">
        <v>463</v>
      </c>
      <c r="D122" s="942"/>
      <c r="E122" s="942"/>
      <c r="F122" s="942"/>
      <c r="G122" s="942"/>
      <c r="H122" s="942"/>
      <c r="I122" s="942"/>
      <c r="J122" s="942"/>
      <c r="K122" s="942"/>
      <c r="L122" s="942"/>
      <c r="M122" s="942"/>
      <c r="N122" s="942"/>
      <c r="O122" s="942"/>
      <c r="P122" s="942"/>
      <c r="Q122" s="942"/>
      <c r="R122" s="942"/>
      <c r="S122" s="942"/>
      <c r="T122" s="942"/>
      <c r="U122" s="942"/>
      <c r="V122" s="942"/>
      <c r="W122" s="942"/>
      <c r="X122" s="942"/>
      <c r="Y122" s="942"/>
      <c r="Z122" s="943"/>
      <c r="AA122" s="977" t="s">
        <v>477</v>
      </c>
      <c r="AB122" s="978"/>
      <c r="AC122" s="978"/>
      <c r="AD122" s="978"/>
      <c r="AE122" s="979"/>
      <c r="AF122" s="980" t="s">
        <v>129</v>
      </c>
      <c r="AG122" s="978"/>
      <c r="AH122" s="978"/>
      <c r="AI122" s="978"/>
      <c r="AJ122" s="979"/>
      <c r="AK122" s="980" t="s">
        <v>129</v>
      </c>
      <c r="AL122" s="978"/>
      <c r="AM122" s="978"/>
      <c r="AN122" s="978"/>
      <c r="AO122" s="979"/>
      <c r="AP122" s="981" t="s">
        <v>129</v>
      </c>
      <c r="AQ122" s="982"/>
      <c r="AR122" s="982"/>
      <c r="AS122" s="982"/>
      <c r="AT122" s="983"/>
      <c r="AU122" s="1013"/>
      <c r="AV122" s="1014"/>
      <c r="AW122" s="1014"/>
      <c r="AX122" s="1014"/>
      <c r="AY122" s="1015"/>
      <c r="AZ122" s="992" t="s">
        <v>485</v>
      </c>
      <c r="BA122" s="984"/>
      <c r="BB122" s="984"/>
      <c r="BC122" s="984"/>
      <c r="BD122" s="984"/>
      <c r="BE122" s="984"/>
      <c r="BF122" s="984"/>
      <c r="BG122" s="984"/>
      <c r="BH122" s="984"/>
      <c r="BI122" s="984"/>
      <c r="BJ122" s="984"/>
      <c r="BK122" s="984"/>
      <c r="BL122" s="984"/>
      <c r="BM122" s="984"/>
      <c r="BN122" s="984"/>
      <c r="BO122" s="984"/>
      <c r="BP122" s="985"/>
      <c r="BQ122" s="1018">
        <v>51116915</v>
      </c>
      <c r="BR122" s="1019"/>
      <c r="BS122" s="1019"/>
      <c r="BT122" s="1019"/>
      <c r="BU122" s="1019"/>
      <c r="BV122" s="1019">
        <v>50129001</v>
      </c>
      <c r="BW122" s="1019"/>
      <c r="BX122" s="1019"/>
      <c r="BY122" s="1019"/>
      <c r="BZ122" s="1019"/>
      <c r="CA122" s="1019">
        <v>48513091</v>
      </c>
      <c r="CB122" s="1019"/>
      <c r="CC122" s="1019"/>
      <c r="CD122" s="1019"/>
      <c r="CE122" s="1019"/>
      <c r="CF122" s="1036">
        <v>243</v>
      </c>
      <c r="CG122" s="1037"/>
      <c r="CH122" s="1037"/>
      <c r="CI122" s="1037"/>
      <c r="CJ122" s="1037"/>
      <c r="CK122" s="1028"/>
      <c r="CL122" s="1029"/>
      <c r="CM122" s="1029"/>
      <c r="CN122" s="1029"/>
      <c r="CO122" s="1030"/>
      <c r="CP122" s="1038" t="s">
        <v>486</v>
      </c>
      <c r="CQ122" s="1039"/>
      <c r="CR122" s="1039"/>
      <c r="CS122" s="1039"/>
      <c r="CT122" s="1039"/>
      <c r="CU122" s="1039"/>
      <c r="CV122" s="1039"/>
      <c r="CW122" s="1039"/>
      <c r="CX122" s="1039"/>
      <c r="CY122" s="1039"/>
      <c r="CZ122" s="1039"/>
      <c r="DA122" s="1039"/>
      <c r="DB122" s="1039"/>
      <c r="DC122" s="1039"/>
      <c r="DD122" s="1039"/>
      <c r="DE122" s="1039"/>
      <c r="DF122" s="1040"/>
      <c r="DG122" s="944">
        <v>4470880</v>
      </c>
      <c r="DH122" s="945"/>
      <c r="DI122" s="945"/>
      <c r="DJ122" s="945"/>
      <c r="DK122" s="945"/>
      <c r="DL122" s="945">
        <v>4158200</v>
      </c>
      <c r="DM122" s="945"/>
      <c r="DN122" s="945"/>
      <c r="DO122" s="945"/>
      <c r="DP122" s="945"/>
      <c r="DQ122" s="945">
        <v>3873739</v>
      </c>
      <c r="DR122" s="945"/>
      <c r="DS122" s="945"/>
      <c r="DT122" s="945"/>
      <c r="DU122" s="945"/>
      <c r="DV122" s="946">
        <v>19.399999999999999</v>
      </c>
      <c r="DW122" s="946"/>
      <c r="DX122" s="946"/>
      <c r="DY122" s="946"/>
      <c r="DZ122" s="947"/>
    </row>
    <row r="123" spans="1:130" s="214" customFormat="1" ht="26.25" customHeight="1" x14ac:dyDescent="0.2">
      <c r="A123" s="1076"/>
      <c r="B123" s="968"/>
      <c r="C123" s="941" t="s">
        <v>469</v>
      </c>
      <c r="D123" s="942"/>
      <c r="E123" s="942"/>
      <c r="F123" s="942"/>
      <c r="G123" s="942"/>
      <c r="H123" s="942"/>
      <c r="I123" s="942"/>
      <c r="J123" s="942"/>
      <c r="K123" s="942"/>
      <c r="L123" s="942"/>
      <c r="M123" s="942"/>
      <c r="N123" s="942"/>
      <c r="O123" s="942"/>
      <c r="P123" s="942"/>
      <c r="Q123" s="942"/>
      <c r="R123" s="942"/>
      <c r="S123" s="942"/>
      <c r="T123" s="942"/>
      <c r="U123" s="942"/>
      <c r="V123" s="942"/>
      <c r="W123" s="942"/>
      <c r="X123" s="942"/>
      <c r="Y123" s="942"/>
      <c r="Z123" s="943"/>
      <c r="AA123" s="977" t="s">
        <v>129</v>
      </c>
      <c r="AB123" s="978"/>
      <c r="AC123" s="978"/>
      <c r="AD123" s="978"/>
      <c r="AE123" s="979"/>
      <c r="AF123" s="980" t="s">
        <v>129</v>
      </c>
      <c r="AG123" s="978"/>
      <c r="AH123" s="978"/>
      <c r="AI123" s="978"/>
      <c r="AJ123" s="979"/>
      <c r="AK123" s="980" t="s">
        <v>414</v>
      </c>
      <c r="AL123" s="978"/>
      <c r="AM123" s="978"/>
      <c r="AN123" s="978"/>
      <c r="AO123" s="979"/>
      <c r="AP123" s="981" t="s">
        <v>129</v>
      </c>
      <c r="AQ123" s="982"/>
      <c r="AR123" s="982"/>
      <c r="AS123" s="982"/>
      <c r="AT123" s="983"/>
      <c r="AU123" s="1016"/>
      <c r="AV123" s="1017"/>
      <c r="AW123" s="1017"/>
      <c r="AX123" s="1017"/>
      <c r="AY123" s="1017"/>
      <c r="AZ123" s="235" t="s">
        <v>186</v>
      </c>
      <c r="BA123" s="235"/>
      <c r="BB123" s="235"/>
      <c r="BC123" s="235"/>
      <c r="BD123" s="235"/>
      <c r="BE123" s="235"/>
      <c r="BF123" s="235"/>
      <c r="BG123" s="235"/>
      <c r="BH123" s="235"/>
      <c r="BI123" s="235"/>
      <c r="BJ123" s="235"/>
      <c r="BK123" s="235"/>
      <c r="BL123" s="235"/>
      <c r="BM123" s="235"/>
      <c r="BN123" s="235"/>
      <c r="BO123" s="996" t="s">
        <v>487</v>
      </c>
      <c r="BP123" s="1024"/>
      <c r="BQ123" s="1082">
        <v>65173814</v>
      </c>
      <c r="BR123" s="1083"/>
      <c r="BS123" s="1083"/>
      <c r="BT123" s="1083"/>
      <c r="BU123" s="1083"/>
      <c r="BV123" s="1083">
        <v>64345829</v>
      </c>
      <c r="BW123" s="1083"/>
      <c r="BX123" s="1083"/>
      <c r="BY123" s="1083"/>
      <c r="BZ123" s="1083"/>
      <c r="CA123" s="1083">
        <v>63264049</v>
      </c>
      <c r="CB123" s="1083"/>
      <c r="CC123" s="1083"/>
      <c r="CD123" s="1083"/>
      <c r="CE123" s="1083"/>
      <c r="CF123" s="1020"/>
      <c r="CG123" s="1021"/>
      <c r="CH123" s="1021"/>
      <c r="CI123" s="1021"/>
      <c r="CJ123" s="1022"/>
      <c r="CK123" s="1028"/>
      <c r="CL123" s="1029"/>
      <c r="CM123" s="1029"/>
      <c r="CN123" s="1029"/>
      <c r="CO123" s="1030"/>
      <c r="CP123" s="1038" t="s">
        <v>488</v>
      </c>
      <c r="CQ123" s="1039"/>
      <c r="CR123" s="1039"/>
      <c r="CS123" s="1039"/>
      <c r="CT123" s="1039"/>
      <c r="CU123" s="1039"/>
      <c r="CV123" s="1039"/>
      <c r="CW123" s="1039"/>
      <c r="CX123" s="1039"/>
      <c r="CY123" s="1039"/>
      <c r="CZ123" s="1039"/>
      <c r="DA123" s="1039"/>
      <c r="DB123" s="1039"/>
      <c r="DC123" s="1039"/>
      <c r="DD123" s="1039"/>
      <c r="DE123" s="1039"/>
      <c r="DF123" s="1040"/>
      <c r="DG123" s="977">
        <v>3601449</v>
      </c>
      <c r="DH123" s="978"/>
      <c r="DI123" s="978"/>
      <c r="DJ123" s="978"/>
      <c r="DK123" s="979"/>
      <c r="DL123" s="980">
        <v>3490425</v>
      </c>
      <c r="DM123" s="978"/>
      <c r="DN123" s="978"/>
      <c r="DO123" s="978"/>
      <c r="DP123" s="979"/>
      <c r="DQ123" s="980">
        <v>3319368</v>
      </c>
      <c r="DR123" s="978"/>
      <c r="DS123" s="978"/>
      <c r="DT123" s="978"/>
      <c r="DU123" s="979"/>
      <c r="DV123" s="981">
        <v>16.600000000000001</v>
      </c>
      <c r="DW123" s="982"/>
      <c r="DX123" s="982"/>
      <c r="DY123" s="982"/>
      <c r="DZ123" s="983"/>
    </row>
    <row r="124" spans="1:130" s="214" customFormat="1" ht="26.25" customHeight="1" thickBot="1" x14ac:dyDescent="0.25">
      <c r="A124" s="1076"/>
      <c r="B124" s="968"/>
      <c r="C124" s="941" t="s">
        <v>472</v>
      </c>
      <c r="D124" s="942"/>
      <c r="E124" s="942"/>
      <c r="F124" s="942"/>
      <c r="G124" s="942"/>
      <c r="H124" s="942"/>
      <c r="I124" s="942"/>
      <c r="J124" s="942"/>
      <c r="K124" s="942"/>
      <c r="L124" s="942"/>
      <c r="M124" s="942"/>
      <c r="N124" s="942"/>
      <c r="O124" s="942"/>
      <c r="P124" s="942"/>
      <c r="Q124" s="942"/>
      <c r="R124" s="942"/>
      <c r="S124" s="942"/>
      <c r="T124" s="942"/>
      <c r="U124" s="942"/>
      <c r="V124" s="942"/>
      <c r="W124" s="942"/>
      <c r="X124" s="942"/>
      <c r="Y124" s="942"/>
      <c r="Z124" s="943"/>
      <c r="AA124" s="977" t="s">
        <v>414</v>
      </c>
      <c r="AB124" s="978"/>
      <c r="AC124" s="978"/>
      <c r="AD124" s="978"/>
      <c r="AE124" s="979"/>
      <c r="AF124" s="980" t="s">
        <v>414</v>
      </c>
      <c r="AG124" s="978"/>
      <c r="AH124" s="978"/>
      <c r="AI124" s="978"/>
      <c r="AJ124" s="979"/>
      <c r="AK124" s="980" t="s">
        <v>404</v>
      </c>
      <c r="AL124" s="978"/>
      <c r="AM124" s="978"/>
      <c r="AN124" s="978"/>
      <c r="AO124" s="979"/>
      <c r="AP124" s="981" t="s">
        <v>129</v>
      </c>
      <c r="AQ124" s="982"/>
      <c r="AR124" s="982"/>
      <c r="AS124" s="982"/>
      <c r="AT124" s="983"/>
      <c r="AU124" s="1078" t="s">
        <v>489</v>
      </c>
      <c r="AV124" s="1079"/>
      <c r="AW124" s="1079"/>
      <c r="AX124" s="1079"/>
      <c r="AY124" s="1079"/>
      <c r="AZ124" s="1079"/>
      <c r="BA124" s="1079"/>
      <c r="BB124" s="1079"/>
      <c r="BC124" s="1079"/>
      <c r="BD124" s="1079"/>
      <c r="BE124" s="1079"/>
      <c r="BF124" s="1079"/>
      <c r="BG124" s="1079"/>
      <c r="BH124" s="1079"/>
      <c r="BI124" s="1079"/>
      <c r="BJ124" s="1079"/>
      <c r="BK124" s="1079"/>
      <c r="BL124" s="1079"/>
      <c r="BM124" s="1079"/>
      <c r="BN124" s="1079"/>
      <c r="BO124" s="1079"/>
      <c r="BP124" s="1080"/>
      <c r="BQ124" s="1081">
        <v>51.8</v>
      </c>
      <c r="BR124" s="1046"/>
      <c r="BS124" s="1046"/>
      <c r="BT124" s="1046"/>
      <c r="BU124" s="1046"/>
      <c r="BV124" s="1046">
        <v>47.4</v>
      </c>
      <c r="BW124" s="1046"/>
      <c r="BX124" s="1046"/>
      <c r="BY124" s="1046"/>
      <c r="BZ124" s="1046"/>
      <c r="CA124" s="1046">
        <v>38.5</v>
      </c>
      <c r="CB124" s="1046"/>
      <c r="CC124" s="1046"/>
      <c r="CD124" s="1046"/>
      <c r="CE124" s="1046"/>
      <c r="CF124" s="1047"/>
      <c r="CG124" s="1048"/>
      <c r="CH124" s="1048"/>
      <c r="CI124" s="1048"/>
      <c r="CJ124" s="1049"/>
      <c r="CK124" s="1031"/>
      <c r="CL124" s="1031"/>
      <c r="CM124" s="1031"/>
      <c r="CN124" s="1031"/>
      <c r="CO124" s="1032"/>
      <c r="CP124" s="1038" t="s">
        <v>490</v>
      </c>
      <c r="CQ124" s="1039"/>
      <c r="CR124" s="1039"/>
      <c r="CS124" s="1039"/>
      <c r="CT124" s="1039"/>
      <c r="CU124" s="1039"/>
      <c r="CV124" s="1039"/>
      <c r="CW124" s="1039"/>
      <c r="CX124" s="1039"/>
      <c r="CY124" s="1039"/>
      <c r="CZ124" s="1039"/>
      <c r="DA124" s="1039"/>
      <c r="DB124" s="1039"/>
      <c r="DC124" s="1039"/>
      <c r="DD124" s="1039"/>
      <c r="DE124" s="1039"/>
      <c r="DF124" s="1040"/>
      <c r="DG124" s="1023" t="s">
        <v>477</v>
      </c>
      <c r="DH124" s="1005"/>
      <c r="DI124" s="1005"/>
      <c r="DJ124" s="1005"/>
      <c r="DK124" s="1006"/>
      <c r="DL124" s="1004" t="s">
        <v>404</v>
      </c>
      <c r="DM124" s="1005"/>
      <c r="DN124" s="1005"/>
      <c r="DO124" s="1005"/>
      <c r="DP124" s="1006"/>
      <c r="DQ124" s="1004" t="s">
        <v>129</v>
      </c>
      <c r="DR124" s="1005"/>
      <c r="DS124" s="1005"/>
      <c r="DT124" s="1005"/>
      <c r="DU124" s="1006"/>
      <c r="DV124" s="1007" t="s">
        <v>129</v>
      </c>
      <c r="DW124" s="1008"/>
      <c r="DX124" s="1008"/>
      <c r="DY124" s="1008"/>
      <c r="DZ124" s="1009"/>
    </row>
    <row r="125" spans="1:130" s="214" customFormat="1" ht="26.25" customHeight="1" x14ac:dyDescent="0.2">
      <c r="A125" s="1076"/>
      <c r="B125" s="968"/>
      <c r="C125" s="941" t="s">
        <v>474</v>
      </c>
      <c r="D125" s="942"/>
      <c r="E125" s="942"/>
      <c r="F125" s="942"/>
      <c r="G125" s="942"/>
      <c r="H125" s="942"/>
      <c r="I125" s="942"/>
      <c r="J125" s="942"/>
      <c r="K125" s="942"/>
      <c r="L125" s="942"/>
      <c r="M125" s="942"/>
      <c r="N125" s="942"/>
      <c r="O125" s="942"/>
      <c r="P125" s="942"/>
      <c r="Q125" s="942"/>
      <c r="R125" s="942"/>
      <c r="S125" s="942"/>
      <c r="T125" s="942"/>
      <c r="U125" s="942"/>
      <c r="V125" s="942"/>
      <c r="W125" s="942"/>
      <c r="X125" s="942"/>
      <c r="Y125" s="942"/>
      <c r="Z125" s="943"/>
      <c r="AA125" s="977" t="s">
        <v>129</v>
      </c>
      <c r="AB125" s="978"/>
      <c r="AC125" s="978"/>
      <c r="AD125" s="978"/>
      <c r="AE125" s="979"/>
      <c r="AF125" s="980" t="s">
        <v>129</v>
      </c>
      <c r="AG125" s="978"/>
      <c r="AH125" s="978"/>
      <c r="AI125" s="978"/>
      <c r="AJ125" s="979"/>
      <c r="AK125" s="980" t="s">
        <v>129</v>
      </c>
      <c r="AL125" s="978"/>
      <c r="AM125" s="978"/>
      <c r="AN125" s="978"/>
      <c r="AO125" s="979"/>
      <c r="AP125" s="981" t="s">
        <v>129</v>
      </c>
      <c r="AQ125" s="982"/>
      <c r="AR125" s="982"/>
      <c r="AS125" s="982"/>
      <c r="AT125" s="983"/>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41" t="s">
        <v>491</v>
      </c>
      <c r="CL125" s="1026"/>
      <c r="CM125" s="1026"/>
      <c r="CN125" s="1026"/>
      <c r="CO125" s="1027"/>
      <c r="CP125" s="948" t="s">
        <v>492</v>
      </c>
      <c r="CQ125" s="916"/>
      <c r="CR125" s="916"/>
      <c r="CS125" s="916"/>
      <c r="CT125" s="916"/>
      <c r="CU125" s="916"/>
      <c r="CV125" s="916"/>
      <c r="CW125" s="916"/>
      <c r="CX125" s="916"/>
      <c r="CY125" s="916"/>
      <c r="CZ125" s="916"/>
      <c r="DA125" s="916"/>
      <c r="DB125" s="916"/>
      <c r="DC125" s="916"/>
      <c r="DD125" s="916"/>
      <c r="DE125" s="916"/>
      <c r="DF125" s="917"/>
      <c r="DG125" s="949" t="s">
        <v>414</v>
      </c>
      <c r="DH125" s="950"/>
      <c r="DI125" s="950"/>
      <c r="DJ125" s="950"/>
      <c r="DK125" s="950"/>
      <c r="DL125" s="950" t="s">
        <v>129</v>
      </c>
      <c r="DM125" s="950"/>
      <c r="DN125" s="950"/>
      <c r="DO125" s="950"/>
      <c r="DP125" s="950"/>
      <c r="DQ125" s="950" t="s">
        <v>493</v>
      </c>
      <c r="DR125" s="950"/>
      <c r="DS125" s="950"/>
      <c r="DT125" s="950"/>
      <c r="DU125" s="950"/>
      <c r="DV125" s="951" t="s">
        <v>129</v>
      </c>
      <c r="DW125" s="951"/>
      <c r="DX125" s="951"/>
      <c r="DY125" s="951"/>
      <c r="DZ125" s="952"/>
    </row>
    <row r="126" spans="1:130" s="214" customFormat="1" ht="26.25" customHeight="1" thickBot="1" x14ac:dyDescent="0.25">
      <c r="A126" s="1076"/>
      <c r="B126" s="968"/>
      <c r="C126" s="941" t="s">
        <v>476</v>
      </c>
      <c r="D126" s="942"/>
      <c r="E126" s="942"/>
      <c r="F126" s="942"/>
      <c r="G126" s="942"/>
      <c r="H126" s="942"/>
      <c r="I126" s="942"/>
      <c r="J126" s="942"/>
      <c r="K126" s="942"/>
      <c r="L126" s="942"/>
      <c r="M126" s="942"/>
      <c r="N126" s="942"/>
      <c r="O126" s="942"/>
      <c r="P126" s="942"/>
      <c r="Q126" s="942"/>
      <c r="R126" s="942"/>
      <c r="S126" s="942"/>
      <c r="T126" s="942"/>
      <c r="U126" s="942"/>
      <c r="V126" s="942"/>
      <c r="W126" s="942"/>
      <c r="X126" s="942"/>
      <c r="Y126" s="942"/>
      <c r="Z126" s="943"/>
      <c r="AA126" s="977" t="s">
        <v>129</v>
      </c>
      <c r="AB126" s="978"/>
      <c r="AC126" s="978"/>
      <c r="AD126" s="978"/>
      <c r="AE126" s="979"/>
      <c r="AF126" s="980" t="s">
        <v>129</v>
      </c>
      <c r="AG126" s="978"/>
      <c r="AH126" s="978"/>
      <c r="AI126" s="978"/>
      <c r="AJ126" s="979"/>
      <c r="AK126" s="980" t="s">
        <v>129</v>
      </c>
      <c r="AL126" s="978"/>
      <c r="AM126" s="978"/>
      <c r="AN126" s="978"/>
      <c r="AO126" s="979"/>
      <c r="AP126" s="981" t="s">
        <v>493</v>
      </c>
      <c r="AQ126" s="982"/>
      <c r="AR126" s="982"/>
      <c r="AS126" s="982"/>
      <c r="AT126" s="983"/>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42"/>
      <c r="CL126" s="1029"/>
      <c r="CM126" s="1029"/>
      <c r="CN126" s="1029"/>
      <c r="CO126" s="1030"/>
      <c r="CP126" s="941" t="s">
        <v>494</v>
      </c>
      <c r="CQ126" s="942"/>
      <c r="CR126" s="942"/>
      <c r="CS126" s="942"/>
      <c r="CT126" s="942"/>
      <c r="CU126" s="942"/>
      <c r="CV126" s="942"/>
      <c r="CW126" s="942"/>
      <c r="CX126" s="942"/>
      <c r="CY126" s="942"/>
      <c r="CZ126" s="942"/>
      <c r="DA126" s="942"/>
      <c r="DB126" s="942"/>
      <c r="DC126" s="942"/>
      <c r="DD126" s="942"/>
      <c r="DE126" s="942"/>
      <c r="DF126" s="943"/>
      <c r="DG126" s="944" t="s">
        <v>129</v>
      </c>
      <c r="DH126" s="945"/>
      <c r="DI126" s="945"/>
      <c r="DJ126" s="945"/>
      <c r="DK126" s="945"/>
      <c r="DL126" s="945" t="s">
        <v>129</v>
      </c>
      <c r="DM126" s="945"/>
      <c r="DN126" s="945"/>
      <c r="DO126" s="945"/>
      <c r="DP126" s="945"/>
      <c r="DQ126" s="945" t="s">
        <v>129</v>
      </c>
      <c r="DR126" s="945"/>
      <c r="DS126" s="945"/>
      <c r="DT126" s="945"/>
      <c r="DU126" s="945"/>
      <c r="DV126" s="946" t="s">
        <v>129</v>
      </c>
      <c r="DW126" s="946"/>
      <c r="DX126" s="946"/>
      <c r="DY126" s="946"/>
      <c r="DZ126" s="947"/>
    </row>
    <row r="127" spans="1:130" s="214" customFormat="1" ht="26.25" customHeight="1" x14ac:dyDescent="0.2">
      <c r="A127" s="1077"/>
      <c r="B127" s="970"/>
      <c r="C127" s="992" t="s">
        <v>495</v>
      </c>
      <c r="D127" s="984"/>
      <c r="E127" s="984"/>
      <c r="F127" s="984"/>
      <c r="G127" s="984"/>
      <c r="H127" s="984"/>
      <c r="I127" s="984"/>
      <c r="J127" s="984"/>
      <c r="K127" s="984"/>
      <c r="L127" s="984"/>
      <c r="M127" s="984"/>
      <c r="N127" s="984"/>
      <c r="O127" s="984"/>
      <c r="P127" s="984"/>
      <c r="Q127" s="984"/>
      <c r="R127" s="984"/>
      <c r="S127" s="984"/>
      <c r="T127" s="984"/>
      <c r="U127" s="984"/>
      <c r="V127" s="984"/>
      <c r="W127" s="984"/>
      <c r="X127" s="984"/>
      <c r="Y127" s="984"/>
      <c r="Z127" s="985"/>
      <c r="AA127" s="977">
        <v>12071</v>
      </c>
      <c r="AB127" s="978"/>
      <c r="AC127" s="978"/>
      <c r="AD127" s="978"/>
      <c r="AE127" s="979"/>
      <c r="AF127" s="980">
        <v>3662</v>
      </c>
      <c r="AG127" s="978"/>
      <c r="AH127" s="978"/>
      <c r="AI127" s="978"/>
      <c r="AJ127" s="979"/>
      <c r="AK127" s="980">
        <v>17920</v>
      </c>
      <c r="AL127" s="978"/>
      <c r="AM127" s="978"/>
      <c r="AN127" s="978"/>
      <c r="AO127" s="979"/>
      <c r="AP127" s="981">
        <v>0.1</v>
      </c>
      <c r="AQ127" s="982"/>
      <c r="AR127" s="982"/>
      <c r="AS127" s="982"/>
      <c r="AT127" s="983"/>
      <c r="AU127" s="216"/>
      <c r="AV127" s="216"/>
      <c r="AW127" s="216"/>
      <c r="AX127" s="1050" t="s">
        <v>496</v>
      </c>
      <c r="AY127" s="1051"/>
      <c r="AZ127" s="1051"/>
      <c r="BA127" s="1051"/>
      <c r="BB127" s="1051"/>
      <c r="BC127" s="1051"/>
      <c r="BD127" s="1051"/>
      <c r="BE127" s="1052"/>
      <c r="BF127" s="1053" t="s">
        <v>497</v>
      </c>
      <c r="BG127" s="1051"/>
      <c r="BH127" s="1051"/>
      <c r="BI127" s="1051"/>
      <c r="BJ127" s="1051"/>
      <c r="BK127" s="1051"/>
      <c r="BL127" s="1052"/>
      <c r="BM127" s="1053" t="s">
        <v>498</v>
      </c>
      <c r="BN127" s="1051"/>
      <c r="BO127" s="1051"/>
      <c r="BP127" s="1051"/>
      <c r="BQ127" s="1051"/>
      <c r="BR127" s="1051"/>
      <c r="BS127" s="1052"/>
      <c r="BT127" s="1053" t="s">
        <v>499</v>
      </c>
      <c r="BU127" s="1051"/>
      <c r="BV127" s="1051"/>
      <c r="BW127" s="1051"/>
      <c r="BX127" s="1051"/>
      <c r="BY127" s="1051"/>
      <c r="BZ127" s="1074"/>
      <c r="CA127" s="216"/>
      <c r="CB127" s="216"/>
      <c r="CC127" s="216"/>
      <c r="CD127" s="239"/>
      <c r="CE127" s="239"/>
      <c r="CF127" s="239"/>
      <c r="CG127" s="216"/>
      <c r="CH127" s="216"/>
      <c r="CI127" s="216"/>
      <c r="CJ127" s="238"/>
      <c r="CK127" s="1042"/>
      <c r="CL127" s="1029"/>
      <c r="CM127" s="1029"/>
      <c r="CN127" s="1029"/>
      <c r="CO127" s="1030"/>
      <c r="CP127" s="941" t="s">
        <v>500</v>
      </c>
      <c r="CQ127" s="942"/>
      <c r="CR127" s="942"/>
      <c r="CS127" s="942"/>
      <c r="CT127" s="942"/>
      <c r="CU127" s="942"/>
      <c r="CV127" s="942"/>
      <c r="CW127" s="942"/>
      <c r="CX127" s="942"/>
      <c r="CY127" s="942"/>
      <c r="CZ127" s="942"/>
      <c r="DA127" s="942"/>
      <c r="DB127" s="942"/>
      <c r="DC127" s="942"/>
      <c r="DD127" s="942"/>
      <c r="DE127" s="942"/>
      <c r="DF127" s="943"/>
      <c r="DG127" s="944" t="s">
        <v>129</v>
      </c>
      <c r="DH127" s="945"/>
      <c r="DI127" s="945"/>
      <c r="DJ127" s="945"/>
      <c r="DK127" s="945"/>
      <c r="DL127" s="945" t="s">
        <v>129</v>
      </c>
      <c r="DM127" s="945"/>
      <c r="DN127" s="945"/>
      <c r="DO127" s="945"/>
      <c r="DP127" s="945"/>
      <c r="DQ127" s="945" t="s">
        <v>493</v>
      </c>
      <c r="DR127" s="945"/>
      <c r="DS127" s="945"/>
      <c r="DT127" s="945"/>
      <c r="DU127" s="945"/>
      <c r="DV127" s="946" t="s">
        <v>129</v>
      </c>
      <c r="DW127" s="946"/>
      <c r="DX127" s="946"/>
      <c r="DY127" s="946"/>
      <c r="DZ127" s="947"/>
    </row>
    <row r="128" spans="1:130" s="214" customFormat="1" ht="26.25" customHeight="1" thickBot="1" x14ac:dyDescent="0.25">
      <c r="A128" s="1060" t="s">
        <v>501</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2" t="s">
        <v>502</v>
      </c>
      <c r="X128" s="1062"/>
      <c r="Y128" s="1062"/>
      <c r="Z128" s="1063"/>
      <c r="AA128" s="1064">
        <v>255370</v>
      </c>
      <c r="AB128" s="1065"/>
      <c r="AC128" s="1065"/>
      <c r="AD128" s="1065"/>
      <c r="AE128" s="1066"/>
      <c r="AF128" s="1067">
        <v>260156</v>
      </c>
      <c r="AG128" s="1065"/>
      <c r="AH128" s="1065"/>
      <c r="AI128" s="1065"/>
      <c r="AJ128" s="1066"/>
      <c r="AK128" s="1067">
        <v>248094</v>
      </c>
      <c r="AL128" s="1065"/>
      <c r="AM128" s="1065"/>
      <c r="AN128" s="1065"/>
      <c r="AO128" s="1066"/>
      <c r="AP128" s="1068"/>
      <c r="AQ128" s="1069"/>
      <c r="AR128" s="1069"/>
      <c r="AS128" s="1069"/>
      <c r="AT128" s="1070"/>
      <c r="AU128" s="216"/>
      <c r="AV128" s="216"/>
      <c r="AW128" s="216"/>
      <c r="AX128" s="915" t="s">
        <v>503</v>
      </c>
      <c r="AY128" s="916"/>
      <c r="AZ128" s="916"/>
      <c r="BA128" s="916"/>
      <c r="BB128" s="916"/>
      <c r="BC128" s="916"/>
      <c r="BD128" s="916"/>
      <c r="BE128" s="917"/>
      <c r="BF128" s="1071" t="s">
        <v>129</v>
      </c>
      <c r="BG128" s="1072"/>
      <c r="BH128" s="1072"/>
      <c r="BI128" s="1072"/>
      <c r="BJ128" s="1072"/>
      <c r="BK128" s="1072"/>
      <c r="BL128" s="1073"/>
      <c r="BM128" s="1071">
        <v>12.1</v>
      </c>
      <c r="BN128" s="1072"/>
      <c r="BO128" s="1072"/>
      <c r="BP128" s="1072"/>
      <c r="BQ128" s="1072"/>
      <c r="BR128" s="1072"/>
      <c r="BS128" s="1073"/>
      <c r="BT128" s="1071">
        <v>20</v>
      </c>
      <c r="BU128" s="1072"/>
      <c r="BV128" s="1072"/>
      <c r="BW128" s="1072"/>
      <c r="BX128" s="1072"/>
      <c r="BY128" s="1072"/>
      <c r="BZ128" s="1095"/>
      <c r="CA128" s="239"/>
      <c r="CB128" s="239"/>
      <c r="CC128" s="239"/>
      <c r="CD128" s="239"/>
      <c r="CE128" s="239"/>
      <c r="CF128" s="239"/>
      <c r="CG128" s="216"/>
      <c r="CH128" s="216"/>
      <c r="CI128" s="216"/>
      <c r="CJ128" s="238"/>
      <c r="CK128" s="1043"/>
      <c r="CL128" s="1044"/>
      <c r="CM128" s="1044"/>
      <c r="CN128" s="1044"/>
      <c r="CO128" s="1045"/>
      <c r="CP128" s="1054" t="s">
        <v>504</v>
      </c>
      <c r="CQ128" s="741"/>
      <c r="CR128" s="741"/>
      <c r="CS128" s="741"/>
      <c r="CT128" s="741"/>
      <c r="CU128" s="741"/>
      <c r="CV128" s="741"/>
      <c r="CW128" s="741"/>
      <c r="CX128" s="741"/>
      <c r="CY128" s="741"/>
      <c r="CZ128" s="741"/>
      <c r="DA128" s="741"/>
      <c r="DB128" s="741"/>
      <c r="DC128" s="741"/>
      <c r="DD128" s="741"/>
      <c r="DE128" s="741"/>
      <c r="DF128" s="1055"/>
      <c r="DG128" s="1056" t="s">
        <v>129</v>
      </c>
      <c r="DH128" s="1057"/>
      <c r="DI128" s="1057"/>
      <c r="DJ128" s="1057"/>
      <c r="DK128" s="1057"/>
      <c r="DL128" s="1057" t="s">
        <v>129</v>
      </c>
      <c r="DM128" s="1057"/>
      <c r="DN128" s="1057"/>
      <c r="DO128" s="1057"/>
      <c r="DP128" s="1057"/>
      <c r="DQ128" s="1057" t="s">
        <v>129</v>
      </c>
      <c r="DR128" s="1057"/>
      <c r="DS128" s="1057"/>
      <c r="DT128" s="1057"/>
      <c r="DU128" s="1057"/>
      <c r="DV128" s="1058" t="s">
        <v>129</v>
      </c>
      <c r="DW128" s="1058"/>
      <c r="DX128" s="1058"/>
      <c r="DY128" s="1058"/>
      <c r="DZ128" s="1059"/>
    </row>
    <row r="129" spans="1:131" s="214" customFormat="1" ht="26.25" customHeight="1" x14ac:dyDescent="0.2">
      <c r="A129" s="953" t="s">
        <v>107</v>
      </c>
      <c r="B129" s="954"/>
      <c r="C129" s="954"/>
      <c r="D129" s="954"/>
      <c r="E129" s="954"/>
      <c r="F129" s="954"/>
      <c r="G129" s="954"/>
      <c r="H129" s="954"/>
      <c r="I129" s="954"/>
      <c r="J129" s="954"/>
      <c r="K129" s="954"/>
      <c r="L129" s="954"/>
      <c r="M129" s="954"/>
      <c r="N129" s="954"/>
      <c r="O129" s="954"/>
      <c r="P129" s="954"/>
      <c r="Q129" s="954"/>
      <c r="R129" s="954"/>
      <c r="S129" s="954"/>
      <c r="T129" s="954"/>
      <c r="U129" s="954"/>
      <c r="V129" s="954"/>
      <c r="W129" s="1089" t="s">
        <v>505</v>
      </c>
      <c r="X129" s="1090"/>
      <c r="Y129" s="1090"/>
      <c r="Z129" s="1091"/>
      <c r="AA129" s="977">
        <v>23177525</v>
      </c>
      <c r="AB129" s="978"/>
      <c r="AC129" s="978"/>
      <c r="AD129" s="978"/>
      <c r="AE129" s="979"/>
      <c r="AF129" s="980">
        <v>24054345</v>
      </c>
      <c r="AG129" s="978"/>
      <c r="AH129" s="978"/>
      <c r="AI129" s="978"/>
      <c r="AJ129" s="979"/>
      <c r="AK129" s="980">
        <v>24723039</v>
      </c>
      <c r="AL129" s="978"/>
      <c r="AM129" s="978"/>
      <c r="AN129" s="978"/>
      <c r="AO129" s="979"/>
      <c r="AP129" s="1092"/>
      <c r="AQ129" s="1093"/>
      <c r="AR129" s="1093"/>
      <c r="AS129" s="1093"/>
      <c r="AT129" s="1094"/>
      <c r="AU129" s="217"/>
      <c r="AV129" s="217"/>
      <c r="AW129" s="217"/>
      <c r="AX129" s="1084" t="s">
        <v>506</v>
      </c>
      <c r="AY129" s="942"/>
      <c r="AZ129" s="942"/>
      <c r="BA129" s="942"/>
      <c r="BB129" s="942"/>
      <c r="BC129" s="942"/>
      <c r="BD129" s="942"/>
      <c r="BE129" s="943"/>
      <c r="BF129" s="1085" t="s">
        <v>129</v>
      </c>
      <c r="BG129" s="1086"/>
      <c r="BH129" s="1086"/>
      <c r="BI129" s="1086"/>
      <c r="BJ129" s="1086"/>
      <c r="BK129" s="1086"/>
      <c r="BL129" s="1087"/>
      <c r="BM129" s="1085">
        <v>17.100000000000001</v>
      </c>
      <c r="BN129" s="1086"/>
      <c r="BO129" s="1086"/>
      <c r="BP129" s="1086"/>
      <c r="BQ129" s="1086"/>
      <c r="BR129" s="1086"/>
      <c r="BS129" s="1087"/>
      <c r="BT129" s="1085">
        <v>30</v>
      </c>
      <c r="BU129" s="1086"/>
      <c r="BV129" s="1086"/>
      <c r="BW129" s="1086"/>
      <c r="BX129" s="1086"/>
      <c r="BY129" s="1086"/>
      <c r="BZ129" s="108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953" t="s">
        <v>507</v>
      </c>
      <c r="B130" s="954"/>
      <c r="C130" s="954"/>
      <c r="D130" s="954"/>
      <c r="E130" s="954"/>
      <c r="F130" s="954"/>
      <c r="G130" s="954"/>
      <c r="H130" s="954"/>
      <c r="I130" s="954"/>
      <c r="J130" s="954"/>
      <c r="K130" s="954"/>
      <c r="L130" s="954"/>
      <c r="M130" s="954"/>
      <c r="N130" s="954"/>
      <c r="O130" s="954"/>
      <c r="P130" s="954"/>
      <c r="Q130" s="954"/>
      <c r="R130" s="954"/>
      <c r="S130" s="954"/>
      <c r="T130" s="954"/>
      <c r="U130" s="954"/>
      <c r="V130" s="954"/>
      <c r="W130" s="1089" t="s">
        <v>508</v>
      </c>
      <c r="X130" s="1090"/>
      <c r="Y130" s="1090"/>
      <c r="Z130" s="1091"/>
      <c r="AA130" s="977">
        <v>4719615</v>
      </c>
      <c r="AB130" s="978"/>
      <c r="AC130" s="978"/>
      <c r="AD130" s="978"/>
      <c r="AE130" s="979"/>
      <c r="AF130" s="980">
        <v>4760563</v>
      </c>
      <c r="AG130" s="978"/>
      <c r="AH130" s="978"/>
      <c r="AI130" s="978"/>
      <c r="AJ130" s="979"/>
      <c r="AK130" s="980">
        <v>4755455</v>
      </c>
      <c r="AL130" s="978"/>
      <c r="AM130" s="978"/>
      <c r="AN130" s="978"/>
      <c r="AO130" s="979"/>
      <c r="AP130" s="1092"/>
      <c r="AQ130" s="1093"/>
      <c r="AR130" s="1093"/>
      <c r="AS130" s="1093"/>
      <c r="AT130" s="1094"/>
      <c r="AU130" s="217"/>
      <c r="AV130" s="217"/>
      <c r="AW130" s="217"/>
      <c r="AX130" s="1084" t="s">
        <v>509</v>
      </c>
      <c r="AY130" s="942"/>
      <c r="AZ130" s="942"/>
      <c r="BA130" s="942"/>
      <c r="BB130" s="942"/>
      <c r="BC130" s="942"/>
      <c r="BD130" s="942"/>
      <c r="BE130" s="943"/>
      <c r="BF130" s="1120">
        <v>9.9</v>
      </c>
      <c r="BG130" s="1121"/>
      <c r="BH130" s="1121"/>
      <c r="BI130" s="1121"/>
      <c r="BJ130" s="1121"/>
      <c r="BK130" s="1121"/>
      <c r="BL130" s="1122"/>
      <c r="BM130" s="1120">
        <v>25</v>
      </c>
      <c r="BN130" s="1121"/>
      <c r="BO130" s="1121"/>
      <c r="BP130" s="1121"/>
      <c r="BQ130" s="1121"/>
      <c r="BR130" s="1121"/>
      <c r="BS130" s="1122"/>
      <c r="BT130" s="1120">
        <v>35</v>
      </c>
      <c r="BU130" s="1121"/>
      <c r="BV130" s="1121"/>
      <c r="BW130" s="1121"/>
      <c r="BX130" s="1121"/>
      <c r="BY130" s="1121"/>
      <c r="BZ130" s="1123"/>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1124"/>
      <c r="B131" s="1125"/>
      <c r="C131" s="1125"/>
      <c r="D131" s="1125"/>
      <c r="E131" s="1125"/>
      <c r="F131" s="1125"/>
      <c r="G131" s="1125"/>
      <c r="H131" s="1125"/>
      <c r="I131" s="1125"/>
      <c r="J131" s="1125"/>
      <c r="K131" s="1125"/>
      <c r="L131" s="1125"/>
      <c r="M131" s="1125"/>
      <c r="N131" s="1125"/>
      <c r="O131" s="1125"/>
      <c r="P131" s="1125"/>
      <c r="Q131" s="1125"/>
      <c r="R131" s="1125"/>
      <c r="S131" s="1125"/>
      <c r="T131" s="1125"/>
      <c r="U131" s="1125"/>
      <c r="V131" s="1125"/>
      <c r="W131" s="1126" t="s">
        <v>510</v>
      </c>
      <c r="X131" s="1127"/>
      <c r="Y131" s="1127"/>
      <c r="Z131" s="1128"/>
      <c r="AA131" s="1023">
        <v>18457910</v>
      </c>
      <c r="AB131" s="1005"/>
      <c r="AC131" s="1005"/>
      <c r="AD131" s="1005"/>
      <c r="AE131" s="1006"/>
      <c r="AF131" s="1004">
        <v>19293782</v>
      </c>
      <c r="AG131" s="1005"/>
      <c r="AH131" s="1005"/>
      <c r="AI131" s="1005"/>
      <c r="AJ131" s="1006"/>
      <c r="AK131" s="1004">
        <v>19967584</v>
      </c>
      <c r="AL131" s="1005"/>
      <c r="AM131" s="1005"/>
      <c r="AN131" s="1005"/>
      <c r="AO131" s="1006"/>
      <c r="AP131" s="1129"/>
      <c r="AQ131" s="1130"/>
      <c r="AR131" s="1130"/>
      <c r="AS131" s="1130"/>
      <c r="AT131" s="1131"/>
      <c r="AU131" s="217"/>
      <c r="AV131" s="217"/>
      <c r="AW131" s="217"/>
      <c r="AX131" s="1102" t="s">
        <v>511</v>
      </c>
      <c r="AY131" s="741"/>
      <c r="AZ131" s="741"/>
      <c r="BA131" s="741"/>
      <c r="BB131" s="741"/>
      <c r="BC131" s="741"/>
      <c r="BD131" s="741"/>
      <c r="BE131" s="1055"/>
      <c r="BF131" s="1103">
        <v>38.5</v>
      </c>
      <c r="BG131" s="1104"/>
      <c r="BH131" s="1104"/>
      <c r="BI131" s="1104"/>
      <c r="BJ131" s="1104"/>
      <c r="BK131" s="1104"/>
      <c r="BL131" s="1105"/>
      <c r="BM131" s="1103">
        <v>350</v>
      </c>
      <c r="BN131" s="1104"/>
      <c r="BO131" s="1104"/>
      <c r="BP131" s="1104"/>
      <c r="BQ131" s="1104"/>
      <c r="BR131" s="1104"/>
      <c r="BS131" s="1105"/>
      <c r="BT131" s="1106"/>
      <c r="BU131" s="1107"/>
      <c r="BV131" s="1107"/>
      <c r="BW131" s="1107"/>
      <c r="BX131" s="1107"/>
      <c r="BY131" s="1107"/>
      <c r="BZ131" s="1108"/>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1109" t="s">
        <v>512</v>
      </c>
      <c r="B132" s="1110"/>
      <c r="C132" s="1110"/>
      <c r="D132" s="1110"/>
      <c r="E132" s="1110"/>
      <c r="F132" s="1110"/>
      <c r="G132" s="1110"/>
      <c r="H132" s="1110"/>
      <c r="I132" s="1110"/>
      <c r="J132" s="1110"/>
      <c r="K132" s="1110"/>
      <c r="L132" s="1110"/>
      <c r="M132" s="1110"/>
      <c r="N132" s="1110"/>
      <c r="O132" s="1110"/>
      <c r="P132" s="1110"/>
      <c r="Q132" s="1110"/>
      <c r="R132" s="1110"/>
      <c r="S132" s="1110"/>
      <c r="T132" s="1110"/>
      <c r="U132" s="1110"/>
      <c r="V132" s="1113" t="s">
        <v>513</v>
      </c>
      <c r="W132" s="1113"/>
      <c r="X132" s="1113"/>
      <c r="Y132" s="1113"/>
      <c r="Z132" s="1114"/>
      <c r="AA132" s="1115">
        <v>10.620178559999999</v>
      </c>
      <c r="AB132" s="1116"/>
      <c r="AC132" s="1116"/>
      <c r="AD132" s="1116"/>
      <c r="AE132" s="1117"/>
      <c r="AF132" s="1118">
        <v>8.8447822209999991</v>
      </c>
      <c r="AG132" s="1116"/>
      <c r="AH132" s="1116"/>
      <c r="AI132" s="1116"/>
      <c r="AJ132" s="1117"/>
      <c r="AK132" s="1118">
        <v>10.32660737</v>
      </c>
      <c r="AL132" s="1116"/>
      <c r="AM132" s="1116"/>
      <c r="AN132" s="1116"/>
      <c r="AO132" s="1117"/>
      <c r="AP132" s="1020"/>
      <c r="AQ132" s="1021"/>
      <c r="AR132" s="1021"/>
      <c r="AS132" s="1021"/>
      <c r="AT132" s="1119"/>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1111"/>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096" t="s">
        <v>514</v>
      </c>
      <c r="W133" s="1096"/>
      <c r="X133" s="1096"/>
      <c r="Y133" s="1096"/>
      <c r="Z133" s="1097"/>
      <c r="AA133" s="1098">
        <v>10.9</v>
      </c>
      <c r="AB133" s="1099"/>
      <c r="AC133" s="1099"/>
      <c r="AD133" s="1099"/>
      <c r="AE133" s="1100"/>
      <c r="AF133" s="1098">
        <v>10.1</v>
      </c>
      <c r="AG133" s="1099"/>
      <c r="AH133" s="1099"/>
      <c r="AI133" s="1099"/>
      <c r="AJ133" s="1100"/>
      <c r="AK133" s="1098">
        <v>9.9</v>
      </c>
      <c r="AL133" s="1099"/>
      <c r="AM133" s="1099"/>
      <c r="AN133" s="1099"/>
      <c r="AO133" s="1100"/>
      <c r="AP133" s="1047"/>
      <c r="AQ133" s="1048"/>
      <c r="AR133" s="1048"/>
      <c r="AS133" s="1048"/>
      <c r="AT133" s="1101"/>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gyt0KpLEn9kNI5FkN/yJMg2gWSDAZzHnKDzM5xd8E2H02kBb6ssWmiVtB1LqPNEIfu53DA2Hor6PJs2UfRqXfw==" saltValue="a1uDjBs8dbI+qRnZOrxc8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9" zoomScaleNormal="85" zoomScaleSheetLayoutView="100" workbookViewId="0"/>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515</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F34"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XA/Dzp9LaTk4r7yY1p4Kfh4nld4w1KoKF1riomAW+1xTeHfPSfPC57F+X6GEHNWQR2lM14AgYm5MqeT5iUVEg==" saltValue="z22RUONFEowauCkiZcQw2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516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517</v>
      </c>
      <c r="AL6" s="250"/>
      <c r="AM6" s="250"/>
      <c r="AN6" s="250"/>
    </row>
    <row r="7" spans="1:46" ht="13.5" customHeight="1" x14ac:dyDescent="0.2">
      <c r="A7" s="249"/>
      <c r="AK7" s="252"/>
      <c r="AL7" s="253"/>
      <c r="AM7" s="253"/>
      <c r="AN7" s="254"/>
      <c r="AO7" s="1133" t="s">
        <v>518</v>
      </c>
      <c r="AP7" s="255"/>
      <c r="AQ7" s="256" t="s">
        <v>519</v>
      </c>
      <c r="AR7" s="257"/>
    </row>
    <row r="8" spans="1:46" ht="13.2" x14ac:dyDescent="0.2">
      <c r="A8" s="249"/>
      <c r="AK8" s="258"/>
      <c r="AL8" s="259"/>
      <c r="AM8" s="259"/>
      <c r="AN8" s="260"/>
      <c r="AO8" s="1134"/>
      <c r="AP8" s="261" t="s">
        <v>520</v>
      </c>
      <c r="AQ8" s="262" t="s">
        <v>521</v>
      </c>
      <c r="AR8" s="263" t="s">
        <v>522</v>
      </c>
    </row>
    <row r="9" spans="1:46" ht="13.2" x14ac:dyDescent="0.2">
      <c r="A9" s="249"/>
      <c r="AK9" s="1135" t="s">
        <v>523</v>
      </c>
      <c r="AL9" s="1136"/>
      <c r="AM9" s="1136"/>
      <c r="AN9" s="1137"/>
      <c r="AO9" s="264">
        <v>7169691</v>
      </c>
      <c r="AP9" s="264">
        <v>93638</v>
      </c>
      <c r="AQ9" s="265">
        <v>72345</v>
      </c>
      <c r="AR9" s="266">
        <v>29.4</v>
      </c>
    </row>
    <row r="10" spans="1:46" ht="13.5" customHeight="1" x14ac:dyDescent="0.2">
      <c r="A10" s="249"/>
      <c r="AK10" s="1135" t="s">
        <v>524</v>
      </c>
      <c r="AL10" s="1136"/>
      <c r="AM10" s="1136"/>
      <c r="AN10" s="1137"/>
      <c r="AO10" s="267">
        <v>3512</v>
      </c>
      <c r="AP10" s="267">
        <v>46</v>
      </c>
      <c r="AQ10" s="268">
        <v>6087</v>
      </c>
      <c r="AR10" s="269">
        <v>-99.2</v>
      </c>
    </row>
    <row r="11" spans="1:46" ht="13.5" customHeight="1" x14ac:dyDescent="0.2">
      <c r="A11" s="249"/>
      <c r="AK11" s="1135" t="s">
        <v>525</v>
      </c>
      <c r="AL11" s="1136"/>
      <c r="AM11" s="1136"/>
      <c r="AN11" s="1137"/>
      <c r="AO11" s="267">
        <v>680473</v>
      </c>
      <c r="AP11" s="267">
        <v>8887</v>
      </c>
      <c r="AQ11" s="268">
        <v>1128</v>
      </c>
      <c r="AR11" s="269">
        <v>687.9</v>
      </c>
    </row>
    <row r="12" spans="1:46" ht="13.5" customHeight="1" x14ac:dyDescent="0.2">
      <c r="A12" s="249"/>
      <c r="AK12" s="1135" t="s">
        <v>526</v>
      </c>
      <c r="AL12" s="1136"/>
      <c r="AM12" s="1136"/>
      <c r="AN12" s="1137"/>
      <c r="AO12" s="267" t="s">
        <v>527</v>
      </c>
      <c r="AP12" s="267" t="s">
        <v>527</v>
      </c>
      <c r="AQ12" s="268">
        <v>9</v>
      </c>
      <c r="AR12" s="269" t="s">
        <v>527</v>
      </c>
    </row>
    <row r="13" spans="1:46" ht="13.5" customHeight="1" x14ac:dyDescent="0.2">
      <c r="A13" s="249"/>
      <c r="AK13" s="1135" t="s">
        <v>528</v>
      </c>
      <c r="AL13" s="1136"/>
      <c r="AM13" s="1136"/>
      <c r="AN13" s="1137"/>
      <c r="AO13" s="267">
        <v>330563</v>
      </c>
      <c r="AP13" s="267">
        <v>4317</v>
      </c>
      <c r="AQ13" s="268">
        <v>2326</v>
      </c>
      <c r="AR13" s="269">
        <v>85.6</v>
      </c>
    </row>
    <row r="14" spans="1:46" ht="13.5" customHeight="1" x14ac:dyDescent="0.2">
      <c r="A14" s="249"/>
      <c r="AK14" s="1135" t="s">
        <v>529</v>
      </c>
      <c r="AL14" s="1136"/>
      <c r="AM14" s="1136"/>
      <c r="AN14" s="1137"/>
      <c r="AO14" s="267">
        <v>343885</v>
      </c>
      <c r="AP14" s="267">
        <v>4491</v>
      </c>
      <c r="AQ14" s="268">
        <v>1625</v>
      </c>
      <c r="AR14" s="269">
        <v>176.4</v>
      </c>
    </row>
    <row r="15" spans="1:46" ht="13.5" customHeight="1" x14ac:dyDescent="0.2">
      <c r="A15" s="249"/>
      <c r="AK15" s="1138" t="s">
        <v>530</v>
      </c>
      <c r="AL15" s="1139"/>
      <c r="AM15" s="1139"/>
      <c r="AN15" s="1140"/>
      <c r="AO15" s="267">
        <v>-540370</v>
      </c>
      <c r="AP15" s="267">
        <v>-7057</v>
      </c>
      <c r="AQ15" s="268">
        <v>-4515</v>
      </c>
      <c r="AR15" s="269">
        <v>56.3</v>
      </c>
    </row>
    <row r="16" spans="1:46" ht="13.2" x14ac:dyDescent="0.2">
      <c r="A16" s="249"/>
      <c r="AK16" s="1138" t="s">
        <v>186</v>
      </c>
      <c r="AL16" s="1139"/>
      <c r="AM16" s="1139"/>
      <c r="AN16" s="1140"/>
      <c r="AO16" s="267">
        <v>7987754</v>
      </c>
      <c r="AP16" s="267">
        <v>104322</v>
      </c>
      <c r="AQ16" s="268">
        <v>79005</v>
      </c>
      <c r="AR16" s="269">
        <v>32</v>
      </c>
    </row>
    <row r="17" spans="1:46" ht="13.2" x14ac:dyDescent="0.2">
      <c r="A17" s="249"/>
    </row>
    <row r="18" spans="1:46" ht="13.2" x14ac:dyDescent="0.2">
      <c r="A18" s="249"/>
      <c r="AQ18" s="270"/>
      <c r="AR18" s="270"/>
    </row>
    <row r="19" spans="1:46" ht="13.2" x14ac:dyDescent="0.2">
      <c r="A19" s="249"/>
      <c r="AK19" s="245" t="s">
        <v>531</v>
      </c>
    </row>
    <row r="20" spans="1:46" ht="13.2" x14ac:dyDescent="0.2">
      <c r="A20" s="249"/>
      <c r="AK20" s="271"/>
      <c r="AL20" s="272"/>
      <c r="AM20" s="272"/>
      <c r="AN20" s="273"/>
      <c r="AO20" s="274" t="s">
        <v>532</v>
      </c>
      <c r="AP20" s="275" t="s">
        <v>533</v>
      </c>
      <c r="AQ20" s="276" t="s">
        <v>534</v>
      </c>
      <c r="AR20" s="277"/>
    </row>
    <row r="21" spans="1:46" s="250" customFormat="1" ht="13.2" x14ac:dyDescent="0.2">
      <c r="A21" s="278"/>
      <c r="AK21" s="1141" t="s">
        <v>535</v>
      </c>
      <c r="AL21" s="1142"/>
      <c r="AM21" s="1142"/>
      <c r="AN21" s="1143"/>
      <c r="AO21" s="279">
        <v>8.85</v>
      </c>
      <c r="AP21" s="280">
        <v>7.5</v>
      </c>
      <c r="AQ21" s="281">
        <v>1.35</v>
      </c>
      <c r="AS21" s="282"/>
      <c r="AT21" s="278"/>
    </row>
    <row r="22" spans="1:46" s="250" customFormat="1" ht="13.2" x14ac:dyDescent="0.2">
      <c r="A22" s="278"/>
      <c r="AK22" s="1141" t="s">
        <v>536</v>
      </c>
      <c r="AL22" s="1142"/>
      <c r="AM22" s="1142"/>
      <c r="AN22" s="1143"/>
      <c r="AO22" s="283">
        <v>99.6</v>
      </c>
      <c r="AP22" s="284">
        <v>98.5</v>
      </c>
      <c r="AQ22" s="285">
        <v>1.1000000000000001</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32" t="s">
        <v>537</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row>
    <row r="27" spans="1:46" ht="13.2" x14ac:dyDescent="0.2">
      <c r="A27" s="290"/>
      <c r="AS27" s="245"/>
      <c r="AT27" s="245"/>
    </row>
    <row r="28" spans="1:46" ht="16.2" x14ac:dyDescent="0.2">
      <c r="A28" s="246" t="s">
        <v>538</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539</v>
      </c>
      <c r="AL29" s="250"/>
      <c r="AM29" s="250"/>
      <c r="AN29" s="250"/>
      <c r="AS29" s="292"/>
    </row>
    <row r="30" spans="1:46" ht="13.5" customHeight="1" x14ac:dyDescent="0.2">
      <c r="A30" s="249"/>
      <c r="AK30" s="252"/>
      <c r="AL30" s="253"/>
      <c r="AM30" s="253"/>
      <c r="AN30" s="254"/>
      <c r="AO30" s="1133" t="s">
        <v>518</v>
      </c>
      <c r="AP30" s="255"/>
      <c r="AQ30" s="256" t="s">
        <v>519</v>
      </c>
      <c r="AR30" s="257"/>
    </row>
    <row r="31" spans="1:46" ht="13.2" x14ac:dyDescent="0.2">
      <c r="A31" s="249"/>
      <c r="AK31" s="258"/>
      <c r="AL31" s="259"/>
      <c r="AM31" s="259"/>
      <c r="AN31" s="260"/>
      <c r="AO31" s="1134"/>
      <c r="AP31" s="261" t="s">
        <v>520</v>
      </c>
      <c r="AQ31" s="262" t="s">
        <v>521</v>
      </c>
      <c r="AR31" s="263" t="s">
        <v>522</v>
      </c>
    </row>
    <row r="32" spans="1:46" ht="27" customHeight="1" x14ac:dyDescent="0.2">
      <c r="A32" s="249"/>
      <c r="AK32" s="1149" t="s">
        <v>540</v>
      </c>
      <c r="AL32" s="1150"/>
      <c r="AM32" s="1150"/>
      <c r="AN32" s="1151"/>
      <c r="AO32" s="293">
        <v>5257041</v>
      </c>
      <c r="AP32" s="293">
        <v>68658</v>
      </c>
      <c r="AQ32" s="294">
        <v>42274</v>
      </c>
      <c r="AR32" s="295">
        <v>62.4</v>
      </c>
    </row>
    <row r="33" spans="1:46" ht="13.5" customHeight="1" x14ac:dyDescent="0.2">
      <c r="A33" s="249"/>
      <c r="AK33" s="1149" t="s">
        <v>541</v>
      </c>
      <c r="AL33" s="1150"/>
      <c r="AM33" s="1150"/>
      <c r="AN33" s="1151"/>
      <c r="AO33" s="293" t="s">
        <v>527</v>
      </c>
      <c r="AP33" s="293" t="s">
        <v>527</v>
      </c>
      <c r="AQ33" s="294" t="s">
        <v>527</v>
      </c>
      <c r="AR33" s="295" t="s">
        <v>527</v>
      </c>
    </row>
    <row r="34" spans="1:46" ht="27" customHeight="1" x14ac:dyDescent="0.2">
      <c r="A34" s="249"/>
      <c r="AK34" s="1149" t="s">
        <v>542</v>
      </c>
      <c r="AL34" s="1150"/>
      <c r="AM34" s="1150"/>
      <c r="AN34" s="1151"/>
      <c r="AO34" s="293" t="s">
        <v>527</v>
      </c>
      <c r="AP34" s="293" t="s">
        <v>527</v>
      </c>
      <c r="AQ34" s="294">
        <v>53</v>
      </c>
      <c r="AR34" s="295" t="s">
        <v>527</v>
      </c>
    </row>
    <row r="35" spans="1:46" ht="27" customHeight="1" x14ac:dyDescent="0.2">
      <c r="A35" s="249"/>
      <c r="AK35" s="1149" t="s">
        <v>543</v>
      </c>
      <c r="AL35" s="1150"/>
      <c r="AM35" s="1150"/>
      <c r="AN35" s="1151"/>
      <c r="AO35" s="293">
        <v>1790562</v>
      </c>
      <c r="AP35" s="293">
        <v>23385</v>
      </c>
      <c r="AQ35" s="294">
        <v>12769</v>
      </c>
      <c r="AR35" s="295">
        <v>83.1</v>
      </c>
    </row>
    <row r="36" spans="1:46" ht="27" customHeight="1" x14ac:dyDescent="0.2">
      <c r="A36" s="249"/>
      <c r="AK36" s="1149" t="s">
        <v>544</v>
      </c>
      <c r="AL36" s="1150"/>
      <c r="AM36" s="1150"/>
      <c r="AN36" s="1151"/>
      <c r="AO36" s="293" t="s">
        <v>527</v>
      </c>
      <c r="AP36" s="293" t="s">
        <v>527</v>
      </c>
      <c r="AQ36" s="294">
        <v>1973</v>
      </c>
      <c r="AR36" s="295" t="s">
        <v>527</v>
      </c>
    </row>
    <row r="37" spans="1:46" ht="13.5" customHeight="1" x14ac:dyDescent="0.2">
      <c r="A37" s="249"/>
      <c r="AK37" s="1149" t="s">
        <v>545</v>
      </c>
      <c r="AL37" s="1150"/>
      <c r="AM37" s="1150"/>
      <c r="AN37" s="1151"/>
      <c r="AO37" s="293">
        <v>17920</v>
      </c>
      <c r="AP37" s="293">
        <v>234</v>
      </c>
      <c r="AQ37" s="294">
        <v>635</v>
      </c>
      <c r="AR37" s="295">
        <v>-63.1</v>
      </c>
    </row>
    <row r="38" spans="1:46" ht="27" customHeight="1" x14ac:dyDescent="0.2">
      <c r="A38" s="249"/>
      <c r="AK38" s="1152" t="s">
        <v>546</v>
      </c>
      <c r="AL38" s="1153"/>
      <c r="AM38" s="1153"/>
      <c r="AN38" s="1154"/>
      <c r="AO38" s="296" t="s">
        <v>527</v>
      </c>
      <c r="AP38" s="296" t="s">
        <v>527</v>
      </c>
      <c r="AQ38" s="297">
        <v>1</v>
      </c>
      <c r="AR38" s="285" t="s">
        <v>527</v>
      </c>
      <c r="AS38" s="292"/>
    </row>
    <row r="39" spans="1:46" ht="13.2" x14ac:dyDescent="0.2">
      <c r="A39" s="249"/>
      <c r="AK39" s="1152" t="s">
        <v>547</v>
      </c>
      <c r="AL39" s="1153"/>
      <c r="AM39" s="1153"/>
      <c r="AN39" s="1154"/>
      <c r="AO39" s="293">
        <v>-248094</v>
      </c>
      <c r="AP39" s="293">
        <v>-3240</v>
      </c>
      <c r="AQ39" s="294">
        <v>-5447</v>
      </c>
      <c r="AR39" s="295">
        <v>-40.5</v>
      </c>
      <c r="AS39" s="292"/>
    </row>
    <row r="40" spans="1:46" ht="27" customHeight="1" x14ac:dyDescent="0.2">
      <c r="A40" s="249"/>
      <c r="AK40" s="1149" t="s">
        <v>548</v>
      </c>
      <c r="AL40" s="1150"/>
      <c r="AM40" s="1150"/>
      <c r="AN40" s="1151"/>
      <c r="AO40" s="293">
        <v>-4755455</v>
      </c>
      <c r="AP40" s="293">
        <v>-62108</v>
      </c>
      <c r="AQ40" s="294">
        <v>-37418</v>
      </c>
      <c r="AR40" s="295">
        <v>66</v>
      </c>
      <c r="AS40" s="292"/>
    </row>
    <row r="41" spans="1:46" ht="13.2" x14ac:dyDescent="0.2">
      <c r="A41" s="249"/>
      <c r="AK41" s="1155" t="s">
        <v>295</v>
      </c>
      <c r="AL41" s="1156"/>
      <c r="AM41" s="1156"/>
      <c r="AN41" s="1157"/>
      <c r="AO41" s="293">
        <v>2061974</v>
      </c>
      <c r="AP41" s="293">
        <v>26930</v>
      </c>
      <c r="AQ41" s="294">
        <v>14840</v>
      </c>
      <c r="AR41" s="295">
        <v>81.5</v>
      </c>
      <c r="AS41" s="292"/>
    </row>
    <row r="42" spans="1:46" ht="13.2" x14ac:dyDescent="0.2">
      <c r="A42" s="249"/>
      <c r="AK42" s="298" t="s">
        <v>549</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550</v>
      </c>
    </row>
    <row r="48" spans="1:46" ht="13.2" x14ac:dyDescent="0.2">
      <c r="A48" s="249"/>
      <c r="AK48" s="303" t="s">
        <v>551</v>
      </c>
      <c r="AL48" s="303"/>
      <c r="AM48" s="303"/>
      <c r="AN48" s="303"/>
      <c r="AO48" s="303"/>
      <c r="AP48" s="303"/>
      <c r="AQ48" s="304"/>
      <c r="AR48" s="303"/>
    </row>
    <row r="49" spans="1:44" ht="13.5" customHeight="1" x14ac:dyDescent="0.2">
      <c r="A49" s="249"/>
      <c r="AK49" s="305"/>
      <c r="AL49" s="306"/>
      <c r="AM49" s="1144" t="s">
        <v>518</v>
      </c>
      <c r="AN49" s="1146" t="s">
        <v>552</v>
      </c>
      <c r="AO49" s="1147"/>
      <c r="AP49" s="1147"/>
      <c r="AQ49" s="1147"/>
      <c r="AR49" s="1148"/>
    </row>
    <row r="50" spans="1:44" ht="13.2" x14ac:dyDescent="0.2">
      <c r="A50" s="249"/>
      <c r="AK50" s="307"/>
      <c r="AL50" s="308"/>
      <c r="AM50" s="1145"/>
      <c r="AN50" s="309" t="s">
        <v>553</v>
      </c>
      <c r="AO50" s="310" t="s">
        <v>554</v>
      </c>
      <c r="AP50" s="311" t="s">
        <v>555</v>
      </c>
      <c r="AQ50" s="312" t="s">
        <v>556</v>
      </c>
      <c r="AR50" s="313" t="s">
        <v>557</v>
      </c>
    </row>
    <row r="51" spans="1:44" ht="13.2" x14ac:dyDescent="0.2">
      <c r="A51" s="249"/>
      <c r="AK51" s="305" t="s">
        <v>558</v>
      </c>
      <c r="AL51" s="306"/>
      <c r="AM51" s="314">
        <v>4008352</v>
      </c>
      <c r="AN51" s="315">
        <v>50678</v>
      </c>
      <c r="AO51" s="316">
        <v>-16.600000000000001</v>
      </c>
      <c r="AP51" s="317">
        <v>70615</v>
      </c>
      <c r="AQ51" s="318">
        <v>4.9000000000000004</v>
      </c>
      <c r="AR51" s="319">
        <v>-21.5</v>
      </c>
    </row>
    <row r="52" spans="1:44" ht="13.2" x14ac:dyDescent="0.2">
      <c r="A52" s="249"/>
      <c r="AK52" s="320"/>
      <c r="AL52" s="321" t="s">
        <v>559</v>
      </c>
      <c r="AM52" s="322">
        <v>2787267</v>
      </c>
      <c r="AN52" s="323">
        <v>35239</v>
      </c>
      <c r="AO52" s="324">
        <v>-15.5</v>
      </c>
      <c r="AP52" s="325">
        <v>37382</v>
      </c>
      <c r="AQ52" s="326">
        <v>-1.9</v>
      </c>
      <c r="AR52" s="327">
        <v>-13.6</v>
      </c>
    </row>
    <row r="53" spans="1:44" ht="13.2" x14ac:dyDescent="0.2">
      <c r="A53" s="249"/>
      <c r="AK53" s="305" t="s">
        <v>560</v>
      </c>
      <c r="AL53" s="306"/>
      <c r="AM53" s="314">
        <v>4160934</v>
      </c>
      <c r="AN53" s="315">
        <v>53087</v>
      </c>
      <c r="AO53" s="316">
        <v>4.8</v>
      </c>
      <c r="AP53" s="317">
        <v>69185</v>
      </c>
      <c r="AQ53" s="318">
        <v>-2</v>
      </c>
      <c r="AR53" s="319">
        <v>6.8</v>
      </c>
    </row>
    <row r="54" spans="1:44" ht="13.2" x14ac:dyDescent="0.2">
      <c r="A54" s="249"/>
      <c r="AK54" s="320"/>
      <c r="AL54" s="321" t="s">
        <v>559</v>
      </c>
      <c r="AM54" s="322">
        <v>2781157</v>
      </c>
      <c r="AN54" s="323">
        <v>35483</v>
      </c>
      <c r="AO54" s="324">
        <v>0.7</v>
      </c>
      <c r="AP54" s="325">
        <v>38519</v>
      </c>
      <c r="AQ54" s="326">
        <v>3</v>
      </c>
      <c r="AR54" s="327">
        <v>-2.2999999999999998</v>
      </c>
    </row>
    <row r="55" spans="1:44" ht="13.2" x14ac:dyDescent="0.2">
      <c r="A55" s="249"/>
      <c r="AK55" s="305" t="s">
        <v>561</v>
      </c>
      <c r="AL55" s="306"/>
      <c r="AM55" s="314">
        <v>5233116</v>
      </c>
      <c r="AN55" s="315">
        <v>67327</v>
      </c>
      <c r="AO55" s="316">
        <v>26.8</v>
      </c>
      <c r="AP55" s="317">
        <v>70166</v>
      </c>
      <c r="AQ55" s="318">
        <v>1.4</v>
      </c>
      <c r="AR55" s="319">
        <v>25.4</v>
      </c>
    </row>
    <row r="56" spans="1:44" ht="13.2" x14ac:dyDescent="0.2">
      <c r="A56" s="249"/>
      <c r="AK56" s="320"/>
      <c r="AL56" s="321" t="s">
        <v>559</v>
      </c>
      <c r="AM56" s="322">
        <v>2720778</v>
      </c>
      <c r="AN56" s="323">
        <v>35004</v>
      </c>
      <c r="AO56" s="324">
        <v>-1.3</v>
      </c>
      <c r="AP56" s="325">
        <v>36115</v>
      </c>
      <c r="AQ56" s="326">
        <v>-6.2</v>
      </c>
      <c r="AR56" s="327">
        <v>4.9000000000000004</v>
      </c>
    </row>
    <row r="57" spans="1:44" ht="13.2" x14ac:dyDescent="0.2">
      <c r="A57" s="249"/>
      <c r="AK57" s="305" t="s">
        <v>562</v>
      </c>
      <c r="AL57" s="306"/>
      <c r="AM57" s="314">
        <v>5725146</v>
      </c>
      <c r="AN57" s="315">
        <v>74294</v>
      </c>
      <c r="AO57" s="316">
        <v>10.3</v>
      </c>
      <c r="AP57" s="317">
        <v>70329</v>
      </c>
      <c r="AQ57" s="318">
        <v>0.2</v>
      </c>
      <c r="AR57" s="319">
        <v>10.1</v>
      </c>
    </row>
    <row r="58" spans="1:44" ht="13.2" x14ac:dyDescent="0.2">
      <c r="A58" s="249"/>
      <c r="AK58" s="320"/>
      <c r="AL58" s="321" t="s">
        <v>559</v>
      </c>
      <c r="AM58" s="322">
        <v>3245735</v>
      </c>
      <c r="AN58" s="323">
        <v>42119</v>
      </c>
      <c r="AO58" s="324">
        <v>20.3</v>
      </c>
      <c r="AP58" s="325">
        <v>39403</v>
      </c>
      <c r="AQ58" s="326">
        <v>9.1</v>
      </c>
      <c r="AR58" s="327">
        <v>11.2</v>
      </c>
    </row>
    <row r="59" spans="1:44" ht="13.2" x14ac:dyDescent="0.2">
      <c r="A59" s="249"/>
      <c r="AK59" s="305" t="s">
        <v>563</v>
      </c>
      <c r="AL59" s="306"/>
      <c r="AM59" s="314">
        <v>4335057</v>
      </c>
      <c r="AN59" s="315">
        <v>56617</v>
      </c>
      <c r="AO59" s="316">
        <v>-23.8</v>
      </c>
      <c r="AP59" s="317">
        <v>54225</v>
      </c>
      <c r="AQ59" s="318">
        <v>-22.9</v>
      </c>
      <c r="AR59" s="319">
        <v>-0.9</v>
      </c>
    </row>
    <row r="60" spans="1:44" ht="13.2" x14ac:dyDescent="0.2">
      <c r="A60" s="249"/>
      <c r="AK60" s="320"/>
      <c r="AL60" s="321" t="s">
        <v>559</v>
      </c>
      <c r="AM60" s="322">
        <v>2391530</v>
      </c>
      <c r="AN60" s="323">
        <v>31234</v>
      </c>
      <c r="AO60" s="324">
        <v>-25.8</v>
      </c>
      <c r="AP60" s="325">
        <v>27337</v>
      </c>
      <c r="AQ60" s="326">
        <v>-30.6</v>
      </c>
      <c r="AR60" s="327">
        <v>4.8</v>
      </c>
    </row>
    <row r="61" spans="1:44" ht="13.2" x14ac:dyDescent="0.2">
      <c r="A61" s="249"/>
      <c r="AK61" s="305" t="s">
        <v>564</v>
      </c>
      <c r="AL61" s="328"/>
      <c r="AM61" s="314">
        <v>4692521</v>
      </c>
      <c r="AN61" s="315">
        <v>60401</v>
      </c>
      <c r="AO61" s="316">
        <v>0.3</v>
      </c>
      <c r="AP61" s="317">
        <v>66904</v>
      </c>
      <c r="AQ61" s="329">
        <v>-3.7</v>
      </c>
      <c r="AR61" s="319">
        <v>4</v>
      </c>
    </row>
    <row r="62" spans="1:44" ht="13.2" x14ac:dyDescent="0.2">
      <c r="A62" s="249"/>
      <c r="AK62" s="320"/>
      <c r="AL62" s="321" t="s">
        <v>559</v>
      </c>
      <c r="AM62" s="322">
        <v>2785293</v>
      </c>
      <c r="AN62" s="323">
        <v>35816</v>
      </c>
      <c r="AO62" s="324">
        <v>-4.3</v>
      </c>
      <c r="AP62" s="325">
        <v>35751</v>
      </c>
      <c r="AQ62" s="326">
        <v>-5.3</v>
      </c>
      <c r="AR62" s="327">
        <v>1</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JsyFxdFDKsL5CZF4vPjUetuxYiOVPimcEZ2ZVw/51yrKJqioXKrQ0UHHy2S6o/I/1m9yqMkXc5rzJJrj8dnusg==" saltValue="jFfr84UaFN7JIEy9LTXi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5" zoomScale="70" zoomScaleNormal="7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566</v>
      </c>
    </row>
    <row r="121" spans="125:125" ht="13.5" hidden="1" customHeight="1" x14ac:dyDescent="0.2">
      <c r="DU121" s="243"/>
    </row>
  </sheetData>
  <sheetProtection algorithmName="SHA-512" hashValue="n8SGiEex5UKmq3BSuKyQSWefEB0yXYHj9DrqRSGCIzzhnwDPzvjGULWIBIJPBrh6jdBEk9vdq7KzU30pVIWaXQ==" saltValue="Z2dkBzsyD5F6E8CxFdlxO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4" zoomScale="70" zoomScaleNormal="70"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567</v>
      </c>
    </row>
  </sheetData>
  <sheetProtection algorithmName="SHA-512" hashValue="ud2Wl3UZ3sLiG18IgKfmdn59mSMzD2K7BJZuZe54uF3mtBgW3WwErA3+RMq162/2zOENmCmUaf8vr7gVbZSEVg==" saltValue="4caP6W23hoFCK94fOZ3ki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58" t="s">
        <v>3</v>
      </c>
      <c r="D47" s="1158"/>
      <c r="E47" s="1159"/>
      <c r="F47" s="11">
        <v>11.43</v>
      </c>
      <c r="G47" s="12">
        <v>12.2</v>
      </c>
      <c r="H47" s="12">
        <v>13.63</v>
      </c>
      <c r="I47" s="12">
        <v>13.21</v>
      </c>
      <c r="J47" s="13">
        <v>13.33</v>
      </c>
    </row>
    <row r="48" spans="2:10" ht="57.75" customHeight="1" x14ac:dyDescent="0.2">
      <c r="B48" s="14"/>
      <c r="C48" s="1160" t="s">
        <v>4</v>
      </c>
      <c r="D48" s="1160"/>
      <c r="E48" s="1161"/>
      <c r="F48" s="15">
        <v>3.87</v>
      </c>
      <c r="G48" s="16">
        <v>2.2599999999999998</v>
      </c>
      <c r="H48" s="16">
        <v>1.88</v>
      </c>
      <c r="I48" s="16">
        <v>4.37</v>
      </c>
      <c r="J48" s="17">
        <v>4.0599999999999996</v>
      </c>
    </row>
    <row r="49" spans="2:10" ht="57.75" customHeight="1" thickBot="1" x14ac:dyDescent="0.25">
      <c r="B49" s="18"/>
      <c r="C49" s="1162" t="s">
        <v>5</v>
      </c>
      <c r="D49" s="1162"/>
      <c r="E49" s="1163"/>
      <c r="F49" s="19" t="s">
        <v>573</v>
      </c>
      <c r="G49" s="20" t="s">
        <v>574</v>
      </c>
      <c r="H49" s="20">
        <v>2.27</v>
      </c>
      <c r="I49" s="20">
        <v>4.3099999999999996</v>
      </c>
      <c r="J49" s="21">
        <v>0.25</v>
      </c>
    </row>
    <row r="50" spans="2:10" ht="13.2" x14ac:dyDescent="0.2"/>
  </sheetData>
  <sheetProtection algorithmName="SHA-512" hashValue="DzI19kEr7BO68HPR3mzjEphJxi4gsdndKhijIkPNR1nR/qG9orvVUqobNK6yFeaCqO0TJeiF/h9w0mB2LaVgBg==" saltValue="aMlnZsUGCKgIKLkAkexM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芦田 亜希</dc:creator>
  <cp:lastModifiedBy> </cp:lastModifiedBy>
  <cp:lastPrinted>2023-03-23T05:47:24Z</cp:lastPrinted>
  <dcterms:modified xsi:type="dcterms:W3CDTF">2023-10-12T07:54:18Z</dcterms:modified>
</cp:coreProperties>
</file>