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okada37\Desktop\"/>
    </mc:Choice>
  </mc:AlternateContent>
  <xr:revisionPtr revIDLastSave="0" documentId="8_{2758CB4D-F636-4C09-917A-90802D0B1AFC}"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C37" i="10"/>
  <c r="BE36" i="10"/>
  <c r="BE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s="1"/>
  <c r="AM35" i="10" s="1"/>
  <c r="AM36" i="10" s="1"/>
  <c r="BE34" i="10" l="1"/>
  <c r="BW34" i="10" s="1"/>
  <c r="BW35" i="10" s="1"/>
  <c r="BW36" i="10" s="1"/>
  <c r="BW37" i="10" s="1"/>
  <c r="BW38" i="10" s="1"/>
  <c r="BW39" i="10" s="1"/>
  <c r="BW40" i="10" s="1"/>
  <c r="CO34" i="10" l="1"/>
  <c r="CO35" i="10" s="1"/>
  <c r="CO36" i="10" s="1"/>
  <c r="CO37" i="10" s="1"/>
  <c r="CO38" i="10" s="1"/>
  <c r="CO39" i="10" s="1"/>
  <c r="CO40" i="10" s="1"/>
</calcChain>
</file>

<file path=xl/sharedStrings.xml><?xml version="1.0" encoding="utf-8"?>
<sst xmlns="http://schemas.openxmlformats.org/spreadsheetml/2006/main" count="1160" uniqueCount="617">
  <si>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</si>
  <si>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</si>
  <si>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</si>
  <si>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</si>
  <si>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</si>
  <si>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</si>
  <si>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</si>
  <si>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</si>
  <si>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</si>
  <si>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</si>
  <si>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</si>
  <si>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</si>
  <si>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</si>
  <si>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</si>
  <si>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</si>
  <si>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</si>
  <si>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</si>
  <si>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</si>
  <si>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</si>
  <si>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</si>
  <si>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</si>
  <si>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</si>
  <si>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</si>
  <si>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</si>
  <si>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</si>
  <si>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</si>
  <si>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</si>
  <si>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</si>
  <si>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</si>
  <si>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</si>
  <si>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</si>
  <si>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</si>
  <si>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</si>
  <si>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</si>
  <si>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</si>
  <si>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</si>
  <si>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</si>
  <si>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</si>
  <si>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</si>
  <si>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</si>
  <si>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</si>
  <si>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</si>
  <si>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</si>
  <si>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</si>
  <si>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</si>
  <si>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</si>
  <si>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</si>
  <si>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</si>
  <si>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</si>
  <si>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</si>
  <si>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</si>
  <si>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</si>
  <si>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</si>
  <si>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</si>
  <si>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</si>
  <si>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</si>
  <si>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</si>
  <si>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</si>
  <si>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</si>
  <si>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</si>
  <si>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</si>
  <si>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</si>
  <si>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</si>
  <si>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</si>
  <si>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</si>
  <si>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</si>
  <si>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</si>
  <si>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</si>
  <si>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</si>
  <si>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</si>
  <si>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</si>
  <si>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</si>
  <si>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</si>
  <si>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</si>
  <si>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</si>
  <si>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</si>
  <si>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</si>
  <si>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</si>
  <si>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</si>
  <si>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</si>
  <si>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</si>
  <si>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</si>
  <si>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</si>
  <si>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</si>
  <si>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</si>
  <si>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</si>
  <si>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</si>
  <si>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</si>
  <si>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</si>
  <si>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</si>
  <si>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</si>
  <si>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</si>
  <si>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</si>
  <si>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</si>
  <si>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</si>
  <si>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</si>
  <si>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</si>
  <si>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</si>
  <si>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</si>
  <si>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</si>
  <si>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</si>
  <si>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</si>
  <si>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</si>
  <si>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</si>
  <si>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</si>
  <si>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</si>
  <si>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</si>
  <si>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</si>
  <si>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</si>
  <si>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</si>
  <si>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</si>
  <si>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</si>
  <si>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</si>
  <si>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</si>
  <si>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</si>
  <si>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</si>
  <si>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</si>
  <si>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</si>
  <si>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</si>
  <si>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</si>
  <si>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</si>
  <si>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</si>
  <si>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</si>
  <si>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</si>
  <si>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</si>
  <si>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</si>
  <si>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</si>
  <si>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</si>
  <si>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</si>
  <si>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</si>
  <si>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</si>
  <si>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</si>
  <si>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</si>
  <si>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</si>
  <si>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</si>
  <si>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</si>
  <si>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</si>
  <si>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</si>
  <si>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</si>
  <si>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</si>
  <si>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</si>
  <si>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</si>
  <si>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</si>
  <si>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</si>
  <si>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</si>
  <si>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</si>
  <si>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</si>
  <si>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</si>
  <si>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</si>
  <si>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</si>
  <si>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</si>
  <si>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</si>
  <si>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</si>
  <si>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</si>
  <si>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</si>
  <si>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</si>
  <si>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</si>
  <si>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</si>
  <si>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</si>
  <si>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</si>
  <si>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</si>
  <si>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</si>
  <si>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</si>
  <si>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</si>
  <si>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</si>
  <si>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</si>
  <si>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</si>
  <si>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</si>
  <si>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</si>
  <si>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</si>
  <si>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</si>
  <si>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</si>
  <si>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</si>
  <si>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</si>
  <si>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</si>
  <si>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</si>
  <si>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</si>
  <si>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</si>
  <si>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</si>
  <si>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</si>
  <si>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</si>
  <si>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</si>
  <si>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</si>
  <si>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</si>
  <si>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</si>
  <si>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</si>
  <si>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</si>
  <si>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</si>
  <si>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</si>
  <si>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</si>
  <si>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</si>
  <si>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</si>
  <si>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</si>
  <si>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</si>
  <si>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</si>
  <si>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</si>
  <si>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</si>
  <si>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</si>
  <si>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</si>
  <si>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</si>
  <si>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</si>
  <si>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</si>
  <si>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</si>
  <si>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</si>
  <si>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</si>
  <si>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</si>
  <si>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</si>
  <si>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</si>
  <si>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</si>
  <si>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</si>
  <si>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</si>
  <si>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</si>
  <si>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</si>
  <si>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</si>
  <si>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</si>
  <si>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京都府綾部市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</si>
  <si>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</si>
  <si>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</si>
  <si>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</si>
  <si>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</si>
  <si>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</si>
  <si>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</si>
  <si>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</si>
  <si>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</si>
  <si>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</si>
  <si>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</si>
  <si>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</si>
  <si>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</si>
  <si>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</si>
  <si>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</si>
  <si>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</si>
  <si>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</si>
  <si>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</si>
  <si>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</si>
  <si>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</si>
  <si>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</si>
  <si>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</si>
  <si>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</si>
  <si>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</si>
  <si>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</si>
  <si>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</si>
  <si>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</si>
  <si>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</si>
  <si>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</si>
  <si>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</si>
  <si>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</si>
  <si>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</si>
  <si>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</si>
  <si>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</si>
  <si>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</si>
  <si>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</si>
  <si>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</si>
  <si>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</si>
  <si>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</si>
  <si>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</si>
  <si>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</si>
  <si>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</si>
  <si>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</si>
  <si>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</si>
  <si>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</si>
  <si>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</si>
  <si>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</si>
  <si>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</si>
  <si>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</si>
  <si>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</si>
  <si>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</si>
  <si>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</si>
  <si>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</si>
  <si>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</si>
  <si>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</si>
  <si>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</si>
  <si>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</si>
  <si>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</si>
  <si>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</si>
  <si>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</si>
  <si>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</si>
  <si>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</si>
  <si>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</si>
  <si>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</si>
  <si>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</si>
  <si>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</si>
  <si>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</si>
  <si>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</si>
  <si>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</si>
  <si>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</si>
  <si>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</si>
  <si>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</si>
  <si>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</si>
  <si>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</si>
  <si>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</si>
  <si>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</si>
  <si>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</si>
  <si>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</si>
  <si>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</si>
  <si>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</si>
  <si>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</si>
  <si>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</si>
  <si>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</si>
  <si>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</si>
  <si>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</si>
  <si>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</si>
  <si>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</si>
  <si>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</si>
  <si>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</si>
  <si>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</si>
  <si>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</si>
  <si>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</si>
  <si>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</si>
  <si>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</si>
  <si>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</si>
  <si>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</si>
  <si>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</si>
  <si>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</si>
  <si>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</si>
  <si>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</si>
  <si>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</si>
  <si>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</si>
  <si>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</si>
  <si>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</si>
  <si>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</si>
  <si>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</si>
  <si>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</si>
  <si>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</si>
  <si>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</si>
  <si>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</si>
  <si>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</si>
  <si>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</si>
  <si>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</si>
  <si>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</si>
  <si>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</si>
  <si>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</si>
  <si>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</si>
  <si>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</si>
  <si>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</si>
  <si>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</si>
  <si>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</si>
  <si>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</si>
  <si>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</si>
  <si>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</si>
  <si>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</si>
  <si>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</si>
  <si>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</si>
  <si>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</si>
  <si>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</si>
  <si>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</si>
  <si>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</si>
  <si>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</si>
  <si>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</si>
  <si>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</si>
  <si>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</si>
  <si>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</si>
  <si>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</si>
  <si>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</si>
  <si>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</si>
  <si>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</si>
  <si>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</si>
  <si>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</si>
  <si>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</si>
  <si>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</si>
  <si>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</si>
  <si>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</si>
  <si>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</si>
  <si>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</si>
  <si>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</si>
  <si>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</si>
  <si>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</si>
  <si>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</si>
  <si>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</si>
  <si>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</si>
  <si>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京都府綾部市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</si>
  <si>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</si>
  <si>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</si>
  <si>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</si>
  <si>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</si>
  <si>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</si>
  <si>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</si>
  <si>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</si>
  <si>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</si>
  <si>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</si>
  <si>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</si>
  <si>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</si>
  <si>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</si>
  <si>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</si>
  <si>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</si>
  <si>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</si>
  <si>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</si>
  <si>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</si>
  <si>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</si>
  <si>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</si>
  <si>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</si>
  <si>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</si>
  <si>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</si>
  <si>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</si>
  <si>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</si>
  <si>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</si>
  <si>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</si>
  <si>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</si>
  <si>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</si>
  <si>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</si>
  <si>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</si>
  <si>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</si>
  <si>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</si>
  <si>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</si>
  <si>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</si>
  <si>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</si>
  <si>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</si>
  <si>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</si>
  <si>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</si>
  <si>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</si>
  <si>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</si>
  <si>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</si>
  <si>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下水道事業会計</t>
    <phoneticPr fontId="5"/>
  </si>
  <si>
    <t>病院事業会計</t>
    <phoneticPr fontId="5"/>
  </si>
  <si>
    <t>法適用企業</t>
    <phoneticPr fontId="5"/>
  </si>
  <si>
    <t>住宅・工業団地事業特別会計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</si>
  <si>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</si>
  <si>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</si>
  <si>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</si>
  <si>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</si>
  <si>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</si>
  <si>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</si>
  <si>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</si>
  <si>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</si>
  <si>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</si>
  <si>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</si>
  <si>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</si>
  <si>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</si>
  <si>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</si>
  <si>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</si>
  <si>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</si>
  <si>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</si>
  <si>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</si>
  <si>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</si>
  <si>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</si>
  <si>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</si>
  <si>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</si>
  <si>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</si>
  <si>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</si>
  <si>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</si>
  <si>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</si>
  <si>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</si>
  <si>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</si>
  <si>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</si>
  <si>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</si>
  <si>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</si>
  <si>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</si>
  <si>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</si>
  <si>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</si>
  <si>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</si>
  <si>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</si>
  <si>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</si>
  <si>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</si>
  <si>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</si>
  <si>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</si>
  <si>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</si>
  <si>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</si>
  <si>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</si>
  <si>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</si>
  <si>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</si>
  <si>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</si>
  <si>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</si>
  <si>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</si>
  <si>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</si>
  <si>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</si>
  <si>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</si>
  <si>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</si>
  <si>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</si>
  <si>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</si>
  <si>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</si>
  <si>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</si>
  <si>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</si>
  <si>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</si>
  <si>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</si>
  <si>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</si>
  <si>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</si>
  <si>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</si>
  <si>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</si>
  <si>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</si>
  <si>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</si>
  <si>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</si>
  <si>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</si>
  <si>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住宅・工業団地事業特別会計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</si>
  <si>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</si>
  <si>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</si>
  <si>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</si>
  <si>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</si>
  <si>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</si>
  <si>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</si>
  <si>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</si>
  <si>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</si>
  <si>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</si>
  <si>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</si>
  <si>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</si>
  <si>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</si>
  <si>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</si>
  <si>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</si>
  <si>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</si>
  <si>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</si>
  <si>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</si>
  <si>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</si>
  <si>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</si>
  <si>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</si>
  <si>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</si>
  <si>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</si>
  <si>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</si>
  <si>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</si>
  <si>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</si>
  <si>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</si>
  <si>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</si>
  <si>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</si>
  <si>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</si>
  <si>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</si>
  <si>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</si>
  <si>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</si>
  <si>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</si>
  <si>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</si>
  <si>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</si>
  <si>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</si>
  <si>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</si>
  <si>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</si>
  <si>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</si>
  <si>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</si>
  <si>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</si>
  <si>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</si>
  <si>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</si>
  <si>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</si>
  <si>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</si>
  <si>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</si>
  <si>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</si>
  <si>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</si>
  <si>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</si>
  <si>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</si>
  <si>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</si>
  <si>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</si>
  <si>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</si>
  <si>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</si>
  <si>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</si>
  <si>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</si>
  <si>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</si>
  <si>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</si>
  <si>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</si>
  <si>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</si>
  <si>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</si>
  <si>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</si>
  <si>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</si>
  <si>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</si>
  <si>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</si>
  <si>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</si>
  <si>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</si>
  <si>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</si>
  <si>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</si>
  <si>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</si>
  <si>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</si>
  <si>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</si>
  <si>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</si>
  <si>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</si>
  <si>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</si>
  <si>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</si>
  <si>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</si>
  <si>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</si>
  <si>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</si>
  <si>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</si>
  <si>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</si>
  <si>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</si>
  <si>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</si>
  <si>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</si>
  <si>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2.92</t>
  </si>
  <si>
    <t>病院事業会計</t>
  </si>
  <si>
    <t>上水道事業会計</t>
  </si>
  <si>
    <t>住宅・工業団地事業特別会計</t>
  </si>
  <si>
    <t>介護保険特別会計</t>
  </si>
  <si>
    <t>下水道事業会計</t>
  </si>
  <si>
    <t>一般会計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</si>
  <si>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</si>
  <si>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</si>
  <si>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</si>
  <si>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</si>
  <si>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</si>
  <si>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</si>
  <si>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</si>
  <si>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</si>
  <si>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</si>
  <si>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</si>
  <si>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</si>
  <si>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京都府自治会館管理組合</t>
  </si>
  <si>
    <t>京都地方税機構</t>
  </si>
  <si>
    <t>京都府後期高齢者医療広域連合（特別会計）</t>
  </si>
  <si>
    <t>京都府住宅新築資金等貸付事業管理組合（一般会計）</t>
  </si>
  <si>
    <t>京都府住宅新築資金等貸付事業管理組合（特別会計）</t>
  </si>
  <si>
    <t>京都府市町村職員退職手当組合</t>
    <phoneticPr fontId="2"/>
  </si>
  <si>
    <t>京都府後期高齢者医療広域連合（一般会計）</t>
    <phoneticPr fontId="2"/>
  </si>
  <si>
    <t>綾部市スポーツ協会</t>
  </si>
  <si>
    <t>綾部市医療公社</t>
  </si>
  <si>
    <t>エフエムあやべ</t>
  </si>
  <si>
    <t>緑土</t>
  </si>
  <si>
    <t>水夢</t>
  </si>
  <si>
    <t>京都府中丹文化事業団</t>
  </si>
  <si>
    <t>農夢</t>
  </si>
  <si>
    <t>-</t>
    <phoneticPr fontId="2"/>
  </si>
  <si>
    <t>-</t>
    <phoneticPr fontId="2"/>
  </si>
  <si>
    <t>地域振興基金</t>
    <rPh sb="0" eb="2">
      <t>チイキ</t>
    </rPh>
    <rPh sb="2" eb="4">
      <t>シンコウ</t>
    </rPh>
    <rPh sb="4" eb="6">
      <t>キキン</t>
    </rPh>
    <phoneticPr fontId="5"/>
  </si>
  <si>
    <t>社会福祉事業基金</t>
    <rPh sb="0" eb="2">
      <t>シャカイ</t>
    </rPh>
    <rPh sb="2" eb="4">
      <t>フクシ</t>
    </rPh>
    <rPh sb="4" eb="6">
      <t>ジギョウ</t>
    </rPh>
    <rPh sb="6" eb="8">
      <t>キキン</t>
    </rPh>
    <phoneticPr fontId="5"/>
  </si>
  <si>
    <t>電源立地地域対策基金</t>
    <rPh sb="0" eb="2">
      <t>デンゲン</t>
    </rPh>
    <rPh sb="2" eb="4">
      <t>リッチ</t>
    </rPh>
    <rPh sb="4" eb="6">
      <t>チイキ</t>
    </rPh>
    <rPh sb="6" eb="8">
      <t>タイサク</t>
    </rPh>
    <rPh sb="8" eb="10">
      <t>キキン</t>
    </rPh>
    <phoneticPr fontId="5"/>
  </si>
  <si>
    <t>教育振興基金</t>
    <rPh sb="0" eb="2">
      <t>キョウイク</t>
    </rPh>
    <rPh sb="2" eb="4">
      <t>シンコウ</t>
    </rPh>
    <rPh sb="4" eb="6">
      <t>キキン</t>
    </rPh>
    <phoneticPr fontId="5"/>
  </si>
  <si>
    <t>水源の里基金</t>
    <rPh sb="0" eb="2">
      <t>スイゲン</t>
    </rPh>
    <rPh sb="3" eb="4">
      <t>サト</t>
    </rPh>
    <rPh sb="4" eb="6">
      <t>キキン</t>
    </rPh>
    <phoneticPr fontId="5"/>
  </si>
  <si>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</si>
  <si>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</si>
  <si>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</si>
  <si>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</si>
  <si>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</si>
  <si>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</si>
  <si>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地方債の新規発行の抑制を行ったものの、過年度借入分の償還開始による元利償還金の増加や、上水道事業会計における統合前簡易水道に係る元利償還金の増加に伴う公営企業が地方債償還の財源に充てたと認められる繰入金が増加したことにより、類似団体内平均値を上回る数値となった。今後も元金償還額を上回らない地方債発行に努め、公債費の抑制に努める。
　また、将来負担比率は、普通交付税や寄附等を財源とした減債基金やその他特定目的基金への積立により充当可能基金が増加したほか、普通交付税の増加により標準財政規模が増加した等の要因により、前年度から減少したものの、類似団体内平均値を大きく上回る数値となった。今後は、事業費の見直し等による繰出金の抑制により、財政健全化の推進に努める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</si>
  <si>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</si>
  <si>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</si>
  <si>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</si>
  <si>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普通交付税や寄附等を財源とした減債基金やその他特定目的基金への積立により充当可能基金が増加したほか、普通交付税の増加により標準財政規模が増加した等の要因により、前年度から減少したものの、類似団体内平均値を大きく上回る数値となった。今後は、事業費の見直し等による繰出金の抑制により、財政健全化の推進に努める必要がある。
　また、有形固定資産減価償却率においては、類似団体内平均値よりも高く、綾部市公共施設等総合管理計画に基づき、適切な維持管理と施設の老朽化への対策を実施していく必要がある。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</si>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</sst>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8CC19BF-15D7-4CA3-8B9A-CD843738069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69604</c:v>
                </c:pt>
              </c:numCache>
            </c:numRef>
          </c:val>
          <c:smooth val="0"/>
          <c:extLst>
            <c:ext xmlns:c16="http://schemas.microsoft.com/office/drawing/2014/chart" uri="{C3380CC4-5D6E-409C-BE32-E72D297353CC}">
              <c16:uniqueId val="{00000000-E445-468C-91B8-6E3C06BF0E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73204</c:v>
                </c:pt>
                <c:pt idx="1">
                  <c:v>45531</c:v>
                </c:pt>
                <c:pt idx="2">
                  <c:v>35527</c:v>
                </c:pt>
                <c:pt idx="3">
                  <c:v>48894</c:v>
                </c:pt>
                <c:pt idx="4">
                  <c:v>43014</c:v>
                </c:pt>
              </c:numCache>
            </c:numRef>
          </c:val>
          <c:smooth val="0"/>
          <c:extLst>
            <c:ext xmlns:c16="http://schemas.microsoft.com/office/drawing/2014/chart" uri="{C3380CC4-5D6E-409C-BE32-E72D297353CC}">
              <c16:uniqueId val="{00000001-E445-468C-91B8-6E3C06BF0E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0.12</c:v>
                </c:pt>
                <c:pt idx="1">
                  <c:v>0.2</c:v>
                </c:pt>
                <c:pt idx="2">
                  <c:v>0.28000000000000003</c:v>
                </c:pt>
                <c:pt idx="3">
                  <c:v>0.39</c:v>
                </c:pt>
                <c:pt idx="4">
                  <c:v>0.45</c:v>
                </c:pt>
              </c:numCache>
            </c:numRef>
          </c:val>
          <c:extLst>
            <c:ext xmlns:c16="http://schemas.microsoft.com/office/drawing/2014/chart" uri="{C3380CC4-5D6E-409C-BE32-E72D297353CC}">
              <c16:uniqueId val="{00000000-85F9-4328-84FA-81A4307BA3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17.05</c:v>
                </c:pt>
                <c:pt idx="1">
                  <c:v>17.2</c:v>
                </c:pt>
                <c:pt idx="2">
                  <c:v>17.66</c:v>
                </c:pt>
                <c:pt idx="3">
                  <c:v>18.190000000000001</c:v>
                </c:pt>
                <c:pt idx="4">
                  <c:v>18.05</c:v>
                </c:pt>
              </c:numCache>
            </c:numRef>
          </c:val>
          <c:extLst>
            <c:ext xmlns:c16="http://schemas.microsoft.com/office/drawing/2014/chart" uri="{C3380CC4-5D6E-409C-BE32-E72D297353CC}">
              <c16:uniqueId val="{00000001-85F9-4328-84FA-81A4307BA3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-2.92</c:v>
                </c:pt>
                <c:pt idx="1">
                  <c:v>0.19</c:v>
                </c:pt>
                <c:pt idx="2">
                  <c:v>0.69</c:v>
                </c:pt>
                <c:pt idx="3">
                  <c:v>1.0900000000000001</c:v>
                </c:pt>
                <c:pt idx="4">
                  <c:v>0.74</c:v>
                </c:pt>
              </c:numCache>
            </c:numRef>
          </c:val>
          <c:smooth val="0"/>
          <c:extLst>
            <c:ext xmlns:c16="http://schemas.microsoft.com/office/drawing/2014/chart" uri="{C3380CC4-5D6E-409C-BE32-E72D297353CC}">
              <c16:uniqueId val="{00000002-85F9-4328-84FA-81A4307BA3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2.42</c:v>
                </c:pt>
                <c:pt idx="4">
                  <c:v>#N/A</c:v>
                </c:pt>
                <c:pt idx="5">
                  <c:v>0.24</c:v>
                </c:pt>
                <c:pt idx="6">
                  <c:v>#N/A</c:v>
                </c:pt>
                <c:pt idx="7">
                  <c:v>0</c:v>
                </c:pt>
                <c:pt idx="8">
                  <c:v>#N/A</c:v>
                </c:pt>
                <c:pt idx="9">
                  <c:v>0.01</c:v>
                </c:pt>
              </c:numCache>
            </c:numRef>
          </c:val>
          <c:extLst>
            <c:ext xmlns:c16="http://schemas.microsoft.com/office/drawing/2014/chart" uri="{C3380CC4-5D6E-409C-BE32-E72D297353CC}">
              <c16:uniqueId val="{00000000-BB45-4BFC-92D1-0A4CCAF571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45-4BFC-92D1-0A4CCAF5719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c:v>
                </c:pt>
                <c:pt idx="2">
                  <c:v>#N/A</c:v>
                </c:pt>
                <c:pt idx="3">
                  <c:v>0.11</c:v>
                </c:pt>
                <c:pt idx="4">
                  <c:v>#N/A</c:v>
                </c:pt>
                <c:pt idx="5">
                  <c:v>0.1</c:v>
                </c:pt>
                <c:pt idx="6">
                  <c:v>#N/A</c:v>
                </c:pt>
                <c:pt idx="7">
                  <c:v>0.11</c:v>
                </c:pt>
                <c:pt idx="8">
                  <c:v>#N/A</c:v>
                </c:pt>
                <c:pt idx="9">
                  <c:v>0.09</c:v>
                </c:pt>
              </c:numCache>
            </c:numRef>
          </c:val>
          <c:extLst>
            <c:ext xmlns:c16="http://schemas.microsoft.com/office/drawing/2014/chart" uri="{C3380CC4-5D6E-409C-BE32-E72D297353CC}">
              <c16:uniqueId val="{00000002-BB45-4BFC-92D1-0A4CCAF5719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c:v>
                </c:pt>
                <c:pt idx="4">
                  <c:v>#N/A</c:v>
                </c:pt>
                <c:pt idx="5">
                  <c:v>0</c:v>
                </c:pt>
                <c:pt idx="6">
                  <c:v>#N/A</c:v>
                </c:pt>
                <c:pt idx="7">
                  <c:v>0</c:v>
                </c:pt>
                <c:pt idx="8">
                  <c:v>#N/A</c:v>
                </c:pt>
                <c:pt idx="9">
                  <c:v>0.23</c:v>
                </c:pt>
              </c:numCache>
            </c:numRef>
          </c:val>
          <c:extLst>
            <c:ext xmlns:c16="http://schemas.microsoft.com/office/drawing/2014/chart" uri="{C3380CC4-5D6E-409C-BE32-E72D297353CC}">
              <c16:uniqueId val="{00000003-BB45-4BFC-92D1-0A4CCAF57190}"/>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0.19</c:v>
                </c:pt>
                <c:pt idx="4">
                  <c:v>#N/A</c:v>
                </c:pt>
                <c:pt idx="5">
                  <c:v>0.25</c:v>
                </c:pt>
                <c:pt idx="6">
                  <c:v>#N/A</c:v>
                </c:pt>
                <c:pt idx="7">
                  <c:v>0.39</c:v>
                </c:pt>
                <c:pt idx="8">
                  <c:v>#N/A</c:v>
                </c:pt>
                <c:pt idx="9">
                  <c:v>0.43</c:v>
                </c:pt>
              </c:numCache>
            </c:numRef>
          </c:val>
          <c:extLst>
            <c:ext xmlns:c16="http://schemas.microsoft.com/office/drawing/2014/chart" uri="{C3380CC4-5D6E-409C-BE32-E72D297353CC}">
              <c16:uniqueId val="{00000004-BB45-4BFC-92D1-0A4CCAF5719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0.36</c:v>
                </c:pt>
                <c:pt idx="6">
                  <c:v>#N/A</c:v>
                </c:pt>
                <c:pt idx="7">
                  <c:v>0.53</c:v>
                </c:pt>
                <c:pt idx="8">
                  <c:v>#N/A</c:v>
                </c:pt>
                <c:pt idx="9">
                  <c:v>0.62</c:v>
                </c:pt>
              </c:numCache>
            </c:numRef>
          </c:val>
          <c:extLst>
            <c:ext xmlns:c16="http://schemas.microsoft.com/office/drawing/2014/chart" uri="{C3380CC4-5D6E-409C-BE32-E72D297353CC}">
              <c16:uniqueId val="{00000005-BB45-4BFC-92D1-0A4CCAF5719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c:v>
                </c:pt>
                <c:pt idx="2">
                  <c:v>#N/A</c:v>
                </c:pt>
                <c:pt idx="3">
                  <c:v>1.28</c:v>
                </c:pt>
                <c:pt idx="4">
                  <c:v>#N/A</c:v>
                </c:pt>
                <c:pt idx="5">
                  <c:v>0.89</c:v>
                </c:pt>
                <c:pt idx="6">
                  <c:v>#N/A</c:v>
                </c:pt>
                <c:pt idx="7">
                  <c:v>0.46</c:v>
                </c:pt>
                <c:pt idx="8">
                  <c:v>#N/A</c:v>
                </c:pt>
                <c:pt idx="9">
                  <c:v>1.05</c:v>
                </c:pt>
              </c:numCache>
            </c:numRef>
          </c:val>
          <c:extLst>
            <c:ext xmlns:c16="http://schemas.microsoft.com/office/drawing/2014/chart" uri="{C3380CC4-5D6E-409C-BE32-E72D297353CC}">
              <c16:uniqueId val="{00000006-BB45-4BFC-92D1-0A4CCAF57190}"/>
            </c:ext>
          </c:extLst>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5.94</c:v>
                </c:pt>
                <c:pt idx="2">
                  <c:v>#N/A</c:v>
                </c:pt>
                <c:pt idx="3">
                  <c:v>7.48</c:v>
                </c:pt>
                <c:pt idx="4">
                  <c:v>#N/A</c:v>
                </c:pt>
                <c:pt idx="5">
                  <c:v>7.68</c:v>
                </c:pt>
                <c:pt idx="6">
                  <c:v>#N/A</c:v>
                </c:pt>
                <c:pt idx="7">
                  <c:v>6.64</c:v>
                </c:pt>
                <c:pt idx="8">
                  <c:v>#N/A</c:v>
                </c:pt>
                <c:pt idx="9">
                  <c:v>6.25</c:v>
                </c:pt>
              </c:numCache>
            </c:numRef>
          </c:val>
          <c:extLst>
            <c:ext xmlns:c16="http://schemas.microsoft.com/office/drawing/2014/chart" uri="{C3380CC4-5D6E-409C-BE32-E72D297353CC}">
              <c16:uniqueId val="{00000007-BB45-4BFC-92D1-0A4CCAF57190}"/>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9.2100000000000009</c:v>
                </c:pt>
                <c:pt idx="2">
                  <c:v>#N/A</c:v>
                </c:pt>
                <c:pt idx="3">
                  <c:v>9.5399999999999991</c:v>
                </c:pt>
                <c:pt idx="4">
                  <c:v>#N/A</c:v>
                </c:pt>
                <c:pt idx="5">
                  <c:v>11.15</c:v>
                </c:pt>
                <c:pt idx="6">
                  <c:v>#N/A</c:v>
                </c:pt>
                <c:pt idx="7">
                  <c:v>13.31</c:v>
                </c:pt>
                <c:pt idx="8">
                  <c:v>#N/A</c:v>
                </c:pt>
                <c:pt idx="9">
                  <c:v>13.97</c:v>
                </c:pt>
              </c:numCache>
            </c:numRef>
          </c:val>
          <c:extLst>
            <c:ext xmlns:c16="http://schemas.microsoft.com/office/drawing/2014/chart" uri="{C3380CC4-5D6E-409C-BE32-E72D297353CC}">
              <c16:uniqueId val="{00000008-BB45-4BFC-92D1-0A4CCAF5719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14.74</c:v>
                </c:pt>
                <c:pt idx="2">
                  <c:v>#N/A</c:v>
                </c:pt>
                <c:pt idx="3">
                  <c:v>15.04</c:v>
                </c:pt>
                <c:pt idx="4">
                  <c:v>#N/A</c:v>
                </c:pt>
                <c:pt idx="5">
                  <c:v>17.7</c:v>
                </c:pt>
                <c:pt idx="6">
                  <c:v>#N/A</c:v>
                </c:pt>
                <c:pt idx="7">
                  <c:v>19.260000000000002</c:v>
                </c:pt>
                <c:pt idx="8">
                  <c:v>#N/A</c:v>
                </c:pt>
                <c:pt idx="9">
                  <c:v>19.260000000000002</c:v>
                </c:pt>
              </c:numCache>
            </c:numRef>
          </c:val>
          <c:extLst>
            <c:ext xmlns:c16="http://schemas.microsoft.com/office/drawing/2014/chart" uri="{C3380CC4-5D6E-409C-BE32-E72D297353CC}">
              <c16:uniqueId val="{00000009-BB45-4BFC-92D1-0A4CCAF571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1408</c:v>
                </c:pt>
                <c:pt idx="5">
                  <c:v>1403</c:v>
                </c:pt>
                <c:pt idx="8">
                  <c:v>1397</c:v>
                </c:pt>
                <c:pt idx="11">
                  <c:v>1405</c:v>
                </c:pt>
                <c:pt idx="14">
                  <c:v>1418</c:v>
                </c:pt>
              </c:numCache>
            </c:numRef>
          </c:val>
          <c:extLst>
            <c:ext xmlns:c16="http://schemas.microsoft.com/office/drawing/2014/chart" uri="{C3380CC4-5D6E-409C-BE32-E72D297353CC}">
              <c16:uniqueId val="{00000000-7553-4879-BE79-2585001FE5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53-4879-BE79-2585001FE5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553-4879-BE79-2585001FE5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53-4879-BE79-2585001FE5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899</c:v>
                </c:pt>
                <c:pt idx="3">
                  <c:v>828</c:v>
                </c:pt>
                <c:pt idx="6">
                  <c:v>890</c:v>
                </c:pt>
                <c:pt idx="9">
                  <c:v>967</c:v>
                </c:pt>
                <c:pt idx="12">
                  <c:v>1051</c:v>
                </c:pt>
              </c:numCache>
            </c:numRef>
          </c:val>
          <c:extLst>
            <c:ext xmlns:c16="http://schemas.microsoft.com/office/drawing/2014/chart" uri="{C3380CC4-5D6E-409C-BE32-E72D297353CC}">
              <c16:uniqueId val="{00000004-7553-4879-BE79-2585001FE5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53-4879-BE79-2585001FE5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53-4879-BE79-2585001FE5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1390</c:v>
                </c:pt>
                <c:pt idx="3">
                  <c:v>1287</c:v>
                </c:pt>
                <c:pt idx="6">
                  <c:v>1272</c:v>
                </c:pt>
                <c:pt idx="9">
                  <c:v>1260</c:v>
                </c:pt>
                <c:pt idx="12">
                  <c:v>1314</c:v>
                </c:pt>
              </c:numCache>
            </c:numRef>
          </c:val>
          <c:extLst>
            <c:ext xmlns:c16="http://schemas.microsoft.com/office/drawing/2014/chart" uri="{C3380CC4-5D6E-409C-BE32-E72D297353CC}">
              <c16:uniqueId val="{00000007-7553-4879-BE79-2585001FE5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881</c:v>
                </c:pt>
                <c:pt idx="2">
                  <c:v>#N/A</c:v>
                </c:pt>
                <c:pt idx="3">
                  <c:v>#N/A</c:v>
                </c:pt>
                <c:pt idx="4">
                  <c:v>712</c:v>
                </c:pt>
                <c:pt idx="5">
                  <c:v>#N/A</c:v>
                </c:pt>
                <c:pt idx="6">
                  <c:v>#N/A</c:v>
                </c:pt>
                <c:pt idx="7">
                  <c:v>765</c:v>
                </c:pt>
                <c:pt idx="8">
                  <c:v>#N/A</c:v>
                </c:pt>
                <c:pt idx="9">
                  <c:v>#N/A</c:v>
                </c:pt>
                <c:pt idx="10">
                  <c:v>822</c:v>
                </c:pt>
                <c:pt idx="11">
                  <c:v>#N/A</c:v>
                </c:pt>
                <c:pt idx="12">
                  <c:v>#N/A</c:v>
                </c:pt>
                <c:pt idx="13">
                  <c:v>947</c:v>
                </c:pt>
                <c:pt idx="14">
                  <c:v>#N/A</c:v>
                </c:pt>
              </c:numCache>
            </c:numRef>
          </c:val>
          <c:smooth val="0"/>
          <c:extLst>
            <c:ext xmlns:c16="http://schemas.microsoft.com/office/drawing/2014/chart" uri="{C3380CC4-5D6E-409C-BE32-E72D297353CC}">
              <c16:uniqueId val="{00000008-7553-4879-BE79-2585001FE5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17562</c:v>
                </c:pt>
                <c:pt idx="5">
                  <c:v>17680</c:v>
                </c:pt>
                <c:pt idx="8">
                  <c:v>17705</c:v>
                </c:pt>
                <c:pt idx="11">
                  <c:v>17715</c:v>
                </c:pt>
                <c:pt idx="14">
                  <c:v>17374</c:v>
                </c:pt>
              </c:numCache>
            </c:numRef>
          </c:val>
          <c:extLst>
            <c:ext xmlns:c16="http://schemas.microsoft.com/office/drawing/2014/chart" uri="{C3380CC4-5D6E-409C-BE32-E72D297353CC}">
              <c16:uniqueId val="{00000000-A653-4A39-A904-2928C425FB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966</c:v>
                </c:pt>
                <c:pt idx="5">
                  <c:v>935</c:v>
                </c:pt>
                <c:pt idx="8">
                  <c:v>1072</c:v>
                </c:pt>
                <c:pt idx="11">
                  <c:v>1203</c:v>
                </c:pt>
                <c:pt idx="14">
                  <c:v>1447</c:v>
                </c:pt>
              </c:numCache>
            </c:numRef>
          </c:val>
          <c:extLst>
            <c:ext xmlns:c16="http://schemas.microsoft.com/office/drawing/2014/chart" uri="{C3380CC4-5D6E-409C-BE32-E72D297353CC}">
              <c16:uniqueId val="{00000001-A653-4A39-A904-2928C425FB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4332</c:v>
                </c:pt>
                <c:pt idx="5">
                  <c:v>4406</c:v>
                </c:pt>
                <c:pt idx="8">
                  <c:v>5074</c:v>
                </c:pt>
                <c:pt idx="11">
                  <c:v>5355</c:v>
                </c:pt>
                <c:pt idx="14">
                  <c:v>6257</c:v>
                </c:pt>
              </c:numCache>
            </c:numRef>
          </c:val>
          <c:extLst>
            <c:ext xmlns:c16="http://schemas.microsoft.com/office/drawing/2014/chart" uri="{C3380CC4-5D6E-409C-BE32-E72D297353CC}">
              <c16:uniqueId val="{00000002-A653-4A39-A904-2928C425FB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53-4A39-A904-2928C425FB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53-4A39-A904-2928C425FB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c:v>
                </c:pt>
                <c:pt idx="3">
                  <c:v>8</c:v>
                </c:pt>
                <c:pt idx="6">
                  <c:v>6</c:v>
                </c:pt>
                <c:pt idx="9">
                  <c:v>5</c:v>
                </c:pt>
                <c:pt idx="12">
                  <c:v>1</c:v>
                </c:pt>
              </c:numCache>
            </c:numRef>
          </c:val>
          <c:extLst>
            <c:ext xmlns:c16="http://schemas.microsoft.com/office/drawing/2014/chart" uri="{C3380CC4-5D6E-409C-BE32-E72D297353CC}">
              <c16:uniqueId val="{00000005-A653-4A39-A904-2928C425FB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2824</c:v>
                </c:pt>
                <c:pt idx="3">
                  <c:v>2686</c:v>
                </c:pt>
                <c:pt idx="6">
                  <c:v>2624</c:v>
                </c:pt>
                <c:pt idx="9">
                  <c:v>2574</c:v>
                </c:pt>
                <c:pt idx="12">
                  <c:v>2573</c:v>
                </c:pt>
              </c:numCache>
            </c:numRef>
          </c:val>
          <c:extLst>
            <c:ext xmlns:c16="http://schemas.microsoft.com/office/drawing/2014/chart" uri="{C3380CC4-5D6E-409C-BE32-E72D297353CC}">
              <c16:uniqueId val="{00000006-A653-4A39-A904-2928C425FB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c:v>
                </c:pt>
                <c:pt idx="3">
                  <c:v>3</c:v>
                </c:pt>
                <c:pt idx="6">
                  <c:v>2</c:v>
                </c:pt>
                <c:pt idx="9">
                  <c:v>0</c:v>
                </c:pt>
                <c:pt idx="12">
                  <c:v>0</c:v>
                </c:pt>
              </c:numCache>
            </c:numRef>
          </c:val>
          <c:extLst>
            <c:ext xmlns:c16="http://schemas.microsoft.com/office/drawing/2014/chart" uri="{C3380CC4-5D6E-409C-BE32-E72D297353CC}">
              <c16:uniqueId val="{00000007-A653-4A39-A904-2928C425FB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15504</c:v>
                </c:pt>
                <c:pt idx="3">
                  <c:v>14818</c:v>
                </c:pt>
                <c:pt idx="6">
                  <c:v>17495</c:v>
                </c:pt>
                <c:pt idx="9">
                  <c:v>17024</c:v>
                </c:pt>
                <c:pt idx="12">
                  <c:v>17197</c:v>
                </c:pt>
              </c:numCache>
            </c:numRef>
          </c:val>
          <c:extLst>
            <c:ext xmlns:c16="http://schemas.microsoft.com/office/drawing/2014/chart" uri="{C3380CC4-5D6E-409C-BE32-E72D297353CC}">
              <c16:uniqueId val="{00000008-A653-4A39-A904-2928C425FB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53-4A39-A904-2928C425FB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13903</c:v>
                </c:pt>
                <c:pt idx="3">
                  <c:v>14491</c:v>
                </c:pt>
                <c:pt idx="6">
                  <c:v>14435</c:v>
                </c:pt>
                <c:pt idx="9">
                  <c:v>14352</c:v>
                </c:pt>
                <c:pt idx="12">
                  <c:v>14105</c:v>
                </c:pt>
              </c:numCache>
            </c:numRef>
          </c:val>
          <c:extLst>
            <c:ext xmlns:c16="http://schemas.microsoft.com/office/drawing/2014/chart" uri="{C3380CC4-5D6E-409C-BE32-E72D297353CC}">
              <c16:uniqueId val="{0000000A-A653-4A39-A904-2928C425FB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9385</c:v>
                </c:pt>
                <c:pt idx="2">
                  <c:v>#N/A</c:v>
                </c:pt>
                <c:pt idx="3">
                  <c:v>#N/A</c:v>
                </c:pt>
                <c:pt idx="4">
                  <c:v>8985</c:v>
                </c:pt>
                <c:pt idx="5">
                  <c:v>#N/A</c:v>
                </c:pt>
                <c:pt idx="6">
                  <c:v>#N/A</c:v>
                </c:pt>
                <c:pt idx="7">
                  <c:v>10711</c:v>
                </c:pt>
                <c:pt idx="8">
                  <c:v>#N/A</c:v>
                </c:pt>
                <c:pt idx="9">
                  <c:v>#N/A</c:v>
                </c:pt>
                <c:pt idx="10">
                  <c:v>9681</c:v>
                </c:pt>
                <c:pt idx="11">
                  <c:v>#N/A</c:v>
                </c:pt>
                <c:pt idx="12">
                  <c:v>#N/A</c:v>
                </c:pt>
                <c:pt idx="13">
                  <c:v>8798</c:v>
                </c:pt>
                <c:pt idx="14">
                  <c:v>#N/A</c:v>
                </c:pt>
              </c:numCache>
            </c:numRef>
          </c:val>
          <c:smooth val="0"/>
          <c:extLst>
            <c:ext xmlns:c16="http://schemas.microsoft.com/office/drawing/2014/chart" uri="{C3380CC4-5D6E-409C-BE32-E72D297353CC}">
              <c16:uniqueId val="{0000000B-A653-4A39-A904-2928C425FB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1694</c:v>
                </c:pt>
                <c:pt idx="1">
                  <c:v>1789</c:v>
                </c:pt>
                <c:pt idx="2">
                  <c:v>1858</c:v>
                </c:pt>
              </c:numCache>
            </c:numRef>
          </c:val>
          <c:extLst>
            <c:ext xmlns:c16="http://schemas.microsoft.com/office/drawing/2014/chart" uri="{C3380CC4-5D6E-409C-BE32-E72D297353CC}">
              <c16:uniqueId val="{00000000-E2E9-40C1-B1B8-E9BD3CEE4B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318</c:v>
                </c:pt>
                <c:pt idx="1">
                  <c:v>319</c:v>
                </c:pt>
                <c:pt idx="2">
                  <c:v>731</c:v>
                </c:pt>
              </c:numCache>
            </c:numRef>
          </c:val>
          <c:extLst>
            <c:ext xmlns:c16="http://schemas.microsoft.com/office/drawing/2014/chart" uri="{C3380CC4-5D6E-409C-BE32-E72D297353CC}">
              <c16:uniqueId val="{00000001-E2E9-40C1-B1B8-E9BD3CEE4B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2532</c:v>
                </c:pt>
                <c:pt idx="1">
                  <c:v>2673</c:v>
                </c:pt>
                <c:pt idx="2">
                  <c:v>3056</c:v>
                </c:pt>
              </c:numCache>
            </c:numRef>
          </c:val>
          <c:extLst>
            <c:ext xmlns:c16="http://schemas.microsoft.com/office/drawing/2014/chart" uri="{C3380CC4-5D6E-409C-BE32-E72D297353CC}">
              <c16:uniqueId val="{00000002-E2E9-40C1-B1B8-E9BD3CEE4B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{5BC8D9B4-998B-431E-893B-96EB89760DA2}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8F4-4D2B-9826-18074958FC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{8B8AB1C6-B3DE-40A8-B95E-AD47B6C310CC}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F4-4D2B-9826-18074958FC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{F6275F00-9C98-44B0-B16F-76318D882A21}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F4-4D2B-9826-18074958FC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{39E25D96-9C6F-4EBF-8810-56A4E4B08B3B}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F4-4D2B-9826-18074958FC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{C6D5FAFA-F5B9-4882-8FBF-8708AA98BD6E}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F4-4D2B-9826-18074958FC0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{8C86BA99-E54B-4689-916E-F716F35B1A79}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8F4-4D2B-9826-18074958FC0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{80B5BA19-8032-4FFF-B646-0BEBE350E433}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8F4-4D2B-9826-18074958FC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{7B0B17F3-09AB-41D9-AC7C-289CB38B616A}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8F4-4D2B-9826-18074958FC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{6B32FF56-4828-492E-AE31-9055FA6CDC8C}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8F4-4D2B-9826-18074958FC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63.5</c:v>
                </c:pt>
                <c:pt idx="8">
                  <c:v>65.400000000000006</c:v>
                </c:pt>
                <c:pt idx="16">
                  <c:v>66.8</c:v>
                </c:pt>
                <c:pt idx="24">
                  <c:v>68.5</c:v>
                </c:pt>
                <c:pt idx="32">
                  <c:v>70.3</c:v>
                </c:pt>
              </c:numCache>
            </c:numRef>
          </c:xVal>
          <c:yVal>
            <c:numRef>
              <c:f>公会計指標分析・財政指標組合せ分析表!$BP$51:$DC$51</c:f>
              <c:numCache>
                <c:formatCode>#,##0.0;"▲ "#,##0.0</c:formatCode>
                <c:ptCount val="40"/>
                <c:pt idx="0">
                  <c:v>113.8</c:v>
                </c:pt>
                <c:pt idx="8">
                  <c:v>109.2</c:v>
                </c:pt>
                <c:pt idx="16">
                  <c:v>129.5</c:v>
                </c:pt>
                <c:pt idx="24">
                  <c:v>113.8</c:v>
                </c:pt>
                <c:pt idx="32">
                  <c:v>98.4</c:v>
                </c:pt>
              </c:numCache>
            </c:numRef>
          </c:yVal>
          <c:smooth val="0"/>
          <c:extLst>
            <c:ext xmlns:c16="http://schemas.microsoft.com/office/drawing/2014/chart" uri="{C3380CC4-5D6E-409C-BE32-E72D297353CC}">
              <c16:uniqueId val="{00000009-08F4-4D2B-9826-18074958FC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19106560353759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{853D9D4A-FCA0-4C56-9DDC-CD1B16287E65}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8F4-4D2B-9826-18074958FC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{0425F8BF-9A63-42A1-BBAB-3966DDB4A2CC}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F4-4D2B-9826-18074958FC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{259F79DF-FD86-429E-9AB1-3D0E35693AD4}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F4-4D2B-9826-18074958FC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{6C023E61-AEB8-424F-850F-E08B5302522F}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F4-4D2B-9826-18074958FC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{4FC495E0-6C4B-4E46-AB4A-443324B678B1}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F4-4D2B-9826-18074958FC09}"/>
                </c:ext>
              </c:extLst>
            </c:dLbl>
            <c:dLbl>
              <c:idx val="8"/>
              <c:layout>
                <c:manualLayout>
                  <c:x val="-2.3213381354508161E-2"/>
                  <c:y val="-8.1505226688776231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{FBD76D3F-BF23-4E65-B1E0-7F22B528ABF4}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8F4-4D2B-9826-18074958FC09}"/>
                </c:ext>
              </c:extLst>
            </c:dLbl>
            <c:dLbl>
              <c:idx val="16"/>
              <c:layout>
                <c:manualLayout>
                  <c:x val="-4.2873663674516851E-2"/>
                  <c:y val="-4.797285752295416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{A2C1895B-FE93-484D-BE7E-A95A2229EA1A}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8F4-4D2B-9826-18074958FC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{9E3D66D8-8613-43EA-A339-C9775338C10E}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8F4-4D2B-9826-18074958FC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{DE561DB9-1283-4743-A294-30DED7597EE6}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8F4-4D2B-9826-18074958FC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63.1</c:v>
                </c:pt>
              </c:numCache>
            </c:numRef>
          </c:xVal>
          <c:yVal>
            <c:numRef>
              <c:f>公会計指標分析・財政指標組合せ分析表!$BP$55:$DC$55</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08F4-4D2B-9826-18074958FC0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{BCD5FE1C-EA1C-4D93-BCE6-69E9B59199F2}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AA8-4E32-9721-C7CDD4551C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{43D53AF3-8AEC-49FB-9F1E-6A89F324A490}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A8-4E32-9721-C7CDD4551C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{8DB90A2F-9572-4879-A8C9-65B75A00F1F7}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A8-4E32-9721-C7CDD4551C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{844B1DE6-D1BA-4B23-8782-7F7DE31C8FF1}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A8-4E32-9721-C7CDD4551C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{8D7DFF7F-668B-43A4-B510-CB5297CB1DED}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A8-4E32-9721-C7CDD4551C0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{50F2EF70-3E1E-4063-AD05-178F61FCF51D}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AA8-4E32-9721-C7CDD4551C0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{1AD50FBF-9BA4-4B8B-A4CE-A6562C783CD3}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AA8-4E32-9721-C7CDD4551C0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{BBDA1E3F-AF97-45B7-BF5B-C6A10253978F}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AA8-4E32-9721-C7CDD4551C0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{A4172472-A75D-4D18-A583-300F39A0E31D}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AA8-4E32-9721-C7CDD4551C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9.8000000000000007</c:v>
                </c:pt>
                <c:pt idx="16">
                  <c:v>9.5</c:v>
                </c:pt>
                <c:pt idx="24">
                  <c:v>9.1</c:v>
                </c:pt>
                <c:pt idx="32">
                  <c:v>9.8000000000000007</c:v>
                </c:pt>
              </c:numCache>
            </c:numRef>
          </c:xVal>
          <c:yVal>
            <c:numRef>
              <c:f>公会計指標分析・財政指標組合せ分析表!$BP$73:$DC$73</c:f>
              <c:numCache>
                <c:formatCode>#,##0.0;"▲ "#,##0.0</c:formatCode>
                <c:ptCount val="40"/>
                <c:pt idx="0">
                  <c:v>113.8</c:v>
                </c:pt>
                <c:pt idx="8">
                  <c:v>109.2</c:v>
                </c:pt>
                <c:pt idx="16">
                  <c:v>129.5</c:v>
                </c:pt>
                <c:pt idx="24">
                  <c:v>113.8</c:v>
                </c:pt>
                <c:pt idx="32">
                  <c:v>98.4</c:v>
                </c:pt>
              </c:numCache>
            </c:numRef>
          </c:yVal>
          <c:smooth val="0"/>
          <c:extLst>
            <c:ext xmlns:c16="http://schemas.microsoft.com/office/drawing/2014/chart" uri="{C3380CC4-5D6E-409C-BE32-E72D297353CC}">
              <c16:uniqueId val="{00000009-2AA8-4E32-9721-C7CDD4551C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{25153F8A-2688-4373-A256-867B4BE2B0DB}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AA8-4E32-9721-C7CDD4551C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{BABBF6EB-6CA4-44D9-BADA-C1C280581B03}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A8-4E32-9721-C7CDD4551C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{659BA3C4-28F6-4568-84A8-3C8B2D29E675}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A8-4E32-9721-C7CDD4551C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{80F5D641-C8AA-4DC8-949B-8FBB25942107}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A8-4E32-9721-C7CDD4551C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{E93CFC3D-0C01-452B-B260-66955BB84607}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A8-4E32-9721-C7CDD4551C0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{B2513453-6288-430D-9C7B-4312E44C9437}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AA8-4E32-9721-C7CDD4551C0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{961B058C-49A6-4B7F-B139-F844BF091D27}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AA8-4E32-9721-C7CDD4551C0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{522C9B62-5CED-4D52-B943-5D1ADF32FE21}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AA8-4E32-9721-C7CDD4551C0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{024F35F4-8448-42F3-A463-149F8D2296BE}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AA8-4E32-9721-C7CDD4551C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8.3000000000000007</c:v>
                </c:pt>
              </c:numCache>
            </c:numRef>
          </c:xVal>
          <c:yVal>
            <c:numRef>
              <c:f>公会計指標分析・財政指標組合せ分析表!$BP$77:$DC$77</c:f>
              <c:numCache>
                <c:formatCode>#,##0.0;"▲ "#,##0.0</c:formatCode>
                <c:ptCount val="40"/>
                <c:pt idx="0">
                  <c:v>53.4</c:v>
                </c:pt>
                <c:pt idx="8">
                  <c:v>48</c:v>
                </c:pt>
                <c:pt idx="16">
                  <c:v>49.1</c:v>
                </c:pt>
                <c:pt idx="24">
                  <c:v>41.5</c:v>
                </c:pt>
                <c:pt idx="32">
                  <c:v>25.1</c:v>
                </c:pt>
              </c:numCache>
            </c:numRef>
          </c:yVal>
          <c:smooth val="0"/>
          <c:extLst>
            <c:ext xmlns:c16="http://schemas.microsoft.com/office/drawing/2014/chart" uri="{C3380CC4-5D6E-409C-BE32-E72D297353CC}">
              <c16:uniqueId val="{00000013-2AA8-4E32-9721-C7CDD4551C03}"/>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47EBDD2-C98F-4492-B98C-C66698BB589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90965B7-0798-41B8-A318-8C825BF3FD9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過去に発行した地方債の元利償還が始まったこと等により元利償還金が増となったことや、公営企業債の元利償還金に対する繰入金についても増加したことにより、実質公債費比率の分子は前年度比</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今後も引き続き、実施すべき建設事業を厳選し、地方債発行額の抑制に努める。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　これは、充当可能基金の増に加え、令和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年度普通交付税の増に伴う標準財政規模の増が主な要因である。</a:t>
          </a:r>
        </a:p>
        <a:p>
          <a:r>
            <a:rPr kumimoji="1" lang="ja-JP" altLang="en-US" sz="1400">
              <a:latin typeface="ＭＳ ゴシック" pitchFamily="49" charset="-128"/>
              <a:ea typeface="ＭＳ ゴシック" pitchFamily="49" charset="-128"/>
            </a:rPr>
            <a:t>　今後、施設の老朽化に伴う建設事業に係る起債も見込まれるため、中長期的な見通しのもと計画的に事業を実施し、地方債発行の抑制に努めるとともに、適正な使用料設定等により下水道事業の経営改善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京都府綾部市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最も増額の大きかった基金は減債基金で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百万円の増、次に増額の大きかった基金は地域振興基金で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一方、減額の大きかった基金は保健事業基金で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百万円の減、森林環境譲与税基金で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適切に執行し、その基金の設置目的に従い、十分な事業効果が得られるよう有効活用に努め、中長期の財政収支見通しに基づき、計画的な積立て、処分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：地域の振興に要する経費に充てるため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：社会福祉事業の推進を図るため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：公共用施設の整備及び運営、地域活性化事業等に要する経費の財源に充てるため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：教育の振興を目的とし、育英事業等に要する経費に充てるため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・水源の里基金　　　　　：水源の里に関する事業の円滑な運営に資するため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：あやべ温泉活性化推進事業費等に充当するため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百万円を取り崩したが、寄附金や財産売払収入等を財源に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：福祉団体事業費補助金等に充当するため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：ごみ収集事業費、クリーンセンター大規模改修事業費に充当するため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百万円を取り崩したが、電源立地地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域対策補助金等を財源として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百万円を積み立てたが、育英事業費等に充当するため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・水源の里基金　　　　　：寄附金等を財源に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百万円を積み立てたが、水源の里活性化事業費等に充当するため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を適切に執行し、その基金の設置目的に従い、十分な事業効果が得られるよう有効活用に努め、中長期の財政収支見通しに基づき、計画的な積立て、処分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年度からの繰越金と利子、収支差額あわせて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不足する事態や、いつ起きるか分からない災害等の突発的な歳出増に備えるため、一定の基金を保有する必要がある。過去の災害による実績や他団体等との比較を踏まえつつ、将来を見据えた持続可能な行財政運営を行っていくため、更なる行財政健全化に取り組み、基金の確保に努めることが重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利子と収支差額、令和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年度の臨時財政対策債の償還に要する経費として追加交付された普通交付税あわせて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最後に当該基金を取り崩していない。今後、公共施設マネジメントの推進による公共施設の大規模改修等の進捗により、投資的経費に係る市債の償還額の増加も懸念されることから、地方債現在高の状況や公債費負担の今後の見通しを考慮しつつ、計画的な積立て等について検討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1E3C0C9-CB6D-43C3-81BD-6BF66B8E2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D8226C0-A83E-4018-A21F-D950ECE048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E364C6C-1367-48C8-A865-82331C172151}"/>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B473F20-42CD-45F3-9AAB-DEE7A9F5E148}"/>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81F23B9-9D4D-4DAE-810F-193C46C4EF2E}"/>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F654FE9-800D-49D5-8E0B-E1B3470439A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38345DB-A35A-44D9-8843-3E1B9407DCDE}"/>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10C1944-FA2E-4DA8-B2F7-4DE8EA6E2D33}"/>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156BA1A-E397-4BF2-8D10-839566B42753}"/>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64E9EF0-4923-448B-8417-13D582A0F5B4}"/>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1828982-C320-45A9-A77F-73A7A7D20252}"/>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B0A1A6D-F82D-45F4-A57F-7CAA7B5C461F}"/>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F48EB88-51B6-493F-A6EA-16CD3319C1BF}"/>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84F51E8-E306-4349-9DC2-60F10E115C9F}"/>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F8CCF3B-AD36-40AF-B142-A04D7F7EA366}"/>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ECDF578-BA25-43E3-88F4-D18B56C6DF47}"/>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E018DFD-2EAC-45D0-BFAF-181689059FB7}"/>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A98AEA9-E49E-43F0-AB3F-9706E1B72CBF}"/>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4F3379D-9405-4F74-8ACC-1FD8359796D5}"/>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E38DD18-259A-47C6-9A08-021D8E997639}"/>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FCC7EF0-75A3-4942-A201-E9767A207E8B}"/>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5B55E8E-3979-4723-8D70-19DE3E81A39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9E7F969-0367-4017-BD9B-79FFF86DF826}"/>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7DEA752-E675-46C8-BF92-E84DD6D76F8B}"/>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0148D38-154A-4355-B58A-D2882E8D5994}"/>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4CAE7A1-A1B7-45C3-A735-3D02E89254F3}"/>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373C968-78A8-4894-8B1B-76A849AFDC89}"/>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086F939-4B38-4026-A788-963C711449B4}"/>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14BB544-61B3-4C30-AD8E-2696D1A04308}"/>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3C34999-13ED-4DC1-92FB-0E72785B7A38}"/>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F09A5C4-07CB-4643-8BE1-8CD72F7B3DB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D8D0862-EC9F-4BAC-8B1F-0D5A0AC80207}"/>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7C9E533-9EC7-4789-B9A6-6BFA9B979A3A}"/>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EE6F337-E3C7-4808-A325-77629C857413}"/>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1645F02-392F-4448-9838-E5E1CF5FFC75}"/>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B8A6CC6-5889-4AB4-B3FF-010DBE371A94}"/>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EAB8A61-4F59-4C66-94CE-6F7317B09A3D}"/>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C45D53F-4FD5-4B08-87AA-44873C148B53}"/>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918D720-88EE-4DC9-A0A7-33FE0209B6B1}"/>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035340A-FF62-4A3B-913B-4CAC72773D28}"/>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4D661E9-CDB4-47EE-81D9-B00BE42B101C}"/>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FEC00DF-1A43-418B-9F2D-7F1EB4265A7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F6B9703-4969-4034-9962-3D2193F6EE33}"/>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B8772BE-A79C-40A3-B35E-16E162DBC845}"/>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0878C32-8AE4-454D-BB12-D0CCAE36469E}"/>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8357F14-05C0-461F-BD11-2A092295BACA}"/>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239B0B3-C5C7-405A-BD1C-EC52FEF8D68B}"/>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有形固定資産減価償却率は、類似団体・全国平均・京都府平均のいずれも上回る数値となっている。</a:t>
          </a:r>
        </a:p>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年度に策定した綾部市公共施設等総合管理計画において、公共施設等の延床面積を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％削減するという目標を掲げており、当該計画に基づき老朽化した施設の集約化・複合化や除却を推進していく。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D049AB1-328D-49B9-A2A8-E112FF9D0F2C}"/>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2AA8E7F-5118-4D4B-A43A-F3B08E57C27B}"/>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477863D-3D97-4DA8-8785-F16D0718E202}"/>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A108E518-9527-4A45-BCA7-1700AAC4CBCB}"/>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659E8BAC-E0C4-46E2-AB11-01BA1970091A}"/>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640A5B6E-D712-449A-892B-3C3D3F5E12A2}"/>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5B7B78E-CDB2-4F9E-8279-27FDC999A438}"/>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A4E76F0-3744-4231-AD36-31724DAEA4B3}"/>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F81D0447-2D7E-4DD2-99D6-1BB2DCAB4ED5}"/>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8C0EB4B-8ED5-44D4-A299-06964E8CBA34}"/>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9318AE4A-D5AD-440D-A85F-46F16B7C3519}"/>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E0CC3D3D-F43B-4DC3-BAA0-EC974E37063D}"/>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97A9E881-F46A-44EF-BD49-8D26F1683D52}"/>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816C9797-75E8-49FF-8259-092426DB432A}"/>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C5B98AF-BEB4-440E-84B6-F8782AFA3672}"/>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D29694F9-32A8-4468-A9AF-2B7246CB9C8D}"/>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D45E48D-94CB-4765-92C6-EC8B34CEC629}"/>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9A9408A-E43F-4C3E-86F9-9FE354A5888C}"/>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2F3F5E8D-4501-43DE-8C7C-2E4EE074968F}"/>
            </a:ext>
          </a:extLst>
        </xdr:cNvPr>
        <xdr:cNvCxnSpPr/>
      </xdr:nvCxnSpPr>
      <xdr:spPr>
        <a:xfrm flipV="1">
          <a:off x="4206240" y="432371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D7845E51-5AAA-4FA1-98C3-87804C7DD5A4}"/>
            </a:ext>
          </a:extLst>
        </xdr:cNvPr>
        <xdr:cNvSpPr txBox="1"/>
      </xdr:nvSpPr>
      <xdr:spPr>
        <a:xfrm>
          <a:off x="4258945" y="579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BFD97D0F-868F-4EC1-BBA8-D717981717F9}"/>
            </a:ext>
          </a:extLst>
        </xdr:cNvPr>
        <xdr:cNvCxnSpPr/>
      </xdr:nvCxnSpPr>
      <xdr:spPr>
        <a:xfrm>
          <a:off x="4119245" y="57914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EB681E99-65BA-466B-AB10-15AB9D6F1820}"/>
            </a:ext>
          </a:extLst>
        </xdr:cNvPr>
        <xdr:cNvSpPr txBox="1"/>
      </xdr:nvSpPr>
      <xdr:spPr>
        <a:xfrm>
          <a:off x="4258945" y="410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518AB940-9DE2-4B93-A1DE-49D2F450484A}"/>
            </a:ext>
          </a:extLst>
        </xdr:cNvPr>
        <xdr:cNvCxnSpPr/>
      </xdr:nvCxnSpPr>
      <xdr:spPr>
        <a:xfrm>
          <a:off x="4119245" y="43237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1437A9BC-6DB1-4D8C-99F6-E13604933A06}"/>
            </a:ext>
          </a:extLst>
        </xdr:cNvPr>
        <xdr:cNvSpPr txBox="1"/>
      </xdr:nvSpPr>
      <xdr:spPr>
        <a:xfrm>
          <a:off x="4258945" y="48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41C79C22-9458-4EA8-91F3-45436B0ADD9D}"/>
            </a:ext>
          </a:extLst>
        </xdr:cNvPr>
        <xdr:cNvSpPr/>
      </xdr:nvSpPr>
      <xdr:spPr>
        <a:xfrm>
          <a:off x="4157345" y="503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136344</xdr:rowOff>
    </xdr:from>
    <xdr:to>
      <xdr:col>19</xdr:col>
      <xdr:colOff>187325</xdr:colOff>
      <xdr:row>30</xdr:row>
      <xdr:rowOff>66494</xdr:rowOff>
    </xdr:to>
    <xdr:sp macro="" textlink="">
      <xdr:nvSpPr>
        <xdr:cNvPr id="74" name="フローチャート: 判断 73">
          <a:extLst>
            <a:ext uri="{FF2B5EF4-FFF2-40B4-BE49-F238E27FC236}">
              <a16:creationId xmlns:a16="http://schemas.microsoft.com/office/drawing/2014/main" id="{25D0213D-A799-49EA-930B-05F8B5DF2281}"/>
            </a:ext>
          </a:extLst>
        </xdr:cNvPr>
        <xdr:cNvSpPr/>
      </xdr:nvSpPr>
      <xdr:spPr>
        <a:xfrm>
          <a:off x="3537585" y="4997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114753</xdr:rowOff>
    </xdr:from>
    <xdr:to>
      <xdr:col>15</xdr:col>
      <xdr:colOff>187325</xdr:colOff>
      <xdr:row>30</xdr:row>
      <xdr:rowOff>44903</xdr:rowOff>
    </xdr:to>
    <xdr:sp macro="" textlink="">
      <xdr:nvSpPr>
        <xdr:cNvPr id="75" name="フローチャート: 判断 74">
          <a:extLst>
            <a:ext uri="{FF2B5EF4-FFF2-40B4-BE49-F238E27FC236}">
              <a16:creationId xmlns:a16="http://schemas.microsoft.com/office/drawing/2014/main" id="{5C09E2AD-72F3-4384-9508-28BA1AF449AD}"/>
            </a:ext>
          </a:extLst>
        </xdr:cNvPr>
        <xdr:cNvSpPr/>
      </xdr:nvSpPr>
      <xdr:spPr>
        <a:xfrm>
          <a:off x="2867025" y="49763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6" name="フローチャート: 判断 75">
          <a:extLst>
            <a:ext uri="{FF2B5EF4-FFF2-40B4-BE49-F238E27FC236}">
              <a16:creationId xmlns:a16="http://schemas.microsoft.com/office/drawing/2014/main" id="{4F2AF672-D8F6-427E-9A4E-09B8E2C47CB7}"/>
            </a:ext>
          </a:extLst>
        </xdr:cNvPr>
        <xdr:cNvSpPr/>
      </xdr:nvSpPr>
      <xdr:spPr>
        <a:xfrm>
          <a:off x="219646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71574</xdr:rowOff>
    </xdr:from>
    <xdr:to>
      <xdr:col>7</xdr:col>
      <xdr:colOff>187325</xdr:colOff>
      <xdr:row>30</xdr:row>
      <xdr:rowOff>1724</xdr:rowOff>
    </xdr:to>
    <xdr:sp macro="" textlink="">
      <xdr:nvSpPr>
        <xdr:cNvPr id="77" name="フローチャート: 判断 76">
          <a:extLst>
            <a:ext uri="{FF2B5EF4-FFF2-40B4-BE49-F238E27FC236}">
              <a16:creationId xmlns:a16="http://schemas.microsoft.com/office/drawing/2014/main" id="{3DCBAC18-B777-4F8F-90E8-C84997B2387C}"/>
            </a:ext>
          </a:extLst>
        </xdr:cNvPr>
        <xdr:cNvSpPr/>
      </xdr:nvSpPr>
      <xdr:spPr>
        <a:xfrm>
          <a:off x="1525905" y="4933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BCEC7A0-8B31-4AD2-8A13-BFD2A089A6B2}"/>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A8F4031-E2A2-4BB6-917C-EC3776C4831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44FF446-0A57-4EA5-B850-80F8ACF1B7EF}"/>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CAFF68E-54BE-4466-AF6A-02B06777E4E4}"/>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F03B18D-36C7-41D0-A652-4185877CFCE8}"/>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83" name="楕円 82">
          <a:extLst>
            <a:ext uri="{FF2B5EF4-FFF2-40B4-BE49-F238E27FC236}">
              <a16:creationId xmlns:a16="http://schemas.microsoft.com/office/drawing/2014/main" id="{1FF2EB01-A0BE-4021-A048-AAD49153FA96}"/>
            </a:ext>
          </a:extLst>
        </xdr:cNvPr>
        <xdr:cNvSpPr/>
      </xdr:nvSpPr>
      <xdr:spPr>
        <a:xfrm>
          <a:off x="4157345" y="52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37119</xdr:rowOff>
    </xdr:from>
    <xdr:ext cx="405111" cy="259045"/>
    <xdr:sp macro="" textlink="">
      <xdr:nvSpPr>
        <xdr:cNvPr id="84" name="有形固定資産減価償却率該当値テキスト">
          <a:extLst>
            <a:ext uri="{FF2B5EF4-FFF2-40B4-BE49-F238E27FC236}">
              <a16:creationId xmlns:a16="http://schemas.microsoft.com/office/drawing/2014/main" id="{75A073F6-BD35-4005-A82F-BA3553A72404}"/>
            </a:ext>
          </a:extLst>
        </xdr:cNvPr>
        <xdr:cNvSpPr txBox="1"/>
      </xdr:nvSpPr>
      <xdr:spPr>
        <a:xfrm>
          <a:off x="4258945" y="523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5" name="楕円 84">
          <a:extLst>
            <a:ext uri="{FF2B5EF4-FFF2-40B4-BE49-F238E27FC236}">
              <a16:creationId xmlns:a16="http://schemas.microsoft.com/office/drawing/2014/main" id="{64631CA3-1E7A-4C5B-A63D-5618614953B8}"/>
            </a:ext>
          </a:extLst>
        </xdr:cNvPr>
        <xdr:cNvSpPr/>
      </xdr:nvSpPr>
      <xdr:spPr>
        <a:xfrm>
          <a:off x="3537585" y="52000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109492</xdr:rowOff>
    </xdr:to>
    <xdr:cxnSp macro="">
      <xdr:nvCxnSpPr>
        <xdr:cNvPr id="86" name="直線コネクタ 85">
          <a:extLst>
            <a:ext uri="{FF2B5EF4-FFF2-40B4-BE49-F238E27FC236}">
              <a16:creationId xmlns:a16="http://schemas.microsoft.com/office/drawing/2014/main" id="{66A57251-168F-4E4C-86F6-E83FB03EA864}"/>
            </a:ext>
          </a:extLst>
        </xdr:cNvPr>
        <xdr:cNvCxnSpPr/>
      </xdr:nvCxnSpPr>
      <xdr:spPr>
        <a:xfrm>
          <a:off x="3588385" y="5250815"/>
          <a:ext cx="6197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122192</xdr:rowOff>
    </xdr:from>
    <xdr:to>
      <xdr:col>15</xdr:col>
      <xdr:colOff>187325</xdr:colOff>
      <xdr:row>31</xdr:row>
      <xdr:rowOff>52342</xdr:rowOff>
    </xdr:to>
    <xdr:sp macro="" textlink="">
      <xdr:nvSpPr>
        <xdr:cNvPr id="87" name="楕円 86">
          <a:extLst>
            <a:ext uri="{FF2B5EF4-FFF2-40B4-BE49-F238E27FC236}">
              <a16:creationId xmlns:a16="http://schemas.microsoft.com/office/drawing/2014/main" id="{EEF2CD4A-EC67-4456-8E3E-207AB5DD119E}"/>
            </a:ext>
          </a:extLst>
        </xdr:cNvPr>
        <xdr:cNvSpPr/>
      </xdr:nvSpPr>
      <xdr:spPr>
        <a:xfrm>
          <a:off x="2867025" y="51513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1542</xdr:rowOff>
    </xdr:from>
    <xdr:to>
      <xdr:col>19</xdr:col>
      <xdr:colOff>136525</xdr:colOff>
      <xdr:row>31</xdr:row>
      <xdr:rowOff>53975</xdr:rowOff>
    </xdr:to>
    <xdr:cxnSp macro="">
      <xdr:nvCxnSpPr>
        <xdr:cNvPr id="88" name="直線コネクタ 87">
          <a:extLst>
            <a:ext uri="{FF2B5EF4-FFF2-40B4-BE49-F238E27FC236}">
              <a16:creationId xmlns:a16="http://schemas.microsoft.com/office/drawing/2014/main" id="{7D8871D5-BE6E-46A6-ADA3-5C337B6FEF21}"/>
            </a:ext>
          </a:extLst>
        </xdr:cNvPr>
        <xdr:cNvCxnSpPr/>
      </xdr:nvCxnSpPr>
      <xdr:spPr>
        <a:xfrm>
          <a:off x="2917825" y="5198382"/>
          <a:ext cx="6705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79012</xdr:rowOff>
    </xdr:from>
    <xdr:to>
      <xdr:col>11</xdr:col>
      <xdr:colOff>187325</xdr:colOff>
      <xdr:row>31</xdr:row>
      <xdr:rowOff>9162</xdr:rowOff>
    </xdr:to>
    <xdr:sp macro="" textlink="">
      <xdr:nvSpPr>
        <xdr:cNvPr id="89" name="楕円 88">
          <a:extLst>
            <a:ext uri="{FF2B5EF4-FFF2-40B4-BE49-F238E27FC236}">
              <a16:creationId xmlns:a16="http://schemas.microsoft.com/office/drawing/2014/main" id="{3E7BB958-3461-40E0-B0A6-59101DB2AF9A}"/>
            </a:ext>
          </a:extLst>
        </xdr:cNvPr>
        <xdr:cNvSpPr/>
      </xdr:nvSpPr>
      <xdr:spPr>
        <a:xfrm>
          <a:off x="2196465" y="51082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31</xdr:row>
      <xdr:rowOff>1542</xdr:rowOff>
    </xdr:to>
    <xdr:cxnSp macro="">
      <xdr:nvCxnSpPr>
        <xdr:cNvPr id="90" name="直線コネクタ 89">
          <a:extLst>
            <a:ext uri="{FF2B5EF4-FFF2-40B4-BE49-F238E27FC236}">
              <a16:creationId xmlns:a16="http://schemas.microsoft.com/office/drawing/2014/main" id="{9563A02F-F9D2-4824-8DD0-4BC70F254209}"/>
            </a:ext>
          </a:extLst>
        </xdr:cNvPr>
        <xdr:cNvCxnSpPr/>
      </xdr:nvCxnSpPr>
      <xdr:spPr>
        <a:xfrm>
          <a:off x="2247265" y="5159012"/>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20411</xdr:rowOff>
    </xdr:from>
    <xdr:to>
      <xdr:col>7</xdr:col>
      <xdr:colOff>187325</xdr:colOff>
      <xdr:row>30</xdr:row>
      <xdr:rowOff>122011</xdr:rowOff>
    </xdr:to>
    <xdr:sp macro="" textlink="">
      <xdr:nvSpPr>
        <xdr:cNvPr id="91" name="楕円 90">
          <a:extLst>
            <a:ext uri="{FF2B5EF4-FFF2-40B4-BE49-F238E27FC236}">
              <a16:creationId xmlns:a16="http://schemas.microsoft.com/office/drawing/2014/main" id="{FA1CE1D5-7740-4E76-8D5C-F9B9068B2B20}"/>
            </a:ext>
          </a:extLst>
        </xdr:cNvPr>
        <xdr:cNvSpPr/>
      </xdr:nvSpPr>
      <xdr:spPr>
        <a:xfrm>
          <a:off x="1525905" y="50496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71211</xdr:rowOff>
    </xdr:from>
    <xdr:to>
      <xdr:col>11</xdr:col>
      <xdr:colOff>136525</xdr:colOff>
      <xdr:row>30</xdr:row>
      <xdr:rowOff>129812</xdr:rowOff>
    </xdr:to>
    <xdr:cxnSp macro="">
      <xdr:nvCxnSpPr>
        <xdr:cNvPr id="92" name="直線コネクタ 91">
          <a:extLst>
            <a:ext uri="{FF2B5EF4-FFF2-40B4-BE49-F238E27FC236}">
              <a16:creationId xmlns:a16="http://schemas.microsoft.com/office/drawing/2014/main" id="{F84904F4-655B-4038-8B4C-470A19D8A4C1}"/>
            </a:ext>
          </a:extLst>
        </xdr:cNvPr>
        <xdr:cNvCxnSpPr/>
      </xdr:nvCxnSpPr>
      <xdr:spPr>
        <a:xfrm>
          <a:off x="1576705" y="5100411"/>
          <a:ext cx="67056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83021</xdr:rowOff>
    </xdr:from>
    <xdr:ext cx="405111" cy="259045"/>
    <xdr:sp macro="" textlink="">
      <xdr:nvSpPr>
        <xdr:cNvPr id="93" name="n_1aveValue有形固定資産減価償却率">
          <a:extLst>
            <a:ext uri="{FF2B5EF4-FFF2-40B4-BE49-F238E27FC236}">
              <a16:creationId xmlns:a16="http://schemas.microsoft.com/office/drawing/2014/main" id="{D821E19A-E99A-413C-BEE1-BAD3A3231479}"/>
            </a:ext>
          </a:extLst>
        </xdr:cNvPr>
        <xdr:cNvSpPr txBox="1"/>
      </xdr:nvSpPr>
      <xdr:spPr>
        <a:xfrm>
          <a:off x="3395989" y="477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61430</xdr:rowOff>
    </xdr:from>
    <xdr:ext cx="405111" cy="259045"/>
    <xdr:sp macro="" textlink="">
      <xdr:nvSpPr>
        <xdr:cNvPr id="94" name="n_2aveValue有形固定資産減価償却率">
          <a:extLst>
            <a:ext uri="{FF2B5EF4-FFF2-40B4-BE49-F238E27FC236}">
              <a16:creationId xmlns:a16="http://schemas.microsoft.com/office/drawing/2014/main" id="{8BCDDCF3-6CB8-4046-BA0C-B6A6A0CD095A}"/>
            </a:ext>
          </a:extLst>
        </xdr:cNvPr>
        <xdr:cNvSpPr txBox="1"/>
      </xdr:nvSpPr>
      <xdr:spPr>
        <a:xfrm>
          <a:off x="2738129" y="475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5" name="n_3aveValue有形固定資産減価償却率">
          <a:extLst>
            <a:ext uri="{FF2B5EF4-FFF2-40B4-BE49-F238E27FC236}">
              <a16:creationId xmlns:a16="http://schemas.microsoft.com/office/drawing/2014/main" id="{3FF53BE5-64E1-49DA-8607-DD8FDB3C9A14}"/>
            </a:ext>
          </a:extLst>
        </xdr:cNvPr>
        <xdr:cNvSpPr txBox="1"/>
      </xdr:nvSpPr>
      <xdr:spPr>
        <a:xfrm>
          <a:off x="2067569" y="474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18251</xdr:rowOff>
    </xdr:from>
    <xdr:ext cx="405111" cy="259045"/>
    <xdr:sp macro="" textlink="">
      <xdr:nvSpPr>
        <xdr:cNvPr id="96" name="n_4aveValue有形固定資産減価償却率">
          <a:extLst>
            <a:ext uri="{FF2B5EF4-FFF2-40B4-BE49-F238E27FC236}">
              <a16:creationId xmlns:a16="http://schemas.microsoft.com/office/drawing/2014/main" id="{86A7FE50-A95A-4103-B339-78EAFDADEC8B}"/>
            </a:ext>
          </a:extLst>
        </xdr:cNvPr>
        <xdr:cNvSpPr txBox="1"/>
      </xdr:nvSpPr>
      <xdr:spPr>
        <a:xfrm>
          <a:off x="1397009" y="4712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97" name="n_1mainValue有形固定資産減価償却率">
          <a:extLst>
            <a:ext uri="{FF2B5EF4-FFF2-40B4-BE49-F238E27FC236}">
              <a16:creationId xmlns:a16="http://schemas.microsoft.com/office/drawing/2014/main" id="{72D572CB-22D5-48D2-9B64-3C1D55303521}"/>
            </a:ext>
          </a:extLst>
        </xdr:cNvPr>
        <xdr:cNvSpPr txBox="1"/>
      </xdr:nvSpPr>
      <xdr:spPr>
        <a:xfrm>
          <a:off x="3395989"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43469</xdr:rowOff>
    </xdr:from>
    <xdr:ext cx="405111" cy="259045"/>
    <xdr:sp macro="" textlink="">
      <xdr:nvSpPr>
        <xdr:cNvPr id="98" name="n_2mainValue有形固定資産減価償却率">
          <a:extLst>
            <a:ext uri="{FF2B5EF4-FFF2-40B4-BE49-F238E27FC236}">
              <a16:creationId xmlns:a16="http://schemas.microsoft.com/office/drawing/2014/main" id="{9645A9C9-157D-44B6-8FB5-363AC32FEA16}"/>
            </a:ext>
          </a:extLst>
        </xdr:cNvPr>
        <xdr:cNvSpPr txBox="1"/>
      </xdr:nvSpPr>
      <xdr:spPr>
        <a:xfrm>
          <a:off x="2738129" y="524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289</xdr:rowOff>
    </xdr:from>
    <xdr:ext cx="405111" cy="259045"/>
    <xdr:sp macro="" textlink="">
      <xdr:nvSpPr>
        <xdr:cNvPr id="99" name="n_3mainValue有形固定資産減価償却率">
          <a:extLst>
            <a:ext uri="{FF2B5EF4-FFF2-40B4-BE49-F238E27FC236}">
              <a16:creationId xmlns:a16="http://schemas.microsoft.com/office/drawing/2014/main" id="{A67F78C1-8E8E-41EC-B087-EEC3A2766190}"/>
            </a:ext>
          </a:extLst>
        </xdr:cNvPr>
        <xdr:cNvSpPr txBox="1"/>
      </xdr:nvSpPr>
      <xdr:spPr>
        <a:xfrm>
          <a:off x="2067569" y="519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113138</xdr:rowOff>
    </xdr:from>
    <xdr:ext cx="405111" cy="259045"/>
    <xdr:sp macro="" textlink="">
      <xdr:nvSpPr>
        <xdr:cNvPr id="100" name="n_4mainValue有形固定資産減価償却率">
          <a:extLst>
            <a:ext uri="{FF2B5EF4-FFF2-40B4-BE49-F238E27FC236}">
              <a16:creationId xmlns:a16="http://schemas.microsoft.com/office/drawing/2014/main" id="{8782E748-BCA2-44A3-8314-2C699B3EA030}"/>
            </a:ext>
          </a:extLst>
        </xdr:cNvPr>
        <xdr:cNvSpPr txBox="1"/>
      </xdr:nvSpPr>
      <xdr:spPr>
        <a:xfrm>
          <a:off x="1397009" y="514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70934ED-634C-46D7-87CF-05FC1E7577A1}"/>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5135AE2-9C83-4858-A174-C3C550AC60D9}"/>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9D1B013-1DC9-4509-A0E0-18320354353C}"/>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695DB813-9548-4834-825D-0C913F032137}"/>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866C28B-CD5C-4E85-A8DA-5728916DF074}"/>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5AE56ED-743B-43D4-B19A-0A7EC28E53CA}"/>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A3C6AA33-F4B4-426D-973B-ACA71F85AA51}"/>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87715B5B-A555-4A85-815B-F794C644F917}"/>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AE12582F-ACC1-405E-BA99-91AFA35FA689}"/>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9EAA1181-19F1-4831-8D8D-F0A8BCA73B8C}"/>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73A5C262-6626-43F6-B697-9F68132C7262}"/>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63F256E-3FB4-4908-90B4-C07FA8CD38FB}"/>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D306510-0E98-4308-A2DA-3A52515891B7}"/>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災害復旧事業等により地方債現在高が増加傾向であったため、債務償還比率が類似団体・全国平均を上回る数値となっている。令和３年度は、新規発行の抑制により地方債現在高は減少し、充当可能基金残高の増加による充当可能財源の増加等の要因により、債務償還比率が減少した。</a:t>
          </a:r>
        </a:p>
        <a:p>
          <a:r>
            <a:rPr kumimoji="1" lang="ja-JP" altLang="en-US" sz="1100">
              <a:latin typeface="ＭＳ Ｐゴシック" panose="020B0600070205080204" pitchFamily="50" charset="-128"/>
              <a:ea typeface="ＭＳ Ｐゴシック" panose="020B0600070205080204" pitchFamily="50" charset="-128"/>
            </a:rPr>
            <a:t>　今後も、ハード事業の精査による地方債発行の抑制に努めるとともに、事業費の見直し等による繰出金の抑制に取り組む。</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594CEE5-EF1C-4105-88EF-EC4ADC50475F}"/>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B1A90452-0456-4A6C-8BD3-22B64D204AFA}"/>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3842994-4180-45B1-96D7-80B0C12E5C8B}"/>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ED0D220-FAFF-4EA3-8CF0-2DFF313AA7B7}"/>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7A996E5A-7E39-4509-9073-822FE84473B4}"/>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396315D3-B32D-48CD-8F71-53E187F15DA8}"/>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BA49A135-85CE-406F-BF25-A0627809A1A4}"/>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690184E-513F-406D-B18B-5712D0FF9CA4}"/>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6C7FC92-C32D-4DDC-A72D-1E8D171004E4}"/>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329729E9-FC37-4384-A651-75681CD9A7E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25B1DED-AACE-4325-A8F1-5AB726B429BD}"/>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24C6E013-9A6E-40C6-8625-0F29D2086F66}"/>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F778E332-99FF-4FB4-8998-0EFA87239AAA}"/>
            </a:ext>
          </a:extLst>
        </xdr:cNvPr>
        <xdr:cNvSpPr txBox="1"/>
      </xdr:nvSpPr>
      <xdr:spPr>
        <a:xfrm>
          <a:off x="9542936" y="43522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F5BBF96-8920-4549-83C4-31A6E7FD3DD6}"/>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6CB8C41E-37DA-4CD9-9ECD-288F27165B6F}"/>
            </a:ext>
          </a:extLst>
        </xdr:cNvPr>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7EE8405-A189-4CF9-A903-3A0BD31FC0AF}"/>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9E295239-8B3F-4A41-A71F-356E455B719C}"/>
            </a:ext>
          </a:extLst>
        </xdr:cNvPr>
        <xdr:cNvCxnSpPr/>
      </xdr:nvCxnSpPr>
      <xdr:spPr>
        <a:xfrm flipV="1">
          <a:off x="13027660" y="442569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EAA2E191-4168-4352-9A3A-A191D29DD546}"/>
            </a:ext>
          </a:extLst>
        </xdr:cNvPr>
        <xdr:cNvSpPr txBox="1"/>
      </xdr:nvSpPr>
      <xdr:spPr>
        <a:xfrm>
          <a:off x="13080365"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12DC4632-43D4-480D-9110-E7FCBA09A760}"/>
            </a:ext>
          </a:extLst>
        </xdr:cNvPr>
        <xdr:cNvCxnSpPr/>
      </xdr:nvCxnSpPr>
      <xdr:spPr>
        <a:xfrm>
          <a:off x="12963525" y="5720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8FD5F71C-E4B5-4942-97F8-7B613483DA47}"/>
            </a:ext>
          </a:extLst>
        </xdr:cNvPr>
        <xdr:cNvSpPr txBox="1"/>
      </xdr:nvSpPr>
      <xdr:spPr>
        <a:xfrm>
          <a:off x="13080365" y="42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42FC3549-7F6C-43D3-ADD7-1C552F706C7C}"/>
            </a:ext>
          </a:extLst>
        </xdr:cNvPr>
        <xdr:cNvCxnSpPr/>
      </xdr:nvCxnSpPr>
      <xdr:spPr>
        <a:xfrm>
          <a:off x="12963525" y="44256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a:extLst>
            <a:ext uri="{FF2B5EF4-FFF2-40B4-BE49-F238E27FC236}">
              <a16:creationId xmlns:a16="http://schemas.microsoft.com/office/drawing/2014/main" id="{00134FBC-2D0A-4018-8AC0-0264F5AA4A2B}"/>
            </a:ext>
          </a:extLst>
        </xdr:cNvPr>
        <xdr:cNvSpPr txBox="1"/>
      </xdr:nvSpPr>
      <xdr:spPr>
        <a:xfrm>
          <a:off x="13080365" y="479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5F307CC7-0975-482F-B744-DDCD386DF540}"/>
            </a:ext>
          </a:extLst>
        </xdr:cNvPr>
        <xdr:cNvSpPr/>
      </xdr:nvSpPr>
      <xdr:spPr>
        <a:xfrm>
          <a:off x="13001625" y="49442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16669</xdr:rowOff>
    </xdr:from>
    <xdr:to>
      <xdr:col>72</xdr:col>
      <xdr:colOff>123825</xdr:colOff>
      <xdr:row>31</xdr:row>
      <xdr:rowOff>118269</xdr:rowOff>
    </xdr:to>
    <xdr:sp macro="" textlink="">
      <xdr:nvSpPr>
        <xdr:cNvPr id="137" name="フローチャート: 判断 136">
          <a:extLst>
            <a:ext uri="{FF2B5EF4-FFF2-40B4-BE49-F238E27FC236}">
              <a16:creationId xmlns:a16="http://schemas.microsoft.com/office/drawing/2014/main" id="{5E7ECDA3-34C0-4041-814B-A3B2A6C5E77E}"/>
            </a:ext>
          </a:extLst>
        </xdr:cNvPr>
        <xdr:cNvSpPr/>
      </xdr:nvSpPr>
      <xdr:spPr>
        <a:xfrm>
          <a:off x="12359005" y="521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103928</xdr:rowOff>
    </xdr:from>
    <xdr:to>
      <xdr:col>68</xdr:col>
      <xdr:colOff>123825</xdr:colOff>
      <xdr:row>32</xdr:row>
      <xdr:rowOff>34078</xdr:rowOff>
    </xdr:to>
    <xdr:sp macro="" textlink="">
      <xdr:nvSpPr>
        <xdr:cNvPr id="138" name="フローチャート: 判断 137">
          <a:extLst>
            <a:ext uri="{FF2B5EF4-FFF2-40B4-BE49-F238E27FC236}">
              <a16:creationId xmlns:a16="http://schemas.microsoft.com/office/drawing/2014/main" id="{26A3D6C1-F7F3-4F47-BD9A-07A8AA7996FC}"/>
            </a:ext>
          </a:extLst>
        </xdr:cNvPr>
        <xdr:cNvSpPr/>
      </xdr:nvSpPr>
      <xdr:spPr>
        <a:xfrm>
          <a:off x="11688445" y="5300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63627</xdr:rowOff>
    </xdr:from>
    <xdr:to>
      <xdr:col>64</xdr:col>
      <xdr:colOff>123825</xdr:colOff>
      <xdr:row>31</xdr:row>
      <xdr:rowOff>165227</xdr:rowOff>
    </xdr:to>
    <xdr:sp macro="" textlink="">
      <xdr:nvSpPr>
        <xdr:cNvPr id="139" name="フローチャート: 判断 138">
          <a:extLst>
            <a:ext uri="{FF2B5EF4-FFF2-40B4-BE49-F238E27FC236}">
              <a16:creationId xmlns:a16="http://schemas.microsoft.com/office/drawing/2014/main" id="{EC389627-CFE0-421C-9A65-8731D14B9B61}"/>
            </a:ext>
          </a:extLst>
        </xdr:cNvPr>
        <xdr:cNvSpPr/>
      </xdr:nvSpPr>
      <xdr:spPr>
        <a:xfrm>
          <a:off x="11017885" y="52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40" name="フローチャート: 判断 139">
          <a:extLst>
            <a:ext uri="{FF2B5EF4-FFF2-40B4-BE49-F238E27FC236}">
              <a16:creationId xmlns:a16="http://schemas.microsoft.com/office/drawing/2014/main" id="{2CE79C54-BDE2-4F40-B5E6-892BF0BA962B}"/>
            </a:ext>
          </a:extLst>
        </xdr:cNvPr>
        <xdr:cNvSpPr/>
      </xdr:nvSpPr>
      <xdr:spPr>
        <a:xfrm>
          <a:off x="10347325" y="52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47A62E3-C540-4EF7-A5C6-C9E35728D3D1}"/>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98D55D1-5E7C-4D46-A226-8128AE871DEF}"/>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CBB3E03-C952-4E54-B983-6ACDF7313A5F}"/>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D203511-5FF7-45F9-90C4-ED9B2098D9AD}"/>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A2BCA9A-F8FB-4734-A5F3-37BC08B22D15}"/>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100510</xdr:rowOff>
    </xdr:from>
    <xdr:to>
      <xdr:col>76</xdr:col>
      <xdr:colOff>73025</xdr:colOff>
      <xdr:row>32</xdr:row>
      <xdr:rowOff>30660</xdr:rowOff>
    </xdr:to>
    <xdr:sp macro="" textlink="">
      <xdr:nvSpPr>
        <xdr:cNvPr id="146" name="楕円 145">
          <a:extLst>
            <a:ext uri="{FF2B5EF4-FFF2-40B4-BE49-F238E27FC236}">
              <a16:creationId xmlns:a16="http://schemas.microsoft.com/office/drawing/2014/main" id="{CFC271AE-51ED-441A-85D3-78637E1E3304}"/>
            </a:ext>
          </a:extLst>
        </xdr:cNvPr>
        <xdr:cNvSpPr/>
      </xdr:nvSpPr>
      <xdr:spPr>
        <a:xfrm>
          <a:off x="13001625" y="5297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78937</xdr:rowOff>
    </xdr:from>
    <xdr:ext cx="469744" cy="259045"/>
    <xdr:sp macro="" textlink="">
      <xdr:nvSpPr>
        <xdr:cNvPr id="147" name="債務償還比率該当値テキスト">
          <a:extLst>
            <a:ext uri="{FF2B5EF4-FFF2-40B4-BE49-F238E27FC236}">
              <a16:creationId xmlns:a16="http://schemas.microsoft.com/office/drawing/2014/main" id="{A463D3DA-D071-4A0F-B2DF-9C6342941709}"/>
            </a:ext>
          </a:extLst>
        </xdr:cNvPr>
        <xdr:cNvSpPr txBox="1"/>
      </xdr:nvSpPr>
      <xdr:spPr>
        <a:xfrm>
          <a:off x="13080365" y="527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57901</xdr:rowOff>
    </xdr:from>
    <xdr:to>
      <xdr:col>72</xdr:col>
      <xdr:colOff>123825</xdr:colOff>
      <xdr:row>34</xdr:row>
      <xdr:rowOff>159501</xdr:rowOff>
    </xdr:to>
    <xdr:sp macro="" textlink="">
      <xdr:nvSpPr>
        <xdr:cNvPr id="148" name="楕円 147">
          <a:extLst>
            <a:ext uri="{FF2B5EF4-FFF2-40B4-BE49-F238E27FC236}">
              <a16:creationId xmlns:a16="http://schemas.microsoft.com/office/drawing/2014/main" id="{44F11EA0-5815-466E-A41C-C1DDE0A96382}"/>
            </a:ext>
          </a:extLst>
        </xdr:cNvPr>
        <xdr:cNvSpPr/>
      </xdr:nvSpPr>
      <xdr:spPr>
        <a:xfrm>
          <a:off x="12359005" y="57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151310</xdr:rowOff>
    </xdr:from>
    <xdr:to>
      <xdr:col>76</xdr:col>
      <xdr:colOff>22225</xdr:colOff>
      <xdr:row>34</xdr:row>
      <xdr:rowOff>108701</xdr:rowOff>
    </xdr:to>
    <xdr:cxnSp macro="">
      <xdr:nvCxnSpPr>
        <xdr:cNvPr id="149" name="直線コネクタ 148">
          <a:extLst>
            <a:ext uri="{FF2B5EF4-FFF2-40B4-BE49-F238E27FC236}">
              <a16:creationId xmlns:a16="http://schemas.microsoft.com/office/drawing/2014/main" id="{84895205-908F-4751-97E1-18C10E9D64DE}"/>
            </a:ext>
          </a:extLst>
        </xdr:cNvPr>
        <xdr:cNvCxnSpPr/>
      </xdr:nvCxnSpPr>
      <xdr:spPr>
        <a:xfrm flipV="1">
          <a:off x="12409805" y="5348150"/>
          <a:ext cx="619760" cy="46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35</xdr:row>
      <xdr:rowOff>9875</xdr:rowOff>
    </xdr:from>
    <xdr:to>
      <xdr:col>68</xdr:col>
      <xdr:colOff>123825</xdr:colOff>
      <xdr:row>35</xdr:row>
      <xdr:rowOff>111475</xdr:rowOff>
    </xdr:to>
    <xdr:sp macro="" textlink="">
      <xdr:nvSpPr>
        <xdr:cNvPr id="150" name="楕円 149">
          <a:extLst>
            <a:ext uri="{FF2B5EF4-FFF2-40B4-BE49-F238E27FC236}">
              <a16:creationId xmlns:a16="http://schemas.microsoft.com/office/drawing/2014/main" id="{ADF8721C-5FBB-4E31-8A83-A1A5676D2027}"/>
            </a:ext>
          </a:extLst>
        </xdr:cNvPr>
        <xdr:cNvSpPr/>
      </xdr:nvSpPr>
      <xdr:spPr>
        <a:xfrm>
          <a:off x="11688445" y="58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108701</xdr:rowOff>
    </xdr:from>
    <xdr:to>
      <xdr:col>72</xdr:col>
      <xdr:colOff>73025</xdr:colOff>
      <xdr:row>35</xdr:row>
      <xdr:rowOff>60675</xdr:rowOff>
    </xdr:to>
    <xdr:cxnSp macro="">
      <xdr:nvCxnSpPr>
        <xdr:cNvPr id="151" name="直線コネクタ 150">
          <a:extLst>
            <a:ext uri="{FF2B5EF4-FFF2-40B4-BE49-F238E27FC236}">
              <a16:creationId xmlns:a16="http://schemas.microsoft.com/office/drawing/2014/main" id="{A4653023-3B6A-4E58-AA72-E0FA8CD35303}"/>
            </a:ext>
          </a:extLst>
        </xdr:cNvPr>
        <xdr:cNvCxnSpPr/>
      </xdr:nvCxnSpPr>
      <xdr:spPr>
        <a:xfrm flipV="1">
          <a:off x="11739245" y="5808461"/>
          <a:ext cx="670560" cy="1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161523</xdr:rowOff>
    </xdr:from>
    <xdr:to>
      <xdr:col>64</xdr:col>
      <xdr:colOff>123825</xdr:colOff>
      <xdr:row>34</xdr:row>
      <xdr:rowOff>91673</xdr:rowOff>
    </xdr:to>
    <xdr:sp macro="" textlink="">
      <xdr:nvSpPr>
        <xdr:cNvPr id="152" name="楕円 151">
          <a:extLst>
            <a:ext uri="{FF2B5EF4-FFF2-40B4-BE49-F238E27FC236}">
              <a16:creationId xmlns:a16="http://schemas.microsoft.com/office/drawing/2014/main" id="{AEDCA5AF-F349-4D3A-B5B1-35C10A63E0C8}"/>
            </a:ext>
          </a:extLst>
        </xdr:cNvPr>
        <xdr:cNvSpPr/>
      </xdr:nvSpPr>
      <xdr:spPr>
        <a:xfrm>
          <a:off x="11017885" y="56936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40873</xdr:rowOff>
    </xdr:from>
    <xdr:to>
      <xdr:col>68</xdr:col>
      <xdr:colOff>73025</xdr:colOff>
      <xdr:row>35</xdr:row>
      <xdr:rowOff>60675</xdr:rowOff>
    </xdr:to>
    <xdr:cxnSp macro="">
      <xdr:nvCxnSpPr>
        <xdr:cNvPr id="153" name="直線コネクタ 152">
          <a:extLst>
            <a:ext uri="{FF2B5EF4-FFF2-40B4-BE49-F238E27FC236}">
              <a16:creationId xmlns:a16="http://schemas.microsoft.com/office/drawing/2014/main" id="{72C2B541-58A0-43FE-AAA1-022E6EDF3B68}"/>
            </a:ext>
          </a:extLst>
        </xdr:cNvPr>
        <xdr:cNvCxnSpPr/>
      </xdr:nvCxnSpPr>
      <xdr:spPr>
        <a:xfrm>
          <a:off x="11068685" y="5740633"/>
          <a:ext cx="670560" cy="18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46206</xdr:rowOff>
    </xdr:from>
    <xdr:to>
      <xdr:col>60</xdr:col>
      <xdr:colOff>123825</xdr:colOff>
      <xdr:row>34</xdr:row>
      <xdr:rowOff>147806</xdr:rowOff>
    </xdr:to>
    <xdr:sp macro="" textlink="">
      <xdr:nvSpPr>
        <xdr:cNvPr id="154" name="楕円 153">
          <a:extLst>
            <a:ext uri="{FF2B5EF4-FFF2-40B4-BE49-F238E27FC236}">
              <a16:creationId xmlns:a16="http://schemas.microsoft.com/office/drawing/2014/main" id="{9C7734A2-FFD6-412B-BFAF-02E1209696CE}"/>
            </a:ext>
          </a:extLst>
        </xdr:cNvPr>
        <xdr:cNvSpPr/>
      </xdr:nvSpPr>
      <xdr:spPr>
        <a:xfrm>
          <a:off x="10347325" y="57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40873</xdr:rowOff>
    </xdr:from>
    <xdr:to>
      <xdr:col>64</xdr:col>
      <xdr:colOff>73025</xdr:colOff>
      <xdr:row>34</xdr:row>
      <xdr:rowOff>97006</xdr:rowOff>
    </xdr:to>
    <xdr:cxnSp macro="">
      <xdr:nvCxnSpPr>
        <xdr:cNvPr id="155" name="直線コネクタ 154">
          <a:extLst>
            <a:ext uri="{FF2B5EF4-FFF2-40B4-BE49-F238E27FC236}">
              <a16:creationId xmlns:a16="http://schemas.microsoft.com/office/drawing/2014/main" id="{996E08CF-17BD-4378-A6F5-A3BE6C105695}"/>
            </a:ext>
          </a:extLst>
        </xdr:cNvPr>
        <xdr:cNvCxnSpPr/>
      </xdr:nvCxnSpPr>
      <xdr:spPr>
        <a:xfrm flipV="1">
          <a:off x="10398125" y="5740633"/>
          <a:ext cx="670560" cy="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134796</xdr:rowOff>
    </xdr:from>
    <xdr:ext cx="469744" cy="259045"/>
    <xdr:sp macro="" textlink="">
      <xdr:nvSpPr>
        <xdr:cNvPr id="156" name="n_1aveValue債務償還比率">
          <a:extLst>
            <a:ext uri="{FF2B5EF4-FFF2-40B4-BE49-F238E27FC236}">
              <a16:creationId xmlns:a16="http://schemas.microsoft.com/office/drawing/2014/main" id="{BC2D27B2-AAED-4D0D-A56A-D6C4F8B86D62}"/>
            </a:ext>
          </a:extLst>
        </xdr:cNvPr>
        <xdr:cNvSpPr txBox="1"/>
      </xdr:nvSpPr>
      <xdr:spPr>
        <a:xfrm>
          <a:off x="12185092" y="499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50605</xdr:rowOff>
    </xdr:from>
    <xdr:ext cx="469744" cy="259045"/>
    <xdr:sp macro="" textlink="">
      <xdr:nvSpPr>
        <xdr:cNvPr id="157" name="n_2aveValue債務償還比率">
          <a:extLst>
            <a:ext uri="{FF2B5EF4-FFF2-40B4-BE49-F238E27FC236}">
              <a16:creationId xmlns:a16="http://schemas.microsoft.com/office/drawing/2014/main" id="{75B61626-7CAA-4208-9EE2-2D0C67E3BF21}"/>
            </a:ext>
          </a:extLst>
        </xdr:cNvPr>
        <xdr:cNvSpPr txBox="1"/>
      </xdr:nvSpPr>
      <xdr:spPr>
        <a:xfrm>
          <a:off x="11527232" y="507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10304</xdr:rowOff>
    </xdr:from>
    <xdr:ext cx="469744" cy="259045"/>
    <xdr:sp macro="" textlink="">
      <xdr:nvSpPr>
        <xdr:cNvPr id="158" name="n_3aveValue債務償還比率">
          <a:extLst>
            <a:ext uri="{FF2B5EF4-FFF2-40B4-BE49-F238E27FC236}">
              <a16:creationId xmlns:a16="http://schemas.microsoft.com/office/drawing/2014/main" id="{08AF2242-1D41-4955-AD4F-2250BB74BF90}"/>
            </a:ext>
          </a:extLst>
        </xdr:cNvPr>
        <xdr:cNvSpPr txBox="1"/>
      </xdr:nvSpPr>
      <xdr:spPr>
        <a:xfrm>
          <a:off x="10856672" y="503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162143</xdr:rowOff>
    </xdr:from>
    <xdr:ext cx="469744" cy="259045"/>
    <xdr:sp macro="" textlink="">
      <xdr:nvSpPr>
        <xdr:cNvPr id="159" name="n_4aveValue債務償還比率">
          <a:extLst>
            <a:ext uri="{FF2B5EF4-FFF2-40B4-BE49-F238E27FC236}">
              <a16:creationId xmlns:a16="http://schemas.microsoft.com/office/drawing/2014/main" id="{D0FE338D-7A36-41DB-9E82-0272951B9268}"/>
            </a:ext>
          </a:extLst>
        </xdr:cNvPr>
        <xdr:cNvSpPr txBox="1"/>
      </xdr:nvSpPr>
      <xdr:spPr>
        <a:xfrm>
          <a:off x="10186112" y="50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150628</xdr:rowOff>
    </xdr:from>
    <xdr:ext cx="469744" cy="259045"/>
    <xdr:sp macro="" textlink="">
      <xdr:nvSpPr>
        <xdr:cNvPr id="160" name="n_1mainValue債務償還比率">
          <a:extLst>
            <a:ext uri="{FF2B5EF4-FFF2-40B4-BE49-F238E27FC236}">
              <a16:creationId xmlns:a16="http://schemas.microsoft.com/office/drawing/2014/main" id="{B1A2DABF-556A-442F-A2DD-ED078E9F61AE}"/>
            </a:ext>
          </a:extLst>
        </xdr:cNvPr>
        <xdr:cNvSpPr txBox="1"/>
      </xdr:nvSpPr>
      <xdr:spPr>
        <a:xfrm>
          <a:off x="12185092" y="585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102602</xdr:rowOff>
    </xdr:from>
    <xdr:ext cx="560923" cy="259045"/>
    <xdr:sp macro="" textlink="">
      <xdr:nvSpPr>
        <xdr:cNvPr id="161" name="n_2mainValue債務償還比率">
          <a:extLst>
            <a:ext uri="{FF2B5EF4-FFF2-40B4-BE49-F238E27FC236}">
              <a16:creationId xmlns:a16="http://schemas.microsoft.com/office/drawing/2014/main" id="{AFD709A5-E01F-4712-AC59-30EF024A92BA}"/>
            </a:ext>
          </a:extLst>
        </xdr:cNvPr>
        <xdr:cNvSpPr txBox="1"/>
      </xdr:nvSpPr>
      <xdr:spPr>
        <a:xfrm>
          <a:off x="11496883" y="59700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82800</xdr:rowOff>
    </xdr:from>
    <xdr:ext cx="469744" cy="259045"/>
    <xdr:sp macro="" textlink="">
      <xdr:nvSpPr>
        <xdr:cNvPr id="162" name="n_3mainValue債務償還比率">
          <a:extLst>
            <a:ext uri="{FF2B5EF4-FFF2-40B4-BE49-F238E27FC236}">
              <a16:creationId xmlns:a16="http://schemas.microsoft.com/office/drawing/2014/main" id="{82FFCB6A-C78E-4C9B-86D7-A2066AF2C294}"/>
            </a:ext>
          </a:extLst>
        </xdr:cNvPr>
        <xdr:cNvSpPr txBox="1"/>
      </xdr:nvSpPr>
      <xdr:spPr>
        <a:xfrm>
          <a:off x="10856672" y="578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138933</xdr:rowOff>
    </xdr:from>
    <xdr:ext cx="469744" cy="259045"/>
    <xdr:sp macro="" textlink="">
      <xdr:nvSpPr>
        <xdr:cNvPr id="163" name="n_4mainValue債務償還比率">
          <a:extLst>
            <a:ext uri="{FF2B5EF4-FFF2-40B4-BE49-F238E27FC236}">
              <a16:creationId xmlns:a16="http://schemas.microsoft.com/office/drawing/2014/main" id="{C197C81E-390B-4721-9F95-C6193D46B7B0}"/>
            </a:ext>
          </a:extLst>
        </xdr:cNvPr>
        <xdr:cNvSpPr txBox="1"/>
      </xdr:nvSpPr>
      <xdr:spPr>
        <a:xfrm>
          <a:off x="10186112" y="583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DE29F50F-BB67-4D99-A83B-C1F406CADECD}"/>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567EC500-6E51-45F6-B623-F346B00120DB}"/>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D459FE72-7170-4015-BBA2-370556EFB943}"/>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2EE22688-E203-4EA0-99E7-81EE2B08C1A2}"/>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2F4CA1D-A5F8-4597-82D5-039574B722D3}"/>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18D999D8-357D-4DA3-8429-80F88238431C}"/>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B44FD3-5E71-4E4F-971E-8651615EAB6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52C03F-3815-4533-89E6-1BC6429F4AA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2A1C3F-0AFA-49F8-9C81-AB11175CC97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0F689B-9ED2-49D6-8B6E-B0FB9386C6B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CBD046-D332-4B3E-A179-90D4CEF01FB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06A1B4-8938-4F40-BB21-DF86C2040FD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C9E8B2F-DE1B-4012-9A78-25124C7F33D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B50AE4-0793-4DAF-A013-460F7B2737C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09E85C-B00F-4CCA-A689-3705F44F621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256FA5-B12D-4A88-816F-416A256747B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6F872B0-6800-4F23-9542-4E438BE0D07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EE5711-9DCE-45AF-A6BE-E8E0C9D1D31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B8F455-B7D7-4ECC-B1EF-22401A9FE82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2E5122-95FF-4825-ADB9-35162274AB5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7E2C3B-08DB-4096-BC09-766FA3E3CC8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9A8EE28-CF19-44E9-9F86-F79FCFE4989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8EB929C-AEE9-4E90-83A7-A4799465177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74719F-F4B0-44B4-8D98-B41733F8DAC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CF13CC-1CB4-4494-A634-6265B02B517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851C8D-26BF-443F-8260-1077646E612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68FED48-934C-42DE-8833-101D46AF951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9675A9-F088-4437-B139-AF100F5B7B7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95E113-5185-48ED-B80B-961576ED6EF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360FF2-A3A8-401C-8667-AD68FBE27AA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28FCAF-7926-4EFB-9D8B-E1D07015390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CBD035-6720-4F94-BA98-2BC3AFC2D3B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118EA4-40C0-40C5-B526-A66D853A153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030AB38-025F-44FA-BF01-24732604715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063FBF-426E-4461-A3C4-1C8692F7204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7AD27CD-7F33-4F58-ACC1-37920F1238BB}"/>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D9828A2-A88F-4478-B312-B53570B45AF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F6F51C-2A53-4CC3-89D8-D227B2877D3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A21024-4A80-42AA-8D05-B61D1101B71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9DA631-421C-4C04-8980-639CD58BE73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F79F184-2DA7-4E0C-8045-5DA186E6D7A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084F260-DF99-4B08-A64D-DBBA1C850B4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971D3B3-D5DC-4CE1-9123-4C4D0F2EB29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817155-0C9E-4B23-B78E-4382C58E735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AA4040F-C102-49B3-AF20-3CD52F244B6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471A5ED-4E21-420A-8980-1B7388289FC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796D00-ECB1-43F9-8889-99D1AB3AF06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B662C7-B8E8-4B50-9F64-EED7B034740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A5DBA29-B6A4-4F87-85ED-3E0A8C2127BC}"/>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E712B80-62DF-4348-B43E-C39729728E25}"/>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FCDB87F-2605-40B0-81A7-DEE57E17D32D}"/>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D8FB8CB-1AEA-4B1D-81B6-8C5EECF3F9AE}"/>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F5BF033-ADE4-4572-A2A6-C99A1DDE550C}"/>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206A83D-3F7B-4A52-96B3-A1667726C74F}"/>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2660516-3155-49FF-AAE5-F9F0249C5433}"/>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28C821E-8664-44C7-AA87-4680F5B1EE72}"/>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D741BF3-EB91-4756-AB58-7E7EDAE211A5}"/>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5FD55CA-88CA-476A-84A8-F01966EA812B}"/>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3690C2A-2230-4ED5-8894-59F8E6B9788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299CB81-7468-476C-BEDC-3D57817AA72B}"/>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C3F8598-1363-48CC-97DD-E7B20E9108A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967E08E4-FAD4-4AE8-9451-CB89C4D9EBBB}"/>
            </a:ext>
          </a:extLst>
        </xdr:cNvPr>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5F37D7D1-757F-460F-B644-A0A755022FBB}"/>
            </a:ext>
          </a:extLst>
        </xdr:cNvPr>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5E4E78F6-8ACB-4ED5-90D5-266BBAE137B5}"/>
            </a:ext>
          </a:extLst>
        </xdr:cNvPr>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8F2658C6-E909-4770-B136-D16643937380}"/>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B9E4AFF6-118B-4DC7-9960-412D7036DFAE}"/>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8E42530-3E01-42F1-9E15-13B24C377E4B}"/>
            </a:ext>
          </a:extLst>
        </xdr:cNvPr>
        <xdr:cNvSpPr txBox="1"/>
      </xdr:nvSpPr>
      <xdr:spPr>
        <a:xfrm>
          <a:off x="412496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FED94817-250E-48EE-BBA4-F1915CE0AE90}"/>
            </a:ext>
          </a:extLst>
        </xdr:cNvPr>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149EEF43-62F3-40DE-AE9E-F8D6481174F5}"/>
            </a:ext>
          </a:extLst>
        </xdr:cNvPr>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3DEFCF97-F195-4681-B9FF-DCC3BB78C0E6}"/>
            </a:ext>
          </a:extLst>
        </xdr:cNvPr>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129ECF37-DF87-4739-9564-12BD7A535D06}"/>
            </a:ext>
          </a:extLst>
        </xdr:cNvPr>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BC3FC21A-415E-4CBE-8FC8-ADE54B2B14A3}"/>
            </a:ext>
          </a:extLst>
        </xdr:cNvPr>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A5593B0-CEE7-42D8-A791-F04BB8703A9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921A5A-452D-4C1F-8DF8-25BC1D1177D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30164FF-ABD7-422B-938D-D031A49D720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D030729-EA39-4533-BEFA-CA72D4F3B19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146A687-001E-456B-9A99-40DEC714006F}"/>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154940</xdr:rowOff>
    </xdr:from>
    <xdr:to>
      <xdr:col>24</xdr:col>
      <xdr:colOff>114300</xdr:colOff>
      <xdr:row>39</xdr:row>
      <xdr:rowOff>85090</xdr:rowOff>
    </xdr:to>
    <xdr:sp macro="" textlink="">
      <xdr:nvSpPr>
        <xdr:cNvPr id="73" name="楕円 72">
          <a:extLst>
            <a:ext uri="{FF2B5EF4-FFF2-40B4-BE49-F238E27FC236}">
              <a16:creationId xmlns:a16="http://schemas.microsoft.com/office/drawing/2014/main" id="{1960DFAA-8093-4734-92A1-FA04E63B8BB0}"/>
            </a:ext>
          </a:extLst>
        </xdr:cNvPr>
        <xdr:cNvSpPr/>
      </xdr:nvSpPr>
      <xdr:spPr>
        <a:xfrm>
          <a:off x="4036060" y="652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1AF90E0F-9243-48A9-98DD-CD0AB4CDF8AB}"/>
            </a:ext>
          </a:extLst>
        </xdr:cNvPr>
        <xdr:cNvSpPr txBox="1"/>
      </xdr:nvSpPr>
      <xdr:spPr>
        <a:xfrm>
          <a:off x="412496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5" name="楕円 74">
          <a:extLst>
            <a:ext uri="{FF2B5EF4-FFF2-40B4-BE49-F238E27FC236}">
              <a16:creationId xmlns:a16="http://schemas.microsoft.com/office/drawing/2014/main" id="{00EAE5C5-337F-44F7-8D6F-04AB1293F473}"/>
            </a:ext>
          </a:extLst>
        </xdr:cNvPr>
        <xdr:cNvSpPr/>
      </xdr:nvSpPr>
      <xdr:spPr>
        <a:xfrm>
          <a:off x="331216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34290</xdr:rowOff>
    </xdr:to>
    <xdr:cxnSp macro="">
      <xdr:nvCxnSpPr>
        <xdr:cNvPr id="76" name="直線コネクタ 75">
          <a:extLst>
            <a:ext uri="{FF2B5EF4-FFF2-40B4-BE49-F238E27FC236}">
              <a16:creationId xmlns:a16="http://schemas.microsoft.com/office/drawing/2014/main" id="{4E71A291-3FE9-41DE-B84D-E383516F8B9E}"/>
            </a:ext>
          </a:extLst>
        </xdr:cNvPr>
        <xdr:cNvCxnSpPr/>
      </xdr:nvCxnSpPr>
      <xdr:spPr>
        <a:xfrm>
          <a:off x="3355340" y="653796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78740</xdr:rowOff>
    </xdr:from>
    <xdr:to>
      <xdr:col>15</xdr:col>
      <xdr:colOff>101600</xdr:colOff>
      <xdr:row>39</xdr:row>
      <xdr:rowOff>8890</xdr:rowOff>
    </xdr:to>
    <xdr:sp macro="" textlink="">
      <xdr:nvSpPr>
        <xdr:cNvPr id="77" name="楕円 76">
          <a:extLst>
            <a:ext uri="{FF2B5EF4-FFF2-40B4-BE49-F238E27FC236}">
              <a16:creationId xmlns:a16="http://schemas.microsoft.com/office/drawing/2014/main" id="{166C0226-A322-4BF9-9019-B968759F46C0}"/>
            </a:ext>
          </a:extLst>
        </xdr:cNvPr>
        <xdr:cNvSpPr/>
      </xdr:nvSpPr>
      <xdr:spPr>
        <a:xfrm>
          <a:off x="2514600" y="6449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129540</xdr:rowOff>
    </xdr:from>
    <xdr:to>
      <xdr:col>19</xdr:col>
      <xdr:colOff>177800</xdr:colOff>
      <xdr:row>38</xdr:row>
      <xdr:rowOff>167640</xdr:rowOff>
    </xdr:to>
    <xdr:cxnSp macro="">
      <xdr:nvCxnSpPr>
        <xdr:cNvPr id="78" name="直線コネクタ 77">
          <a:extLst>
            <a:ext uri="{FF2B5EF4-FFF2-40B4-BE49-F238E27FC236}">
              <a16:creationId xmlns:a16="http://schemas.microsoft.com/office/drawing/2014/main" id="{3F0DDEE7-26D6-40FB-BB6D-432C02470199}"/>
            </a:ext>
          </a:extLst>
        </xdr:cNvPr>
        <xdr:cNvCxnSpPr/>
      </xdr:nvCxnSpPr>
      <xdr:spPr>
        <a:xfrm>
          <a:off x="2565400" y="64998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38735</xdr:rowOff>
    </xdr:from>
    <xdr:to>
      <xdr:col>10</xdr:col>
      <xdr:colOff>165100</xdr:colOff>
      <xdr:row>38</xdr:row>
      <xdr:rowOff>140335</xdr:rowOff>
    </xdr:to>
    <xdr:sp macro="" textlink="">
      <xdr:nvSpPr>
        <xdr:cNvPr id="79" name="楕円 78">
          <a:extLst>
            <a:ext uri="{FF2B5EF4-FFF2-40B4-BE49-F238E27FC236}">
              <a16:creationId xmlns:a16="http://schemas.microsoft.com/office/drawing/2014/main" id="{EC3886A6-0229-42A2-B552-8CD31F925A12}"/>
            </a:ext>
          </a:extLst>
        </xdr:cNvPr>
        <xdr:cNvSpPr/>
      </xdr:nvSpPr>
      <xdr:spPr>
        <a:xfrm>
          <a:off x="17399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89535</xdr:rowOff>
    </xdr:from>
    <xdr:to>
      <xdr:col>15</xdr:col>
      <xdr:colOff>50800</xdr:colOff>
      <xdr:row>38</xdr:row>
      <xdr:rowOff>129540</xdr:rowOff>
    </xdr:to>
    <xdr:cxnSp macro="">
      <xdr:nvCxnSpPr>
        <xdr:cNvPr id="80" name="直線コネクタ 79">
          <a:extLst>
            <a:ext uri="{FF2B5EF4-FFF2-40B4-BE49-F238E27FC236}">
              <a16:creationId xmlns:a16="http://schemas.microsoft.com/office/drawing/2014/main" id="{2EFA8388-70A6-42E9-86F2-CD0890B0EF9E}"/>
            </a:ext>
          </a:extLst>
        </xdr:cNvPr>
        <xdr:cNvCxnSpPr/>
      </xdr:nvCxnSpPr>
      <xdr:spPr>
        <a:xfrm>
          <a:off x="1790700" y="645985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xdr:rowOff>
    </xdr:from>
    <xdr:to>
      <xdr:col>6</xdr:col>
      <xdr:colOff>38100</xdr:colOff>
      <xdr:row>38</xdr:row>
      <xdr:rowOff>102235</xdr:rowOff>
    </xdr:to>
    <xdr:sp macro="" textlink="">
      <xdr:nvSpPr>
        <xdr:cNvPr id="81" name="楕円 80">
          <a:extLst>
            <a:ext uri="{FF2B5EF4-FFF2-40B4-BE49-F238E27FC236}">
              <a16:creationId xmlns:a16="http://schemas.microsoft.com/office/drawing/2014/main" id="{CBAD4F2E-3517-4DEB-8979-F3B171F59F04}"/>
            </a:ext>
          </a:extLst>
        </xdr:cNvPr>
        <xdr:cNvSpPr/>
      </xdr:nvSpPr>
      <xdr:spPr>
        <a:xfrm>
          <a:off x="965200" y="63709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51435</xdr:rowOff>
    </xdr:from>
    <xdr:to>
      <xdr:col>10</xdr:col>
      <xdr:colOff>114300</xdr:colOff>
      <xdr:row>38</xdr:row>
      <xdr:rowOff>89535</xdr:rowOff>
    </xdr:to>
    <xdr:cxnSp macro="">
      <xdr:nvCxnSpPr>
        <xdr:cNvPr id="82" name="直線コネクタ 81">
          <a:extLst>
            <a:ext uri="{FF2B5EF4-FFF2-40B4-BE49-F238E27FC236}">
              <a16:creationId xmlns:a16="http://schemas.microsoft.com/office/drawing/2014/main" id="{598D12AA-AE01-4B81-8FC1-A61CC10520FA}"/>
            </a:ext>
          </a:extLst>
        </xdr:cNvPr>
        <xdr:cNvCxnSpPr/>
      </xdr:nvCxnSpPr>
      <xdr:spPr>
        <a:xfrm>
          <a:off x="1008380" y="642175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6EEB53E2-29F6-4974-95D1-81A4160B5E99}"/>
            </a:ext>
          </a:extLst>
        </xdr:cNvPr>
        <xdr:cNvSpPr txBox="1"/>
      </xdr:nvSpPr>
      <xdr:spPr>
        <a:xfrm>
          <a:off x="317056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21ACC8EF-66A2-4E4B-811D-8DD115EBAE42}"/>
            </a:ext>
          </a:extLst>
        </xdr:cNvPr>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1583C5B3-6702-42AA-8207-849DF3D199E1}"/>
            </a:ext>
          </a:extLst>
        </xdr:cNvPr>
        <xdr:cNvSpPr txBox="1"/>
      </xdr:nvSpPr>
      <xdr:spPr>
        <a:xfrm>
          <a:off x="161100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1098E84D-CD2A-4946-B527-58AE7BA217A2}"/>
            </a:ext>
          </a:extLst>
        </xdr:cNvPr>
        <xdr:cNvSpPr txBox="1"/>
      </xdr:nvSpPr>
      <xdr:spPr>
        <a:xfrm>
          <a:off x="83630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7" name="n_1mainValue【道路】&#10;有形固定資産減価償却率">
          <a:extLst>
            <a:ext uri="{FF2B5EF4-FFF2-40B4-BE49-F238E27FC236}">
              <a16:creationId xmlns:a16="http://schemas.microsoft.com/office/drawing/2014/main" id="{02DEE67B-8D44-4308-A88C-7FB46E590E93}"/>
            </a:ext>
          </a:extLst>
        </xdr:cNvPr>
        <xdr:cNvSpPr txBox="1"/>
      </xdr:nvSpPr>
      <xdr:spPr>
        <a:xfrm>
          <a:off x="317056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xdr:rowOff>
    </xdr:from>
    <xdr:ext cx="405111" cy="259045"/>
    <xdr:sp macro="" textlink="">
      <xdr:nvSpPr>
        <xdr:cNvPr id="88" name="n_2mainValue【道路】&#10;有形固定資産減価償却率">
          <a:extLst>
            <a:ext uri="{FF2B5EF4-FFF2-40B4-BE49-F238E27FC236}">
              <a16:creationId xmlns:a16="http://schemas.microsoft.com/office/drawing/2014/main" id="{2058A446-9894-4300-9260-498A12BCC1E0}"/>
            </a:ext>
          </a:extLst>
        </xdr:cNvPr>
        <xdr:cNvSpPr txBox="1"/>
      </xdr:nvSpPr>
      <xdr:spPr>
        <a:xfrm>
          <a:off x="238570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131462</xdr:rowOff>
    </xdr:from>
    <xdr:ext cx="405111" cy="259045"/>
    <xdr:sp macro="" textlink="">
      <xdr:nvSpPr>
        <xdr:cNvPr id="89" name="n_3mainValue【道路】&#10;有形固定資産減価償却率">
          <a:extLst>
            <a:ext uri="{FF2B5EF4-FFF2-40B4-BE49-F238E27FC236}">
              <a16:creationId xmlns:a16="http://schemas.microsoft.com/office/drawing/2014/main" id="{770DE007-9906-46BE-9B7A-240AD3E3CADD}"/>
            </a:ext>
          </a:extLst>
        </xdr:cNvPr>
        <xdr:cNvSpPr txBox="1"/>
      </xdr:nvSpPr>
      <xdr:spPr>
        <a:xfrm>
          <a:off x="161100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93362</xdr:rowOff>
    </xdr:from>
    <xdr:ext cx="405111" cy="259045"/>
    <xdr:sp macro="" textlink="">
      <xdr:nvSpPr>
        <xdr:cNvPr id="90" name="n_4mainValue【道路】&#10;有形固定資産減価償却率">
          <a:extLst>
            <a:ext uri="{FF2B5EF4-FFF2-40B4-BE49-F238E27FC236}">
              <a16:creationId xmlns:a16="http://schemas.microsoft.com/office/drawing/2014/main" id="{2E71E1A8-A47B-4DD3-83E1-4E02CC195743}"/>
            </a:ext>
          </a:extLst>
        </xdr:cNvPr>
        <xdr:cNvSpPr txBox="1"/>
      </xdr:nvSpPr>
      <xdr:spPr>
        <a:xfrm>
          <a:off x="83630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CB297C1-A1D5-4399-BC9F-FAEAB136AB8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DBF920F-6E1B-4DF9-AB83-2495DEFBB43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996A291-982D-4DF4-B141-ACC8851F20A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364782C-3E0B-44F3-A80B-77657948AA7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2F7BD71-0488-4242-AE5C-95DECF676B3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9BDADD8-E001-4D12-A069-293E1ED1C51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F18710D-E47A-40DF-9860-950989CBF49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260C737-CA48-4ECE-9063-1F8B5AF9BB38}"/>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9F1B3A3-9A7E-42C0-A569-0CCCF12896F4}"/>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7F21703-96FF-4C86-BFE2-5C9A606D36D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C2D0981C-8609-46CD-9D5B-C18F65C5BF65}"/>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AD53FF99-1D99-4D8C-8DA7-9E17EE71E382}"/>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CC50D8B5-241B-4FE3-9309-C563F3DD3B51}"/>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21A01A3-7B94-484A-A628-446A3698F399}"/>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F642BA7-2140-4954-9C46-66092C14F8F2}"/>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A9C14100-923B-402C-9CE6-DBD8BFC23E9C}"/>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47AEBE9B-9A4F-4C41-9BAD-914C436E8E15}"/>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A83ADAC-3108-4D3E-9494-203662B355FB}"/>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2525EEE-6427-4077-B6CC-A6F3D6D83B98}"/>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88340D97-F316-4839-BEEC-EB97E4643B3B}"/>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38CAEC0-97A1-4251-9FEC-168CB031983F}"/>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5321B0D5-0773-4266-9CE1-C45B44BD682A}"/>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33127D1A-CC0A-4D52-93CD-1E250A77210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E582E302-884F-4377-91CA-9484007824F1}"/>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B1EB55E2-DED7-4B91-896E-F4C03C002D5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9A07194A-E831-486B-A91E-6313EC38EEC4}"/>
            </a:ext>
          </a:extLst>
        </xdr:cNvPr>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DC950485-B254-42A3-B97F-BB404AC2F63F}"/>
            </a:ext>
          </a:extLst>
        </xdr:cNvPr>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67E633CB-92AF-443D-84D8-AAA941D53D7E}"/>
            </a:ext>
          </a:extLst>
        </xdr:cNvPr>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29BE7117-9302-476D-9548-6575B9A4C8C0}"/>
            </a:ext>
          </a:extLst>
        </xdr:cNvPr>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92637345-327E-4626-80A7-55DA04589ACD}"/>
            </a:ext>
          </a:extLst>
        </xdr:cNvPr>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C55339DA-CC75-4919-8EBF-C2DCE38B7B53}"/>
            </a:ext>
          </a:extLst>
        </xdr:cNvPr>
        <xdr:cNvSpPr txBox="1"/>
      </xdr:nvSpPr>
      <xdr:spPr>
        <a:xfrm>
          <a:off x="9258300" y="647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7887338C-7FAB-4BBD-B584-7ADE4547E615}"/>
            </a:ext>
          </a:extLst>
        </xdr:cNvPr>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45843</xdr:rowOff>
    </xdr:from>
    <xdr:to>
      <xdr:col>50</xdr:col>
      <xdr:colOff>165100</xdr:colOff>
      <xdr:row>37</xdr:row>
      <xdr:rowOff>147443</xdr:rowOff>
    </xdr:to>
    <xdr:sp macro="" textlink="">
      <xdr:nvSpPr>
        <xdr:cNvPr id="123" name="フローチャート: 判断 122">
          <a:extLst>
            <a:ext uri="{FF2B5EF4-FFF2-40B4-BE49-F238E27FC236}">
              <a16:creationId xmlns:a16="http://schemas.microsoft.com/office/drawing/2014/main" id="{2A31B4A9-8624-4783-8983-A368D5123CA2}"/>
            </a:ext>
          </a:extLst>
        </xdr:cNvPr>
        <xdr:cNvSpPr/>
      </xdr:nvSpPr>
      <xdr:spPr>
        <a:xfrm>
          <a:off x="8445500" y="624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60768</xdr:rowOff>
    </xdr:from>
    <xdr:to>
      <xdr:col>46</xdr:col>
      <xdr:colOff>38100</xdr:colOff>
      <xdr:row>37</xdr:row>
      <xdr:rowOff>162368</xdr:rowOff>
    </xdr:to>
    <xdr:sp macro="" textlink="">
      <xdr:nvSpPr>
        <xdr:cNvPr id="124" name="フローチャート: 判断 123">
          <a:extLst>
            <a:ext uri="{FF2B5EF4-FFF2-40B4-BE49-F238E27FC236}">
              <a16:creationId xmlns:a16="http://schemas.microsoft.com/office/drawing/2014/main" id="{CCE1BD3F-6A92-4B7F-BB47-AFF0B723F3D7}"/>
            </a:ext>
          </a:extLst>
        </xdr:cNvPr>
        <xdr:cNvSpPr/>
      </xdr:nvSpPr>
      <xdr:spPr>
        <a:xfrm>
          <a:off x="7670800" y="62634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92151</xdr:rowOff>
    </xdr:from>
    <xdr:to>
      <xdr:col>41</xdr:col>
      <xdr:colOff>101600</xdr:colOff>
      <xdr:row>38</xdr:row>
      <xdr:rowOff>22301</xdr:rowOff>
    </xdr:to>
    <xdr:sp macro="" textlink="">
      <xdr:nvSpPr>
        <xdr:cNvPr id="125" name="フローチャート: 判断 124">
          <a:extLst>
            <a:ext uri="{FF2B5EF4-FFF2-40B4-BE49-F238E27FC236}">
              <a16:creationId xmlns:a16="http://schemas.microsoft.com/office/drawing/2014/main" id="{190B1E8B-7A0C-45E7-A03C-108FEF0ECE6D}"/>
            </a:ext>
          </a:extLst>
        </xdr:cNvPr>
        <xdr:cNvSpPr/>
      </xdr:nvSpPr>
      <xdr:spPr>
        <a:xfrm>
          <a:off x="6873240" y="62948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138230</xdr:rowOff>
    </xdr:from>
    <xdr:to>
      <xdr:col>36</xdr:col>
      <xdr:colOff>165100</xdr:colOff>
      <xdr:row>38</xdr:row>
      <xdr:rowOff>68380</xdr:rowOff>
    </xdr:to>
    <xdr:sp macro="" textlink="">
      <xdr:nvSpPr>
        <xdr:cNvPr id="126" name="フローチャート: 判断 125">
          <a:extLst>
            <a:ext uri="{FF2B5EF4-FFF2-40B4-BE49-F238E27FC236}">
              <a16:creationId xmlns:a16="http://schemas.microsoft.com/office/drawing/2014/main" id="{015DE374-8FCD-4DAC-B1ED-D35467CCA30D}"/>
            </a:ext>
          </a:extLst>
        </xdr:cNvPr>
        <xdr:cNvSpPr/>
      </xdr:nvSpPr>
      <xdr:spPr>
        <a:xfrm>
          <a:off x="6098540" y="6340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99BBB8E-97EF-4FD2-9BEB-48A7F62E661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1F81E34-7821-47B6-A993-33AF8C5697C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242B8A5-D69F-49F3-B6DF-64F786F8287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6E173E9-4AD9-4716-AFB5-7C60D7F9ED9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C3905ED-DE25-4F9F-95AC-03F8CCDF3AA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128499</xdr:rowOff>
    </xdr:from>
    <xdr:to>
      <xdr:col>55</xdr:col>
      <xdr:colOff>50800</xdr:colOff>
      <xdr:row>38</xdr:row>
      <xdr:rowOff>58649</xdr:rowOff>
    </xdr:to>
    <xdr:sp macro="" textlink="">
      <xdr:nvSpPr>
        <xdr:cNvPr id="132" name="楕円 131">
          <a:extLst>
            <a:ext uri="{FF2B5EF4-FFF2-40B4-BE49-F238E27FC236}">
              <a16:creationId xmlns:a16="http://schemas.microsoft.com/office/drawing/2014/main" id="{DDF01B9A-6155-440B-AD37-B6599104CBF3}"/>
            </a:ext>
          </a:extLst>
        </xdr:cNvPr>
        <xdr:cNvSpPr/>
      </xdr:nvSpPr>
      <xdr:spPr>
        <a:xfrm>
          <a:off x="9192260" y="63311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151376</xdr:rowOff>
    </xdr:from>
    <xdr:ext cx="534377" cy="259045"/>
    <xdr:sp macro="" textlink="">
      <xdr:nvSpPr>
        <xdr:cNvPr id="133" name="【道路】&#10;一人当たり延長該当値テキスト">
          <a:extLst>
            <a:ext uri="{FF2B5EF4-FFF2-40B4-BE49-F238E27FC236}">
              <a16:creationId xmlns:a16="http://schemas.microsoft.com/office/drawing/2014/main" id="{17D859DA-C4E6-436E-9F5B-3C15B34DD046}"/>
            </a:ext>
          </a:extLst>
        </xdr:cNvPr>
        <xdr:cNvSpPr txBox="1"/>
      </xdr:nvSpPr>
      <xdr:spPr>
        <a:xfrm>
          <a:off x="9258300" y="61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140222</xdr:rowOff>
    </xdr:from>
    <xdr:to>
      <xdr:col>50</xdr:col>
      <xdr:colOff>165100</xdr:colOff>
      <xdr:row>38</xdr:row>
      <xdr:rowOff>70372</xdr:rowOff>
    </xdr:to>
    <xdr:sp macro="" textlink="">
      <xdr:nvSpPr>
        <xdr:cNvPr id="134" name="楕円 133">
          <a:extLst>
            <a:ext uri="{FF2B5EF4-FFF2-40B4-BE49-F238E27FC236}">
              <a16:creationId xmlns:a16="http://schemas.microsoft.com/office/drawing/2014/main" id="{9E2E70AC-8A86-4899-B8FF-2CCAD91A325A}"/>
            </a:ext>
          </a:extLst>
        </xdr:cNvPr>
        <xdr:cNvSpPr/>
      </xdr:nvSpPr>
      <xdr:spPr>
        <a:xfrm>
          <a:off x="8445500" y="6342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7848</xdr:rowOff>
    </xdr:from>
    <xdr:to>
      <xdr:col>55</xdr:col>
      <xdr:colOff>0</xdr:colOff>
      <xdr:row>38</xdr:row>
      <xdr:rowOff>19572</xdr:rowOff>
    </xdr:to>
    <xdr:cxnSp macro="">
      <xdr:nvCxnSpPr>
        <xdr:cNvPr id="135" name="直線コネクタ 134">
          <a:extLst>
            <a:ext uri="{FF2B5EF4-FFF2-40B4-BE49-F238E27FC236}">
              <a16:creationId xmlns:a16="http://schemas.microsoft.com/office/drawing/2014/main" id="{DF35E1B8-5075-487A-B1BA-59B61B398DBA}"/>
            </a:ext>
          </a:extLst>
        </xdr:cNvPr>
        <xdr:cNvCxnSpPr/>
      </xdr:nvCxnSpPr>
      <xdr:spPr>
        <a:xfrm flipV="1">
          <a:off x="8496300" y="6378168"/>
          <a:ext cx="7239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148942</xdr:rowOff>
    </xdr:from>
    <xdr:to>
      <xdr:col>46</xdr:col>
      <xdr:colOff>38100</xdr:colOff>
      <xdr:row>38</xdr:row>
      <xdr:rowOff>79092</xdr:rowOff>
    </xdr:to>
    <xdr:sp macro="" textlink="">
      <xdr:nvSpPr>
        <xdr:cNvPr id="136" name="楕円 135">
          <a:extLst>
            <a:ext uri="{FF2B5EF4-FFF2-40B4-BE49-F238E27FC236}">
              <a16:creationId xmlns:a16="http://schemas.microsoft.com/office/drawing/2014/main" id="{F82B8E91-E70B-4ABD-B6E7-875058B0662C}"/>
            </a:ext>
          </a:extLst>
        </xdr:cNvPr>
        <xdr:cNvSpPr/>
      </xdr:nvSpPr>
      <xdr:spPr>
        <a:xfrm>
          <a:off x="7670800" y="6351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19572</xdr:rowOff>
    </xdr:from>
    <xdr:to>
      <xdr:col>50</xdr:col>
      <xdr:colOff>114300</xdr:colOff>
      <xdr:row>38</xdr:row>
      <xdr:rowOff>28292</xdr:rowOff>
    </xdr:to>
    <xdr:cxnSp macro="">
      <xdr:nvCxnSpPr>
        <xdr:cNvPr id="137" name="直線コネクタ 136">
          <a:extLst>
            <a:ext uri="{FF2B5EF4-FFF2-40B4-BE49-F238E27FC236}">
              <a16:creationId xmlns:a16="http://schemas.microsoft.com/office/drawing/2014/main" id="{68439B25-8C9F-4219-958D-D77DB73EB93B}"/>
            </a:ext>
          </a:extLst>
        </xdr:cNvPr>
        <xdr:cNvCxnSpPr/>
      </xdr:nvCxnSpPr>
      <xdr:spPr>
        <a:xfrm flipV="1">
          <a:off x="7713980" y="6389892"/>
          <a:ext cx="78232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160274</xdr:rowOff>
    </xdr:from>
    <xdr:to>
      <xdr:col>41</xdr:col>
      <xdr:colOff>101600</xdr:colOff>
      <xdr:row>38</xdr:row>
      <xdr:rowOff>90424</xdr:rowOff>
    </xdr:to>
    <xdr:sp macro="" textlink="">
      <xdr:nvSpPr>
        <xdr:cNvPr id="138" name="楕円 137">
          <a:extLst>
            <a:ext uri="{FF2B5EF4-FFF2-40B4-BE49-F238E27FC236}">
              <a16:creationId xmlns:a16="http://schemas.microsoft.com/office/drawing/2014/main" id="{B952EBA1-E0C5-44D8-8BED-065FC416A524}"/>
            </a:ext>
          </a:extLst>
        </xdr:cNvPr>
        <xdr:cNvSpPr/>
      </xdr:nvSpPr>
      <xdr:spPr>
        <a:xfrm>
          <a:off x="6873240" y="6362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28292</xdr:rowOff>
    </xdr:from>
    <xdr:to>
      <xdr:col>45</xdr:col>
      <xdr:colOff>177800</xdr:colOff>
      <xdr:row>38</xdr:row>
      <xdr:rowOff>39624</xdr:rowOff>
    </xdr:to>
    <xdr:cxnSp macro="">
      <xdr:nvCxnSpPr>
        <xdr:cNvPr id="139" name="直線コネクタ 138">
          <a:extLst>
            <a:ext uri="{FF2B5EF4-FFF2-40B4-BE49-F238E27FC236}">
              <a16:creationId xmlns:a16="http://schemas.microsoft.com/office/drawing/2014/main" id="{CAF7B6C1-C68B-4CF2-AA71-397F9F93E01B}"/>
            </a:ext>
          </a:extLst>
        </xdr:cNvPr>
        <xdr:cNvCxnSpPr/>
      </xdr:nvCxnSpPr>
      <xdr:spPr>
        <a:xfrm flipV="1">
          <a:off x="6924040" y="6398612"/>
          <a:ext cx="78994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167818</xdr:rowOff>
    </xdr:from>
    <xdr:to>
      <xdr:col>36</xdr:col>
      <xdr:colOff>165100</xdr:colOff>
      <xdr:row>38</xdr:row>
      <xdr:rowOff>97968</xdr:rowOff>
    </xdr:to>
    <xdr:sp macro="" textlink="">
      <xdr:nvSpPr>
        <xdr:cNvPr id="140" name="楕円 139">
          <a:extLst>
            <a:ext uri="{FF2B5EF4-FFF2-40B4-BE49-F238E27FC236}">
              <a16:creationId xmlns:a16="http://schemas.microsoft.com/office/drawing/2014/main" id="{A52549F9-C738-477F-8D3F-168D33ED02EB}"/>
            </a:ext>
          </a:extLst>
        </xdr:cNvPr>
        <xdr:cNvSpPr/>
      </xdr:nvSpPr>
      <xdr:spPr>
        <a:xfrm>
          <a:off x="6098540" y="6370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39624</xdr:rowOff>
    </xdr:from>
    <xdr:to>
      <xdr:col>41</xdr:col>
      <xdr:colOff>50800</xdr:colOff>
      <xdr:row>38</xdr:row>
      <xdr:rowOff>47168</xdr:rowOff>
    </xdr:to>
    <xdr:cxnSp macro="">
      <xdr:nvCxnSpPr>
        <xdr:cNvPr id="141" name="直線コネクタ 140">
          <a:extLst>
            <a:ext uri="{FF2B5EF4-FFF2-40B4-BE49-F238E27FC236}">
              <a16:creationId xmlns:a16="http://schemas.microsoft.com/office/drawing/2014/main" id="{CAE12987-ED0F-431A-BDF1-4912EC76A770}"/>
            </a:ext>
          </a:extLst>
        </xdr:cNvPr>
        <xdr:cNvCxnSpPr/>
      </xdr:nvCxnSpPr>
      <xdr:spPr>
        <a:xfrm flipV="1">
          <a:off x="6149340" y="6409944"/>
          <a:ext cx="7747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163970</xdr:rowOff>
    </xdr:from>
    <xdr:ext cx="534377" cy="259045"/>
    <xdr:sp macro="" textlink="">
      <xdr:nvSpPr>
        <xdr:cNvPr id="142" name="n_1aveValue【道路】&#10;一人当たり延長">
          <a:extLst>
            <a:ext uri="{FF2B5EF4-FFF2-40B4-BE49-F238E27FC236}">
              <a16:creationId xmlns:a16="http://schemas.microsoft.com/office/drawing/2014/main" id="{FFEFC8DF-A88E-47CA-BECD-C6459ED0AC07}"/>
            </a:ext>
          </a:extLst>
        </xdr:cNvPr>
        <xdr:cNvSpPr txBox="1"/>
      </xdr:nvSpPr>
      <xdr:spPr>
        <a:xfrm>
          <a:off x="8239271" y="603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7445</xdr:rowOff>
    </xdr:from>
    <xdr:ext cx="534377" cy="259045"/>
    <xdr:sp macro="" textlink="">
      <xdr:nvSpPr>
        <xdr:cNvPr id="143" name="n_2aveValue【道路】&#10;一人当たり延長">
          <a:extLst>
            <a:ext uri="{FF2B5EF4-FFF2-40B4-BE49-F238E27FC236}">
              <a16:creationId xmlns:a16="http://schemas.microsoft.com/office/drawing/2014/main" id="{2B28D14B-6E97-4835-AB47-620BF1ED79AC}"/>
            </a:ext>
          </a:extLst>
        </xdr:cNvPr>
        <xdr:cNvSpPr txBox="1"/>
      </xdr:nvSpPr>
      <xdr:spPr>
        <a:xfrm>
          <a:off x="7477271" y="604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38828</xdr:rowOff>
    </xdr:from>
    <xdr:ext cx="534377" cy="259045"/>
    <xdr:sp macro="" textlink="">
      <xdr:nvSpPr>
        <xdr:cNvPr id="144" name="n_3aveValue【道路】&#10;一人当たり延長">
          <a:extLst>
            <a:ext uri="{FF2B5EF4-FFF2-40B4-BE49-F238E27FC236}">
              <a16:creationId xmlns:a16="http://schemas.microsoft.com/office/drawing/2014/main" id="{88C58D5E-95BA-4A7D-B3A4-81B6F9EA2968}"/>
            </a:ext>
          </a:extLst>
        </xdr:cNvPr>
        <xdr:cNvSpPr txBox="1"/>
      </xdr:nvSpPr>
      <xdr:spPr>
        <a:xfrm>
          <a:off x="6702571" y="60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84907</xdr:rowOff>
    </xdr:from>
    <xdr:ext cx="534377" cy="259045"/>
    <xdr:sp macro="" textlink="">
      <xdr:nvSpPr>
        <xdr:cNvPr id="145" name="n_4aveValue【道路】&#10;一人当たり延長">
          <a:extLst>
            <a:ext uri="{FF2B5EF4-FFF2-40B4-BE49-F238E27FC236}">
              <a16:creationId xmlns:a16="http://schemas.microsoft.com/office/drawing/2014/main" id="{83DBA196-CF58-44CC-9393-600013770FEA}"/>
            </a:ext>
          </a:extLst>
        </xdr:cNvPr>
        <xdr:cNvSpPr txBox="1"/>
      </xdr:nvSpPr>
      <xdr:spPr>
        <a:xfrm>
          <a:off x="5905011" y="61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61499</xdr:rowOff>
    </xdr:from>
    <xdr:ext cx="534377" cy="259045"/>
    <xdr:sp macro="" textlink="">
      <xdr:nvSpPr>
        <xdr:cNvPr id="146" name="n_1mainValue【道路】&#10;一人当たり延長">
          <a:extLst>
            <a:ext uri="{FF2B5EF4-FFF2-40B4-BE49-F238E27FC236}">
              <a16:creationId xmlns:a16="http://schemas.microsoft.com/office/drawing/2014/main" id="{61DC95DB-D30D-46AB-A0D1-96FE9CD79585}"/>
            </a:ext>
          </a:extLst>
        </xdr:cNvPr>
        <xdr:cNvSpPr txBox="1"/>
      </xdr:nvSpPr>
      <xdr:spPr>
        <a:xfrm>
          <a:off x="8239271" y="64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70219</xdr:rowOff>
    </xdr:from>
    <xdr:ext cx="534377" cy="259045"/>
    <xdr:sp macro="" textlink="">
      <xdr:nvSpPr>
        <xdr:cNvPr id="147" name="n_2mainValue【道路】&#10;一人当たり延長">
          <a:extLst>
            <a:ext uri="{FF2B5EF4-FFF2-40B4-BE49-F238E27FC236}">
              <a16:creationId xmlns:a16="http://schemas.microsoft.com/office/drawing/2014/main" id="{F7FF3F82-1AAB-48A3-B9F2-F12CDC52E936}"/>
            </a:ext>
          </a:extLst>
        </xdr:cNvPr>
        <xdr:cNvSpPr txBox="1"/>
      </xdr:nvSpPr>
      <xdr:spPr>
        <a:xfrm>
          <a:off x="7477271" y="64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81551</xdr:rowOff>
    </xdr:from>
    <xdr:ext cx="534377" cy="259045"/>
    <xdr:sp macro="" textlink="">
      <xdr:nvSpPr>
        <xdr:cNvPr id="148" name="n_3mainValue【道路】&#10;一人当たり延長">
          <a:extLst>
            <a:ext uri="{FF2B5EF4-FFF2-40B4-BE49-F238E27FC236}">
              <a16:creationId xmlns:a16="http://schemas.microsoft.com/office/drawing/2014/main" id="{122C343B-CC33-4821-B84C-38CE14CD9BAB}"/>
            </a:ext>
          </a:extLst>
        </xdr:cNvPr>
        <xdr:cNvSpPr txBox="1"/>
      </xdr:nvSpPr>
      <xdr:spPr>
        <a:xfrm>
          <a:off x="6702571" y="64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89095</xdr:rowOff>
    </xdr:from>
    <xdr:ext cx="534377" cy="259045"/>
    <xdr:sp macro="" textlink="">
      <xdr:nvSpPr>
        <xdr:cNvPr id="149" name="n_4mainValue【道路】&#10;一人当たり延長">
          <a:extLst>
            <a:ext uri="{FF2B5EF4-FFF2-40B4-BE49-F238E27FC236}">
              <a16:creationId xmlns:a16="http://schemas.microsoft.com/office/drawing/2014/main" id="{A24BC1AE-F5FF-41D6-89D1-8365BA5D5F3B}"/>
            </a:ext>
          </a:extLst>
        </xdr:cNvPr>
        <xdr:cNvSpPr txBox="1"/>
      </xdr:nvSpPr>
      <xdr:spPr>
        <a:xfrm>
          <a:off x="5905011" y="64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A283D35B-74D4-4E2D-8B0F-173E0853D70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D1CFCB69-B83B-4073-A535-FEFA856522E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801D876-BC52-45FA-BB7B-8F89B03F4B6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8BA7A880-383F-43D9-894D-304E55D413B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E34F6A83-1917-4633-853C-BC31BDA44A5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D3397B84-2DA6-4374-9567-13F7F4A39EE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455BC8ED-82CA-4F9B-B2B2-8C3FE08F526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090C6FD-E006-4E96-97F6-D23D145610F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496858FB-4C24-413C-A276-3E063919DF3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7D78D31E-342D-4972-8889-5E5329B586E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C4BB1CA1-9026-4187-9C89-7F870A60B3B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C583BB1F-7C02-4FC4-A44B-F1F52387F04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FC048C75-0556-4CC4-A112-3C096EB56ACC}"/>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EAF3DEF5-A784-4B39-9325-F96454F932B4}"/>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65F732A-F86A-4C91-87A6-BB9775449C9C}"/>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B8737395-EEC5-43B7-A54B-B1DDD2465DAD}"/>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14698267-3A83-4C25-A14B-D12067CDCA7F}"/>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310E0D75-C551-428D-A51B-0E383D28F1C2}"/>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4A5B5B5-CE74-428E-9470-F824B371CFE9}"/>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FDA97497-13AD-4CCF-8D24-8B64FA1190FA}"/>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AC59642C-BC62-474D-A432-CA5B1A1A4FDC}"/>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54CC5744-C724-4B68-81D5-3ED9B51EB357}"/>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192D9A87-7E6F-4108-B355-C89BD30203D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4DAE73EB-3A57-460F-B79A-A7F15753C5C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7C235053-C328-4145-BE0F-AA87A292343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DBF0B5C5-7D75-4C06-BB32-C246CD79D817}"/>
            </a:ext>
          </a:extLst>
        </xdr:cNvPr>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FD8B6030-B61B-4C52-828A-ED9FCFC335A3}"/>
            </a:ext>
          </a:extLst>
        </xdr:cNvPr>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16F0A5A5-429B-4CB7-BF31-F1ABA5C157B4}"/>
            </a:ext>
          </a:extLst>
        </xdr:cNvPr>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E0B52C39-5134-4A8F-BD6A-4A605678A8C7}"/>
            </a:ext>
          </a:extLst>
        </xdr:cNvPr>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A28CDE50-39F7-4468-9DF6-F58CA8ABE771}"/>
            </a:ext>
          </a:extLst>
        </xdr:cNvPr>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DA782983-3772-40BF-959A-054A2A64BFB9}"/>
            </a:ext>
          </a:extLst>
        </xdr:cNvPr>
        <xdr:cNvSpPr txBox="1"/>
      </xdr:nvSpPr>
      <xdr:spPr>
        <a:xfrm>
          <a:off x="4124960" y="10232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B77FB178-51BF-4A55-90C1-4F774BDFC56F}"/>
            </a:ext>
          </a:extLst>
        </xdr:cNvPr>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2" name="フローチャート: 判断 181">
          <a:extLst>
            <a:ext uri="{FF2B5EF4-FFF2-40B4-BE49-F238E27FC236}">
              <a16:creationId xmlns:a16="http://schemas.microsoft.com/office/drawing/2014/main" id="{E153D5DD-D62E-412F-9FD0-E8C18A564233}"/>
            </a:ext>
          </a:extLst>
        </xdr:cNvPr>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3" name="フローチャート: 判断 182">
          <a:extLst>
            <a:ext uri="{FF2B5EF4-FFF2-40B4-BE49-F238E27FC236}">
              <a16:creationId xmlns:a16="http://schemas.microsoft.com/office/drawing/2014/main" id="{1420158D-FC35-4AA0-8B9A-C416476B1FDF}"/>
            </a:ext>
          </a:extLst>
        </xdr:cNvPr>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4" name="フローチャート: 判断 183">
          <a:extLst>
            <a:ext uri="{FF2B5EF4-FFF2-40B4-BE49-F238E27FC236}">
              <a16:creationId xmlns:a16="http://schemas.microsoft.com/office/drawing/2014/main" id="{2D9A9B61-31D8-46B1-8344-6FFD3EC05087}"/>
            </a:ext>
          </a:extLst>
        </xdr:cNvPr>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5" name="フローチャート: 判断 184">
          <a:extLst>
            <a:ext uri="{FF2B5EF4-FFF2-40B4-BE49-F238E27FC236}">
              <a16:creationId xmlns:a16="http://schemas.microsoft.com/office/drawing/2014/main" id="{F3FD71DB-34FB-4EB0-B7BF-D28580CAAC9D}"/>
            </a:ext>
          </a:extLst>
        </xdr:cNvPr>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F4A2149-C79B-423A-81AE-1D879D5EFFF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1F282AF-ECFA-4DDB-A87B-82A54A44903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4C47D3F-CE7D-4D6F-A1FE-F58FECC84E8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3C44DE7-BC47-4BD8-A065-27F2347978C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5963602-478C-487F-926E-27D01CF7B00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xdr:rowOff>
    </xdr:from>
    <xdr:to>
      <xdr:col>24</xdr:col>
      <xdr:colOff>114300</xdr:colOff>
      <xdr:row>61</xdr:row>
      <xdr:rowOff>114481</xdr:rowOff>
    </xdr:to>
    <xdr:sp macro="" textlink="">
      <xdr:nvSpPr>
        <xdr:cNvPr id="191" name="楕円 190">
          <a:extLst>
            <a:ext uri="{FF2B5EF4-FFF2-40B4-BE49-F238E27FC236}">
              <a16:creationId xmlns:a16="http://schemas.microsoft.com/office/drawing/2014/main" id="{7D1B37C1-6281-43D0-A364-77A010CA8357}"/>
            </a:ext>
          </a:extLst>
        </xdr:cNvPr>
        <xdr:cNvSpPr/>
      </xdr:nvSpPr>
      <xdr:spPr>
        <a:xfrm>
          <a:off x="4036060" y="102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35758</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6F35040F-4CA8-4F71-AF8A-9A5D765C6E35}"/>
            </a:ext>
          </a:extLst>
        </xdr:cNvPr>
        <xdr:cNvSpPr txBox="1"/>
      </xdr:nvSpPr>
      <xdr:spPr>
        <a:xfrm>
          <a:off x="412496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161472</xdr:rowOff>
    </xdr:from>
    <xdr:to>
      <xdr:col>20</xdr:col>
      <xdr:colOff>38100</xdr:colOff>
      <xdr:row>61</xdr:row>
      <xdr:rowOff>91622</xdr:rowOff>
    </xdr:to>
    <xdr:sp macro="" textlink="">
      <xdr:nvSpPr>
        <xdr:cNvPr id="193" name="楕円 192">
          <a:extLst>
            <a:ext uri="{FF2B5EF4-FFF2-40B4-BE49-F238E27FC236}">
              <a16:creationId xmlns:a16="http://schemas.microsoft.com/office/drawing/2014/main" id="{581D49B9-EF49-43D5-B3D7-31E79F8BE876}"/>
            </a:ext>
          </a:extLst>
        </xdr:cNvPr>
        <xdr:cNvSpPr/>
      </xdr:nvSpPr>
      <xdr:spPr>
        <a:xfrm>
          <a:off x="3312160" y="102198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40822</xdr:rowOff>
    </xdr:from>
    <xdr:to>
      <xdr:col>24</xdr:col>
      <xdr:colOff>63500</xdr:colOff>
      <xdr:row>61</xdr:row>
      <xdr:rowOff>63681</xdr:rowOff>
    </xdr:to>
    <xdr:cxnSp macro="">
      <xdr:nvCxnSpPr>
        <xdr:cNvPr id="194" name="直線コネクタ 193">
          <a:extLst>
            <a:ext uri="{FF2B5EF4-FFF2-40B4-BE49-F238E27FC236}">
              <a16:creationId xmlns:a16="http://schemas.microsoft.com/office/drawing/2014/main" id="{71CFC682-4805-44E6-8659-EBF62EF0BE59}"/>
            </a:ext>
          </a:extLst>
        </xdr:cNvPr>
        <xdr:cNvCxnSpPr/>
      </xdr:nvCxnSpPr>
      <xdr:spPr>
        <a:xfrm>
          <a:off x="3355340" y="10266862"/>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5" name="楕円 194">
          <a:extLst>
            <a:ext uri="{FF2B5EF4-FFF2-40B4-BE49-F238E27FC236}">
              <a16:creationId xmlns:a16="http://schemas.microsoft.com/office/drawing/2014/main" id="{EF7469E0-9051-4082-9ED5-E3754AB207AF}"/>
            </a:ext>
          </a:extLst>
        </xdr:cNvPr>
        <xdr:cNvSpPr/>
      </xdr:nvSpPr>
      <xdr:spPr>
        <a:xfrm>
          <a:off x="2514600" y="10198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40822</xdr:rowOff>
    </xdr:to>
    <xdr:cxnSp macro="">
      <xdr:nvCxnSpPr>
        <xdr:cNvPr id="196" name="直線コネクタ 195">
          <a:extLst>
            <a:ext uri="{FF2B5EF4-FFF2-40B4-BE49-F238E27FC236}">
              <a16:creationId xmlns:a16="http://schemas.microsoft.com/office/drawing/2014/main" id="{BEB9A013-D2C0-4FF7-A592-0650CB09A86E}"/>
            </a:ext>
          </a:extLst>
        </xdr:cNvPr>
        <xdr:cNvCxnSpPr/>
      </xdr:nvCxnSpPr>
      <xdr:spPr>
        <a:xfrm>
          <a:off x="2565400" y="10245634"/>
          <a:ext cx="78994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97" name="楕円 196">
          <a:extLst>
            <a:ext uri="{FF2B5EF4-FFF2-40B4-BE49-F238E27FC236}">
              <a16:creationId xmlns:a16="http://schemas.microsoft.com/office/drawing/2014/main" id="{4F596D05-6BC0-496B-A1F1-265CCFFAA8B8}"/>
            </a:ext>
          </a:extLst>
        </xdr:cNvPr>
        <xdr:cNvSpPr/>
      </xdr:nvSpPr>
      <xdr:spPr>
        <a:xfrm>
          <a:off x="1739900" y="10175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61</xdr:row>
      <xdr:rowOff>19594</xdr:rowOff>
    </xdr:to>
    <xdr:cxnSp macro="">
      <xdr:nvCxnSpPr>
        <xdr:cNvPr id="198" name="直線コネクタ 197">
          <a:extLst>
            <a:ext uri="{FF2B5EF4-FFF2-40B4-BE49-F238E27FC236}">
              <a16:creationId xmlns:a16="http://schemas.microsoft.com/office/drawing/2014/main" id="{E12A7778-F849-4D14-A866-2701FDF702FE}"/>
            </a:ext>
          </a:extLst>
        </xdr:cNvPr>
        <xdr:cNvCxnSpPr/>
      </xdr:nvCxnSpPr>
      <xdr:spPr>
        <a:xfrm>
          <a:off x="1790700" y="10226584"/>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94524</xdr:rowOff>
    </xdr:from>
    <xdr:to>
      <xdr:col>6</xdr:col>
      <xdr:colOff>38100</xdr:colOff>
      <xdr:row>61</xdr:row>
      <xdr:rowOff>24674</xdr:rowOff>
    </xdr:to>
    <xdr:sp macro="" textlink="">
      <xdr:nvSpPr>
        <xdr:cNvPr id="199" name="楕円 198">
          <a:extLst>
            <a:ext uri="{FF2B5EF4-FFF2-40B4-BE49-F238E27FC236}">
              <a16:creationId xmlns:a16="http://schemas.microsoft.com/office/drawing/2014/main" id="{83ACF929-E542-404A-8859-098646BB7502}"/>
            </a:ext>
          </a:extLst>
        </xdr:cNvPr>
        <xdr:cNvSpPr/>
      </xdr:nvSpPr>
      <xdr:spPr>
        <a:xfrm>
          <a:off x="965200" y="10152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145324</xdr:rowOff>
    </xdr:from>
    <xdr:to>
      <xdr:col>10</xdr:col>
      <xdr:colOff>114300</xdr:colOff>
      <xdr:row>60</xdr:row>
      <xdr:rowOff>168184</xdr:rowOff>
    </xdr:to>
    <xdr:cxnSp macro="">
      <xdr:nvCxnSpPr>
        <xdr:cNvPr id="200" name="直線コネクタ 199">
          <a:extLst>
            <a:ext uri="{FF2B5EF4-FFF2-40B4-BE49-F238E27FC236}">
              <a16:creationId xmlns:a16="http://schemas.microsoft.com/office/drawing/2014/main" id="{3F289066-C33F-4AF2-A49C-C41148DA5AD1}"/>
            </a:ext>
          </a:extLst>
        </xdr:cNvPr>
        <xdr:cNvCxnSpPr/>
      </xdr:nvCxnSpPr>
      <xdr:spPr>
        <a:xfrm>
          <a:off x="1008380" y="10203724"/>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2A338BB-FC93-4055-B560-98335D206364}"/>
            </a:ext>
          </a:extLst>
        </xdr:cNvPr>
        <xdr:cNvSpPr txBox="1"/>
      </xdr:nvSpPr>
      <xdr:spPr>
        <a:xfrm>
          <a:off x="3170564" y="9956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9C2C9EB9-8304-49FC-91F2-5F9ABFB09339}"/>
            </a:ext>
          </a:extLst>
        </xdr:cNvPr>
        <xdr:cNvSpPr txBox="1"/>
      </xdr:nvSpPr>
      <xdr:spPr>
        <a:xfrm>
          <a:off x="2385704" y="994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C041ED18-5950-4549-885B-F4B15F95ADEF}"/>
            </a:ext>
          </a:extLst>
        </xdr:cNvPr>
        <xdr:cNvSpPr txBox="1"/>
      </xdr:nvSpPr>
      <xdr:spPr>
        <a:xfrm>
          <a:off x="16110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C45598C5-6985-4B03-B15E-2894E5970E5E}"/>
            </a:ext>
          </a:extLst>
        </xdr:cNvPr>
        <xdr:cNvSpPr txBox="1"/>
      </xdr:nvSpPr>
      <xdr:spPr>
        <a:xfrm>
          <a:off x="836304" y="99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82749</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A6724AE2-404A-4D7D-8E39-907D6BBCBB70}"/>
            </a:ext>
          </a:extLst>
        </xdr:cNvPr>
        <xdr:cNvSpPr txBox="1"/>
      </xdr:nvSpPr>
      <xdr:spPr>
        <a:xfrm>
          <a:off x="3170564" y="1030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A70A143D-A167-4CEC-B4F0-B1370DE6F4E2}"/>
            </a:ext>
          </a:extLst>
        </xdr:cNvPr>
        <xdr:cNvSpPr txBox="1"/>
      </xdr:nvSpPr>
      <xdr:spPr>
        <a:xfrm>
          <a:off x="238570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1A318A91-FF10-4A39-AB30-77255660B83E}"/>
            </a:ext>
          </a:extLst>
        </xdr:cNvPr>
        <xdr:cNvSpPr txBox="1"/>
      </xdr:nvSpPr>
      <xdr:spPr>
        <a:xfrm>
          <a:off x="161100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D1C1957D-61CF-4648-BD03-313FBB406DF8}"/>
            </a:ext>
          </a:extLst>
        </xdr:cNvPr>
        <xdr:cNvSpPr txBox="1"/>
      </xdr:nvSpPr>
      <xdr:spPr>
        <a:xfrm>
          <a:off x="8363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71480444-CAAF-4FBF-A103-D0D226D4365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256AF22-8A86-4C30-8720-C26B1B23DD4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198F314-43F3-4BF3-95A2-7C2F6F3598E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88D9847-5363-4D8D-8B51-025F3F7830D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8B8ED36-F29E-48C4-A1AB-4137DABDA9E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271E8DCD-261F-4BEF-B2B1-12EA4E5F613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46FCE0FB-2765-409D-9DAA-8D6BF21ECB7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8D9688D-8E1A-4DE2-940A-65A41D1BF81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2FD6F57-5606-41BA-B1E5-DDA07C71D88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7CF9EBD-8216-4F5A-AB6B-B6253531A61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F82A534B-57DD-41B8-90ED-18076BBCFEA9}"/>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18FDDF8-7223-49FF-8102-F164F1ADA6C7}"/>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2A98E19-B083-4D86-9D6E-E1F0DC7939FB}"/>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BFE02B1A-FCA9-4E42-9C43-2988BB63DE0E}"/>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D1D3B47C-2FD0-4141-8F3C-64A50D51AE9D}"/>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438EA7AA-2142-4727-81D3-ACE920FB5289}"/>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76BB23F6-4AF5-4148-837E-B2321BF7DF3E}"/>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3171FF09-CABB-40A1-9E68-8B24CBA5CED5}"/>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AEB02640-F564-4F64-91AD-B79B5BEC79E4}"/>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1314D603-84AD-415E-BF3B-93C3FF30F8ED}"/>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415F8664-C38B-4C33-A052-3ECB6B4A98ED}"/>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4543908E-87CA-452F-9951-753A09857F52}"/>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D21A7FF3-1245-468C-8D43-3B09A69F988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368C5269-00A2-44E2-98CE-6AF05A415388}"/>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24D5A280-B6C3-4088-B223-45722945EB8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48F79B85-FB99-4ECB-A3B8-5158552F185D}"/>
            </a:ext>
          </a:extLst>
        </xdr:cNvPr>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6D87795B-71C8-406D-950B-4C9CD7E4D1E6}"/>
            </a:ext>
          </a:extLst>
        </xdr:cNvPr>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B7F212C7-9F15-4707-A6CB-D70E0AF851C2}"/>
            </a:ext>
          </a:extLst>
        </xdr:cNvPr>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8A737DA4-F02B-4F69-98EC-CA290E2BD91E}"/>
            </a:ext>
          </a:extLst>
        </xdr:cNvPr>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D9861128-4E57-4A58-B025-D26A5C9CC648}"/>
            </a:ext>
          </a:extLst>
        </xdr:cNvPr>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3825D116-6E86-4EE1-91CC-D459667341FF}"/>
            </a:ext>
          </a:extLst>
        </xdr:cNvPr>
        <xdr:cNvSpPr txBox="1"/>
      </xdr:nvSpPr>
      <xdr:spPr>
        <a:xfrm>
          <a:off x="9258300" y="1030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B9A3F456-D8C3-465A-8882-32D216346AA7}"/>
            </a:ext>
          </a:extLst>
        </xdr:cNvPr>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41" name="フローチャート: 判断 240">
          <a:extLst>
            <a:ext uri="{FF2B5EF4-FFF2-40B4-BE49-F238E27FC236}">
              <a16:creationId xmlns:a16="http://schemas.microsoft.com/office/drawing/2014/main" id="{869B42EE-F19A-496C-81B0-0B774AF23ADE}"/>
            </a:ext>
          </a:extLst>
        </xdr:cNvPr>
        <xdr:cNvSpPr/>
      </xdr:nvSpPr>
      <xdr:spPr>
        <a:xfrm>
          <a:off x="8445500" y="1022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2" name="フローチャート: 判断 241">
          <a:extLst>
            <a:ext uri="{FF2B5EF4-FFF2-40B4-BE49-F238E27FC236}">
              <a16:creationId xmlns:a16="http://schemas.microsoft.com/office/drawing/2014/main" id="{33C8AA69-6BF3-41AD-B481-01242B86FB2C}"/>
            </a:ext>
          </a:extLst>
        </xdr:cNvPr>
        <xdr:cNvSpPr/>
      </xdr:nvSpPr>
      <xdr:spPr>
        <a:xfrm>
          <a:off x="7670800" y="102296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3" name="フローチャート: 判断 242">
          <a:extLst>
            <a:ext uri="{FF2B5EF4-FFF2-40B4-BE49-F238E27FC236}">
              <a16:creationId xmlns:a16="http://schemas.microsoft.com/office/drawing/2014/main" id="{73A5427C-F04B-4975-B93A-CD1DD638BFA9}"/>
            </a:ext>
          </a:extLst>
        </xdr:cNvPr>
        <xdr:cNvSpPr/>
      </xdr:nvSpPr>
      <xdr:spPr>
        <a:xfrm>
          <a:off x="6873240" y="10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4" name="フローチャート: 判断 243">
          <a:extLst>
            <a:ext uri="{FF2B5EF4-FFF2-40B4-BE49-F238E27FC236}">
              <a16:creationId xmlns:a16="http://schemas.microsoft.com/office/drawing/2014/main" id="{9397D6BF-B6E9-4F9A-AF79-A1CD8D0DC7A4}"/>
            </a:ext>
          </a:extLst>
        </xdr:cNvPr>
        <xdr:cNvSpPr/>
      </xdr:nvSpPr>
      <xdr:spPr>
        <a:xfrm>
          <a:off x="6098540" y="1024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92D3F02-F881-4B18-B99F-55687CB564F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32AF1D4-CBFD-43D3-B6CF-92FA408151A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E69C552-072E-4E00-8493-1CB8401BE91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7E62576-25FD-408C-82A6-131E228DEA9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CC00733-FD8B-41F0-A9A5-93DF99FFAE4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130658</xdr:rowOff>
    </xdr:from>
    <xdr:to>
      <xdr:col>55</xdr:col>
      <xdr:colOff>50800</xdr:colOff>
      <xdr:row>59</xdr:row>
      <xdr:rowOff>60808</xdr:rowOff>
    </xdr:to>
    <xdr:sp macro="" textlink="">
      <xdr:nvSpPr>
        <xdr:cNvPr id="250" name="楕円 249">
          <a:extLst>
            <a:ext uri="{FF2B5EF4-FFF2-40B4-BE49-F238E27FC236}">
              <a16:creationId xmlns:a16="http://schemas.microsoft.com/office/drawing/2014/main" id="{1453BD2F-990D-4483-972B-5FF2076755FA}"/>
            </a:ext>
          </a:extLst>
        </xdr:cNvPr>
        <xdr:cNvSpPr/>
      </xdr:nvSpPr>
      <xdr:spPr>
        <a:xfrm>
          <a:off x="9192260" y="98537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153535</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A88683D-09D0-4649-9B31-D5486F8DD83E}"/>
            </a:ext>
          </a:extLst>
        </xdr:cNvPr>
        <xdr:cNvSpPr txBox="1"/>
      </xdr:nvSpPr>
      <xdr:spPr>
        <a:xfrm>
          <a:off x="9258300" y="970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146619</xdr:rowOff>
    </xdr:from>
    <xdr:to>
      <xdr:col>50</xdr:col>
      <xdr:colOff>165100</xdr:colOff>
      <xdr:row>59</xdr:row>
      <xdr:rowOff>76769</xdr:rowOff>
    </xdr:to>
    <xdr:sp macro="" textlink="">
      <xdr:nvSpPr>
        <xdr:cNvPr id="252" name="楕円 251">
          <a:extLst>
            <a:ext uri="{FF2B5EF4-FFF2-40B4-BE49-F238E27FC236}">
              <a16:creationId xmlns:a16="http://schemas.microsoft.com/office/drawing/2014/main" id="{4F790211-928F-4D70-B688-194029A6E09C}"/>
            </a:ext>
          </a:extLst>
        </xdr:cNvPr>
        <xdr:cNvSpPr/>
      </xdr:nvSpPr>
      <xdr:spPr>
        <a:xfrm>
          <a:off x="8445500" y="98697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10008</xdr:rowOff>
    </xdr:from>
    <xdr:to>
      <xdr:col>55</xdr:col>
      <xdr:colOff>0</xdr:colOff>
      <xdr:row>59</xdr:row>
      <xdr:rowOff>25969</xdr:rowOff>
    </xdr:to>
    <xdr:cxnSp macro="">
      <xdr:nvCxnSpPr>
        <xdr:cNvPr id="253" name="直線コネクタ 252">
          <a:extLst>
            <a:ext uri="{FF2B5EF4-FFF2-40B4-BE49-F238E27FC236}">
              <a16:creationId xmlns:a16="http://schemas.microsoft.com/office/drawing/2014/main" id="{43680AE0-FB42-44CF-9883-83893E128028}"/>
            </a:ext>
          </a:extLst>
        </xdr:cNvPr>
        <xdr:cNvCxnSpPr/>
      </xdr:nvCxnSpPr>
      <xdr:spPr>
        <a:xfrm flipV="1">
          <a:off x="8496300" y="9900768"/>
          <a:ext cx="7239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159137</xdr:rowOff>
    </xdr:from>
    <xdr:to>
      <xdr:col>46</xdr:col>
      <xdr:colOff>38100</xdr:colOff>
      <xdr:row>59</xdr:row>
      <xdr:rowOff>89287</xdr:rowOff>
    </xdr:to>
    <xdr:sp macro="" textlink="">
      <xdr:nvSpPr>
        <xdr:cNvPr id="254" name="楕円 253">
          <a:extLst>
            <a:ext uri="{FF2B5EF4-FFF2-40B4-BE49-F238E27FC236}">
              <a16:creationId xmlns:a16="http://schemas.microsoft.com/office/drawing/2014/main" id="{B4969743-FA52-44FC-A884-D0BD4C436091}"/>
            </a:ext>
          </a:extLst>
        </xdr:cNvPr>
        <xdr:cNvSpPr/>
      </xdr:nvSpPr>
      <xdr:spPr>
        <a:xfrm>
          <a:off x="7670800" y="98822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25969</xdr:rowOff>
    </xdr:from>
    <xdr:to>
      <xdr:col>50</xdr:col>
      <xdr:colOff>114300</xdr:colOff>
      <xdr:row>59</xdr:row>
      <xdr:rowOff>38487</xdr:rowOff>
    </xdr:to>
    <xdr:cxnSp macro="">
      <xdr:nvCxnSpPr>
        <xdr:cNvPr id="255" name="直線コネクタ 254">
          <a:extLst>
            <a:ext uri="{FF2B5EF4-FFF2-40B4-BE49-F238E27FC236}">
              <a16:creationId xmlns:a16="http://schemas.microsoft.com/office/drawing/2014/main" id="{D00910BF-8058-4CE4-855C-F4B1877EA6CA}"/>
            </a:ext>
          </a:extLst>
        </xdr:cNvPr>
        <xdr:cNvCxnSpPr/>
      </xdr:nvCxnSpPr>
      <xdr:spPr>
        <a:xfrm flipV="1">
          <a:off x="7713980" y="9916729"/>
          <a:ext cx="78232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3151</xdr:rowOff>
    </xdr:from>
    <xdr:to>
      <xdr:col>41</xdr:col>
      <xdr:colOff>101600</xdr:colOff>
      <xdr:row>59</xdr:row>
      <xdr:rowOff>104751</xdr:rowOff>
    </xdr:to>
    <xdr:sp macro="" textlink="">
      <xdr:nvSpPr>
        <xdr:cNvPr id="256" name="楕円 255">
          <a:extLst>
            <a:ext uri="{FF2B5EF4-FFF2-40B4-BE49-F238E27FC236}">
              <a16:creationId xmlns:a16="http://schemas.microsoft.com/office/drawing/2014/main" id="{B2766372-1437-4397-9B13-D378142EB17D}"/>
            </a:ext>
          </a:extLst>
        </xdr:cNvPr>
        <xdr:cNvSpPr/>
      </xdr:nvSpPr>
      <xdr:spPr>
        <a:xfrm>
          <a:off x="6873240" y="98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38487</xdr:rowOff>
    </xdr:from>
    <xdr:to>
      <xdr:col>45</xdr:col>
      <xdr:colOff>177800</xdr:colOff>
      <xdr:row>59</xdr:row>
      <xdr:rowOff>53951</xdr:rowOff>
    </xdr:to>
    <xdr:cxnSp macro="">
      <xdr:nvCxnSpPr>
        <xdr:cNvPr id="257" name="直線コネクタ 256">
          <a:extLst>
            <a:ext uri="{FF2B5EF4-FFF2-40B4-BE49-F238E27FC236}">
              <a16:creationId xmlns:a16="http://schemas.microsoft.com/office/drawing/2014/main" id="{79E413CC-9A89-4A53-808A-82A074AD47A0}"/>
            </a:ext>
          </a:extLst>
        </xdr:cNvPr>
        <xdr:cNvCxnSpPr/>
      </xdr:nvCxnSpPr>
      <xdr:spPr>
        <a:xfrm flipV="1">
          <a:off x="6924040" y="9929247"/>
          <a:ext cx="78994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13411</xdr:rowOff>
    </xdr:from>
    <xdr:to>
      <xdr:col>36</xdr:col>
      <xdr:colOff>165100</xdr:colOff>
      <xdr:row>59</xdr:row>
      <xdr:rowOff>115011</xdr:rowOff>
    </xdr:to>
    <xdr:sp macro="" textlink="">
      <xdr:nvSpPr>
        <xdr:cNvPr id="258" name="楕円 257">
          <a:extLst>
            <a:ext uri="{FF2B5EF4-FFF2-40B4-BE49-F238E27FC236}">
              <a16:creationId xmlns:a16="http://schemas.microsoft.com/office/drawing/2014/main" id="{EF0C46AB-A409-4C42-88C9-93DB22D380FF}"/>
            </a:ext>
          </a:extLst>
        </xdr:cNvPr>
        <xdr:cNvSpPr/>
      </xdr:nvSpPr>
      <xdr:spPr>
        <a:xfrm>
          <a:off x="6098540" y="99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53951</xdr:rowOff>
    </xdr:from>
    <xdr:to>
      <xdr:col>41</xdr:col>
      <xdr:colOff>50800</xdr:colOff>
      <xdr:row>59</xdr:row>
      <xdr:rowOff>64211</xdr:rowOff>
    </xdr:to>
    <xdr:cxnSp macro="">
      <xdr:nvCxnSpPr>
        <xdr:cNvPr id="259" name="直線コネクタ 258">
          <a:extLst>
            <a:ext uri="{FF2B5EF4-FFF2-40B4-BE49-F238E27FC236}">
              <a16:creationId xmlns:a16="http://schemas.microsoft.com/office/drawing/2014/main" id="{C308E04F-3EC7-47E1-A095-EE34F8F0F58B}"/>
            </a:ext>
          </a:extLst>
        </xdr:cNvPr>
        <xdr:cNvCxnSpPr/>
      </xdr:nvCxnSpPr>
      <xdr:spPr>
        <a:xfrm flipV="1">
          <a:off x="6149340" y="9944711"/>
          <a:ext cx="7747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93056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F24FF48B-AB5D-425F-848A-990642DC86DA}"/>
            </a:ext>
          </a:extLst>
        </xdr:cNvPr>
        <xdr:cNvSpPr txBox="1"/>
      </xdr:nvSpPr>
      <xdr:spPr>
        <a:xfrm>
          <a:off x="8214575" y="1031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92490</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84C46375-9464-4DA1-9BBF-F7CDE8288AB0}"/>
            </a:ext>
          </a:extLst>
        </xdr:cNvPr>
        <xdr:cNvSpPr txBox="1"/>
      </xdr:nvSpPr>
      <xdr:spPr>
        <a:xfrm>
          <a:off x="7444955" y="1031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98920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46AB3DDD-66D2-45B5-BD62-D024D8344F62}"/>
            </a:ext>
          </a:extLst>
        </xdr:cNvPr>
        <xdr:cNvSpPr txBox="1"/>
      </xdr:nvSpPr>
      <xdr:spPr>
        <a:xfrm>
          <a:off x="6670255" y="1032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108309</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D2BED641-CA04-477E-891C-12418DF52614}"/>
            </a:ext>
          </a:extLst>
        </xdr:cNvPr>
        <xdr:cNvSpPr txBox="1"/>
      </xdr:nvSpPr>
      <xdr:spPr>
        <a:xfrm>
          <a:off x="5872695" y="1033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93296</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7C363BF7-2C1E-41FD-BE40-88F25734E0D6}"/>
            </a:ext>
          </a:extLst>
        </xdr:cNvPr>
        <xdr:cNvSpPr txBox="1"/>
      </xdr:nvSpPr>
      <xdr:spPr>
        <a:xfrm>
          <a:off x="8214575" y="964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105814</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11541F67-0835-4FB3-9661-268AA34A6688}"/>
            </a:ext>
          </a:extLst>
        </xdr:cNvPr>
        <xdr:cNvSpPr txBox="1"/>
      </xdr:nvSpPr>
      <xdr:spPr>
        <a:xfrm>
          <a:off x="7444955" y="966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121278</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41DEE3A7-8A3E-4FED-9B25-8D8BBFF4FE09}"/>
            </a:ext>
          </a:extLst>
        </xdr:cNvPr>
        <xdr:cNvSpPr txBox="1"/>
      </xdr:nvSpPr>
      <xdr:spPr>
        <a:xfrm>
          <a:off x="6670255" y="967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131538</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3FB75AA5-C1FA-4E94-A2DB-4AB63448DE8D}"/>
            </a:ext>
          </a:extLst>
        </xdr:cNvPr>
        <xdr:cNvSpPr txBox="1"/>
      </xdr:nvSpPr>
      <xdr:spPr>
        <a:xfrm>
          <a:off x="5872695" y="968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8F071F59-0CFB-421F-B450-E8B811DC238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9DD77478-DBB6-45C9-89CC-4CF2CFE981A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1BC5FE55-1DAC-49A0-A0AA-5D2691910D6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F504B69B-1D3F-4D91-BCC5-56DD13BF246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1E63E50-AAB1-48BD-8873-9163D1FE9D2E}"/>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4AF205C2-7E59-4215-9D53-0C53F077E869}"/>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40B3ADB-BF1A-48C9-89CC-91A58B92D13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E6C3454A-7B54-4BEF-AA91-5EA3ECA6CAA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19003FCA-093C-4EE9-AFDC-E908F429FB7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7347ED34-260D-43DD-8481-6F952145930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42FBFB73-DEAE-4EE7-A801-2366244D6F4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7946B7AF-09C2-49FC-A1BC-96F12729E2A2}"/>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BB796E13-EE42-4847-BB6F-31EE4102647B}"/>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CEB7BB0D-D04F-41EB-ACD5-EF7C4333ADBD}"/>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97F212A8-EAA8-443C-B9FA-8528253571B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753990D3-CF1B-4108-9346-7AE706A56E7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70A98993-737F-4D39-B211-9ECB98033B3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845BF1CE-1BE5-4B23-BEDA-01C7027C8338}"/>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69AED49D-B355-460D-AF31-EA679C4E3C73}"/>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7D047B48-A31B-4F83-A741-52EC27E99D39}"/>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ADC9ED58-5DDC-46E8-A595-10C2089D21A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81662AAD-23A1-4B13-9D25-CE4BA09CA32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99949D7F-5034-492F-BBB7-E65033364B34}"/>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65AA97D9-9FF4-4022-BE43-B6F4AFCC20F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A5801A6B-4340-449B-AA52-4962513AF787}"/>
            </a:ext>
          </a:extLst>
        </xdr:cNvPr>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26967DE1-64D8-499C-948E-5E3D944547AD}"/>
            </a:ext>
          </a:extLst>
        </xdr:cNvPr>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8404E34F-F628-4B35-91E0-2DDB475BF14B}"/>
            </a:ext>
          </a:extLst>
        </xdr:cNvPr>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9F1D3A87-5AC6-4E17-AD40-638A5D7699A2}"/>
            </a:ext>
          </a:extLst>
        </xdr:cNvPr>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3541FA3E-E922-4851-A5EC-AE7D3A44301C}"/>
            </a:ext>
          </a:extLst>
        </xdr:cNvPr>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B6EE8F52-DC21-45B9-BBE1-8C460546B167}"/>
            </a:ext>
          </a:extLst>
        </xdr:cNvPr>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43FDE454-33D4-4B22-A95A-7794944F23D8}"/>
            </a:ext>
          </a:extLst>
        </xdr:cNvPr>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9" name="フローチャート: 判断 298">
          <a:extLst>
            <a:ext uri="{FF2B5EF4-FFF2-40B4-BE49-F238E27FC236}">
              <a16:creationId xmlns:a16="http://schemas.microsoft.com/office/drawing/2014/main" id="{1FBF02C1-FF65-41BE-B91C-D5BC31C60E49}"/>
            </a:ext>
          </a:extLst>
        </xdr:cNvPr>
        <xdr:cNvSpPr/>
      </xdr:nvSpPr>
      <xdr:spPr>
        <a:xfrm>
          <a:off x="331216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300" name="フローチャート: 判断 299">
          <a:extLst>
            <a:ext uri="{FF2B5EF4-FFF2-40B4-BE49-F238E27FC236}">
              <a16:creationId xmlns:a16="http://schemas.microsoft.com/office/drawing/2014/main" id="{5D5E72CD-4FEC-4FFE-A9B1-4A35CA7F8001}"/>
            </a:ext>
          </a:extLst>
        </xdr:cNvPr>
        <xdr:cNvSpPr/>
      </xdr:nvSpPr>
      <xdr:spPr>
        <a:xfrm>
          <a:off x="25146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01" name="フローチャート: 判断 300">
          <a:extLst>
            <a:ext uri="{FF2B5EF4-FFF2-40B4-BE49-F238E27FC236}">
              <a16:creationId xmlns:a16="http://schemas.microsoft.com/office/drawing/2014/main" id="{F27AC7CC-FEA4-44C5-A9FC-54830289DBC3}"/>
            </a:ext>
          </a:extLst>
        </xdr:cNvPr>
        <xdr:cNvSpPr/>
      </xdr:nvSpPr>
      <xdr:spPr>
        <a:xfrm>
          <a:off x="17399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2" name="フローチャート: 判断 301">
          <a:extLst>
            <a:ext uri="{FF2B5EF4-FFF2-40B4-BE49-F238E27FC236}">
              <a16:creationId xmlns:a16="http://schemas.microsoft.com/office/drawing/2014/main" id="{F470DC62-3622-4C50-8D45-926CEBC6E6B2}"/>
            </a:ext>
          </a:extLst>
        </xdr:cNvPr>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70CE2F4-BAFD-4E96-B7B3-347710CAE4E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CF601D8-846E-4D18-B53C-10BE8D6D330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37D3F1D-5C83-4F52-9782-4C67B1C01A61}"/>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A140B64C-3685-414E-A85E-3157EA2895FB}"/>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60D2B53D-8A03-49CA-8DCA-10640E56186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139700</xdr:rowOff>
    </xdr:from>
    <xdr:to>
      <xdr:col>24</xdr:col>
      <xdr:colOff>114300</xdr:colOff>
      <xdr:row>86</xdr:row>
      <xdr:rowOff>69850</xdr:rowOff>
    </xdr:to>
    <xdr:sp macro="" textlink="">
      <xdr:nvSpPr>
        <xdr:cNvPr id="308" name="楕円 307">
          <a:extLst>
            <a:ext uri="{FF2B5EF4-FFF2-40B4-BE49-F238E27FC236}">
              <a16:creationId xmlns:a16="http://schemas.microsoft.com/office/drawing/2014/main" id="{C6C09F7A-2DF5-425F-BF8C-071030FBC1F3}"/>
            </a:ext>
          </a:extLst>
        </xdr:cNvPr>
        <xdr:cNvSpPr/>
      </xdr:nvSpPr>
      <xdr:spPr>
        <a:xfrm>
          <a:off x="403606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54627</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C8D7D04C-AFAA-40EB-AFB1-A0D427015D6C}"/>
            </a:ext>
          </a:extLst>
        </xdr:cNvPr>
        <xdr:cNvSpPr txBox="1"/>
      </xdr:nvSpPr>
      <xdr:spPr>
        <a:xfrm>
          <a:off x="4124960"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133986</xdr:rowOff>
    </xdr:from>
    <xdr:to>
      <xdr:col>20</xdr:col>
      <xdr:colOff>38100</xdr:colOff>
      <xdr:row>86</xdr:row>
      <xdr:rowOff>64136</xdr:rowOff>
    </xdr:to>
    <xdr:sp macro="" textlink="">
      <xdr:nvSpPr>
        <xdr:cNvPr id="310" name="楕円 309">
          <a:extLst>
            <a:ext uri="{FF2B5EF4-FFF2-40B4-BE49-F238E27FC236}">
              <a16:creationId xmlns:a16="http://schemas.microsoft.com/office/drawing/2014/main" id="{DD9C1FA9-7AB1-42C5-B495-93985F584E2A}"/>
            </a:ext>
          </a:extLst>
        </xdr:cNvPr>
        <xdr:cNvSpPr/>
      </xdr:nvSpPr>
      <xdr:spPr>
        <a:xfrm>
          <a:off x="3312160" y="14383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13336</xdr:rowOff>
    </xdr:from>
    <xdr:to>
      <xdr:col>24</xdr:col>
      <xdr:colOff>63500</xdr:colOff>
      <xdr:row>86</xdr:row>
      <xdr:rowOff>19050</xdr:rowOff>
    </xdr:to>
    <xdr:cxnSp macro="">
      <xdr:nvCxnSpPr>
        <xdr:cNvPr id="311" name="直線コネクタ 310">
          <a:extLst>
            <a:ext uri="{FF2B5EF4-FFF2-40B4-BE49-F238E27FC236}">
              <a16:creationId xmlns:a16="http://schemas.microsoft.com/office/drawing/2014/main" id="{8A0511BD-D4A7-47FF-87E3-0AEECB96ECF2}"/>
            </a:ext>
          </a:extLst>
        </xdr:cNvPr>
        <xdr:cNvCxnSpPr/>
      </xdr:nvCxnSpPr>
      <xdr:spPr>
        <a:xfrm>
          <a:off x="3355340" y="14430376"/>
          <a:ext cx="7315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122555</xdr:rowOff>
    </xdr:from>
    <xdr:to>
      <xdr:col>15</xdr:col>
      <xdr:colOff>101600</xdr:colOff>
      <xdr:row>86</xdr:row>
      <xdr:rowOff>52705</xdr:rowOff>
    </xdr:to>
    <xdr:sp macro="" textlink="">
      <xdr:nvSpPr>
        <xdr:cNvPr id="312" name="楕円 311">
          <a:extLst>
            <a:ext uri="{FF2B5EF4-FFF2-40B4-BE49-F238E27FC236}">
              <a16:creationId xmlns:a16="http://schemas.microsoft.com/office/drawing/2014/main" id="{337AC264-E97D-4B50-8541-FECF1C209307}"/>
            </a:ext>
          </a:extLst>
        </xdr:cNvPr>
        <xdr:cNvSpPr/>
      </xdr:nvSpPr>
      <xdr:spPr>
        <a:xfrm>
          <a:off x="2514600" y="14371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1905</xdr:rowOff>
    </xdr:from>
    <xdr:to>
      <xdr:col>19</xdr:col>
      <xdr:colOff>177800</xdr:colOff>
      <xdr:row>86</xdr:row>
      <xdr:rowOff>13336</xdr:rowOff>
    </xdr:to>
    <xdr:cxnSp macro="">
      <xdr:nvCxnSpPr>
        <xdr:cNvPr id="313" name="直線コネクタ 312">
          <a:extLst>
            <a:ext uri="{FF2B5EF4-FFF2-40B4-BE49-F238E27FC236}">
              <a16:creationId xmlns:a16="http://schemas.microsoft.com/office/drawing/2014/main" id="{098F37B9-667D-446F-A869-CC1D4E33DDE9}"/>
            </a:ext>
          </a:extLst>
        </xdr:cNvPr>
        <xdr:cNvCxnSpPr/>
      </xdr:nvCxnSpPr>
      <xdr:spPr>
        <a:xfrm>
          <a:off x="2565400" y="14418945"/>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111125</xdr:rowOff>
    </xdr:from>
    <xdr:to>
      <xdr:col>10</xdr:col>
      <xdr:colOff>165100</xdr:colOff>
      <xdr:row>86</xdr:row>
      <xdr:rowOff>41275</xdr:rowOff>
    </xdr:to>
    <xdr:sp macro="" textlink="">
      <xdr:nvSpPr>
        <xdr:cNvPr id="314" name="楕円 313">
          <a:extLst>
            <a:ext uri="{FF2B5EF4-FFF2-40B4-BE49-F238E27FC236}">
              <a16:creationId xmlns:a16="http://schemas.microsoft.com/office/drawing/2014/main" id="{0C314BE0-B6A4-479F-B8A8-D258C54FCF86}"/>
            </a:ext>
          </a:extLst>
        </xdr:cNvPr>
        <xdr:cNvSpPr/>
      </xdr:nvSpPr>
      <xdr:spPr>
        <a:xfrm>
          <a:off x="1739900" y="14360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161925</xdr:rowOff>
    </xdr:from>
    <xdr:to>
      <xdr:col>15</xdr:col>
      <xdr:colOff>50800</xdr:colOff>
      <xdr:row>86</xdr:row>
      <xdr:rowOff>1905</xdr:rowOff>
    </xdr:to>
    <xdr:cxnSp macro="">
      <xdr:nvCxnSpPr>
        <xdr:cNvPr id="315" name="直線コネクタ 314">
          <a:extLst>
            <a:ext uri="{FF2B5EF4-FFF2-40B4-BE49-F238E27FC236}">
              <a16:creationId xmlns:a16="http://schemas.microsoft.com/office/drawing/2014/main" id="{D2407F53-3AF4-4572-8779-00BBCB1E9758}"/>
            </a:ext>
          </a:extLst>
        </xdr:cNvPr>
        <xdr:cNvCxnSpPr/>
      </xdr:nvCxnSpPr>
      <xdr:spPr>
        <a:xfrm>
          <a:off x="1790700" y="1441132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80645</xdr:rowOff>
    </xdr:from>
    <xdr:to>
      <xdr:col>6</xdr:col>
      <xdr:colOff>38100</xdr:colOff>
      <xdr:row>86</xdr:row>
      <xdr:rowOff>10795</xdr:rowOff>
    </xdr:to>
    <xdr:sp macro="" textlink="">
      <xdr:nvSpPr>
        <xdr:cNvPr id="316" name="楕円 315">
          <a:extLst>
            <a:ext uri="{FF2B5EF4-FFF2-40B4-BE49-F238E27FC236}">
              <a16:creationId xmlns:a16="http://schemas.microsoft.com/office/drawing/2014/main" id="{53E12F2A-BE40-4DA1-9CE7-2BEDAE8EFA88}"/>
            </a:ext>
          </a:extLst>
        </xdr:cNvPr>
        <xdr:cNvSpPr/>
      </xdr:nvSpPr>
      <xdr:spPr>
        <a:xfrm>
          <a:off x="965200" y="14330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131445</xdr:rowOff>
    </xdr:from>
    <xdr:to>
      <xdr:col>10</xdr:col>
      <xdr:colOff>114300</xdr:colOff>
      <xdr:row>85</xdr:row>
      <xdr:rowOff>161925</xdr:rowOff>
    </xdr:to>
    <xdr:cxnSp macro="">
      <xdr:nvCxnSpPr>
        <xdr:cNvPr id="317" name="直線コネクタ 316">
          <a:extLst>
            <a:ext uri="{FF2B5EF4-FFF2-40B4-BE49-F238E27FC236}">
              <a16:creationId xmlns:a16="http://schemas.microsoft.com/office/drawing/2014/main" id="{46B46A15-3889-4554-A809-8A1D4479986B}"/>
            </a:ext>
          </a:extLst>
        </xdr:cNvPr>
        <xdr:cNvCxnSpPr/>
      </xdr:nvCxnSpPr>
      <xdr:spPr>
        <a:xfrm>
          <a:off x="1008380" y="1438084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8" name="n_1aveValue【公営住宅】&#10;有形固定資産減価償却率">
          <a:extLst>
            <a:ext uri="{FF2B5EF4-FFF2-40B4-BE49-F238E27FC236}">
              <a16:creationId xmlns:a16="http://schemas.microsoft.com/office/drawing/2014/main" id="{50D95AA5-4620-4115-8AFC-39D9F8C17EAF}"/>
            </a:ext>
          </a:extLst>
        </xdr:cNvPr>
        <xdr:cNvSpPr txBox="1"/>
      </xdr:nvSpPr>
      <xdr:spPr>
        <a:xfrm>
          <a:off x="317056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9" name="n_2aveValue【公営住宅】&#10;有形固定資産減価償却率">
          <a:extLst>
            <a:ext uri="{FF2B5EF4-FFF2-40B4-BE49-F238E27FC236}">
              <a16:creationId xmlns:a16="http://schemas.microsoft.com/office/drawing/2014/main" id="{82BCFC5A-9EC4-4089-949C-A68B3EE525EA}"/>
            </a:ext>
          </a:extLst>
        </xdr:cNvPr>
        <xdr:cNvSpPr txBox="1"/>
      </xdr:nvSpPr>
      <xdr:spPr>
        <a:xfrm>
          <a:off x="238570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20" name="n_3aveValue【公営住宅】&#10;有形固定資産減価償却率">
          <a:extLst>
            <a:ext uri="{FF2B5EF4-FFF2-40B4-BE49-F238E27FC236}">
              <a16:creationId xmlns:a16="http://schemas.microsoft.com/office/drawing/2014/main" id="{476E7688-30E4-406F-B51B-3BF61B749CB0}"/>
            </a:ext>
          </a:extLst>
        </xdr:cNvPr>
        <xdr:cNvSpPr txBox="1"/>
      </xdr:nvSpPr>
      <xdr:spPr>
        <a:xfrm>
          <a:off x="161100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21" name="n_4aveValue【公営住宅】&#10;有形固定資産減価償却率">
          <a:extLst>
            <a:ext uri="{FF2B5EF4-FFF2-40B4-BE49-F238E27FC236}">
              <a16:creationId xmlns:a16="http://schemas.microsoft.com/office/drawing/2014/main" id="{C8BBAC1D-C172-4040-9013-DE0AFAAE4EED}"/>
            </a:ext>
          </a:extLst>
        </xdr:cNvPr>
        <xdr:cNvSpPr txBox="1"/>
      </xdr:nvSpPr>
      <xdr:spPr>
        <a:xfrm>
          <a:off x="8363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55263</xdr:rowOff>
    </xdr:from>
    <xdr:ext cx="405111" cy="259045"/>
    <xdr:sp macro="" textlink="">
      <xdr:nvSpPr>
        <xdr:cNvPr id="322" name="n_1mainValue【公営住宅】&#10;有形固定資産減価償却率">
          <a:extLst>
            <a:ext uri="{FF2B5EF4-FFF2-40B4-BE49-F238E27FC236}">
              <a16:creationId xmlns:a16="http://schemas.microsoft.com/office/drawing/2014/main" id="{A66D6DDA-194A-4E8E-BEC4-25B9F8597F37}"/>
            </a:ext>
          </a:extLst>
        </xdr:cNvPr>
        <xdr:cNvSpPr txBox="1"/>
      </xdr:nvSpPr>
      <xdr:spPr>
        <a:xfrm>
          <a:off x="3170564"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43832</xdr:rowOff>
    </xdr:from>
    <xdr:ext cx="405111" cy="259045"/>
    <xdr:sp macro="" textlink="">
      <xdr:nvSpPr>
        <xdr:cNvPr id="323" name="n_2mainValue【公営住宅】&#10;有形固定資産減価償却率">
          <a:extLst>
            <a:ext uri="{FF2B5EF4-FFF2-40B4-BE49-F238E27FC236}">
              <a16:creationId xmlns:a16="http://schemas.microsoft.com/office/drawing/2014/main" id="{70B7EA3A-9567-4E03-A528-59C9E2391167}"/>
            </a:ext>
          </a:extLst>
        </xdr:cNvPr>
        <xdr:cNvSpPr txBox="1"/>
      </xdr:nvSpPr>
      <xdr:spPr>
        <a:xfrm>
          <a:off x="238570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32402</xdr:rowOff>
    </xdr:from>
    <xdr:ext cx="405111" cy="259045"/>
    <xdr:sp macro="" textlink="">
      <xdr:nvSpPr>
        <xdr:cNvPr id="324" name="n_3mainValue【公営住宅】&#10;有形固定資産減価償却率">
          <a:extLst>
            <a:ext uri="{FF2B5EF4-FFF2-40B4-BE49-F238E27FC236}">
              <a16:creationId xmlns:a16="http://schemas.microsoft.com/office/drawing/2014/main" id="{90F0D2FB-1B44-4F9B-B79D-C3D3287B526C}"/>
            </a:ext>
          </a:extLst>
        </xdr:cNvPr>
        <xdr:cNvSpPr txBox="1"/>
      </xdr:nvSpPr>
      <xdr:spPr>
        <a:xfrm>
          <a:off x="1611004" y="1444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1922</xdr:rowOff>
    </xdr:from>
    <xdr:ext cx="405111" cy="259045"/>
    <xdr:sp macro="" textlink="">
      <xdr:nvSpPr>
        <xdr:cNvPr id="325" name="n_4mainValue【公営住宅】&#10;有形固定資産減価償却率">
          <a:extLst>
            <a:ext uri="{FF2B5EF4-FFF2-40B4-BE49-F238E27FC236}">
              <a16:creationId xmlns:a16="http://schemas.microsoft.com/office/drawing/2014/main" id="{54D02148-C8B2-4A47-BFF3-784C034CB6F7}"/>
            </a:ext>
          </a:extLst>
        </xdr:cNvPr>
        <xdr:cNvSpPr txBox="1"/>
      </xdr:nvSpPr>
      <xdr:spPr>
        <a:xfrm>
          <a:off x="836304" y="1441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732035D-DD87-430B-920D-AC2C0C7286B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C66B5750-0989-4784-A1B9-92893F5655D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7947F7DF-2D5A-4DE7-B257-438194189BE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A47B4C70-3DE0-468F-96CF-04B780DA68D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B4F72051-F246-4D6A-B0B7-6F280C46D33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45386850-589D-4CD6-9044-A696161A421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66864099-9E57-4C44-BD2D-D775C0033F7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6549C69A-4B5F-494A-BFEB-1630C90A49C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3C17BC81-4F0E-495D-A394-B0BB8F9A43B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B22BB47E-4078-4BEC-A439-470145337D0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408502BD-9E85-4873-8C44-8D8EEFE139BB}"/>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FA8C5D5A-A9B4-4195-9763-0F756828A7C3}"/>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F83E2397-7D1B-474E-8E38-6299333D575B}"/>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43FFF4CD-EF19-4B81-98D0-32935E99251E}"/>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72C8E10B-E6A0-4530-AC7D-3EC75FFEB884}"/>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7E626E1F-B44F-4415-8BAC-464962579C5D}"/>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FE62E3A8-9E40-4929-8BFE-32D573CC1ED1}"/>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1D2E2770-C8C4-48E3-B424-55F845E6EB3C}"/>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46EA41EB-46F7-47B0-A1CB-8FD41FEF5BA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ADCB8A89-62D7-4F22-9E2E-B71A3931E9CA}"/>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ED3A035-597E-4E5A-8DC5-AAD798F11C7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CF8EF228-EA76-4845-BA23-5EEFA152FD9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DAA9BEB0-9217-497F-A357-A10DEC9C6BB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18702DEE-21E3-4A07-A187-2D3D38F255BA}"/>
            </a:ext>
          </a:extLst>
        </xdr:cNvPr>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8BE8D8EF-9FF4-4087-9E6C-7A8219532287}"/>
            </a:ext>
          </a:extLst>
        </xdr:cNvPr>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8F7B118-52C3-4E14-B067-B11DCB00F4BB}"/>
            </a:ext>
          </a:extLst>
        </xdr:cNvPr>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73F8F3A7-7CBA-4FD9-A968-F36007F8677A}"/>
            </a:ext>
          </a:extLst>
        </xdr:cNvPr>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DDDF8C09-4B76-4691-9A35-67E6A56AE54A}"/>
            </a:ext>
          </a:extLst>
        </xdr:cNvPr>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FD035E86-963E-452E-8367-D43F5A9975C6}"/>
            </a:ext>
          </a:extLst>
        </xdr:cNvPr>
        <xdr:cNvSpPr txBox="1"/>
      </xdr:nvSpPr>
      <xdr:spPr>
        <a:xfrm>
          <a:off x="9258300" y="1403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7A582156-9E07-46F8-B77C-43A4153F865F}"/>
            </a:ext>
          </a:extLst>
        </xdr:cNvPr>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104648</xdr:rowOff>
    </xdr:from>
    <xdr:to>
      <xdr:col>50</xdr:col>
      <xdr:colOff>165100</xdr:colOff>
      <xdr:row>84</xdr:row>
      <xdr:rowOff>34798</xdr:rowOff>
    </xdr:to>
    <xdr:sp macro="" textlink="">
      <xdr:nvSpPr>
        <xdr:cNvPr id="356" name="フローチャート: 判断 355">
          <a:extLst>
            <a:ext uri="{FF2B5EF4-FFF2-40B4-BE49-F238E27FC236}">
              <a16:creationId xmlns:a16="http://schemas.microsoft.com/office/drawing/2014/main" id="{B02EA458-C9B7-436B-ADB5-253F7A05B05B}"/>
            </a:ext>
          </a:extLst>
        </xdr:cNvPr>
        <xdr:cNvSpPr/>
      </xdr:nvSpPr>
      <xdr:spPr>
        <a:xfrm>
          <a:off x="8445500" y="14018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92075</xdr:rowOff>
    </xdr:from>
    <xdr:to>
      <xdr:col>46</xdr:col>
      <xdr:colOff>38100</xdr:colOff>
      <xdr:row>84</xdr:row>
      <xdr:rowOff>22225</xdr:rowOff>
    </xdr:to>
    <xdr:sp macro="" textlink="">
      <xdr:nvSpPr>
        <xdr:cNvPr id="357" name="フローチャート: 判断 356">
          <a:extLst>
            <a:ext uri="{FF2B5EF4-FFF2-40B4-BE49-F238E27FC236}">
              <a16:creationId xmlns:a16="http://schemas.microsoft.com/office/drawing/2014/main" id="{DCB5A176-95BA-4138-BA1B-F507876C4FBA}"/>
            </a:ext>
          </a:extLst>
        </xdr:cNvPr>
        <xdr:cNvSpPr/>
      </xdr:nvSpPr>
      <xdr:spPr>
        <a:xfrm>
          <a:off x="7670800" y="14006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103505</xdr:rowOff>
    </xdr:from>
    <xdr:to>
      <xdr:col>41</xdr:col>
      <xdr:colOff>101600</xdr:colOff>
      <xdr:row>84</xdr:row>
      <xdr:rowOff>33655</xdr:rowOff>
    </xdr:to>
    <xdr:sp macro="" textlink="">
      <xdr:nvSpPr>
        <xdr:cNvPr id="358" name="フローチャート: 判断 357">
          <a:extLst>
            <a:ext uri="{FF2B5EF4-FFF2-40B4-BE49-F238E27FC236}">
              <a16:creationId xmlns:a16="http://schemas.microsoft.com/office/drawing/2014/main" id="{78E0593F-F56C-4AAF-ACB5-EC724883CD51}"/>
            </a:ext>
          </a:extLst>
        </xdr:cNvPr>
        <xdr:cNvSpPr/>
      </xdr:nvSpPr>
      <xdr:spPr>
        <a:xfrm>
          <a:off x="6873240" y="14017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116078</xdr:rowOff>
    </xdr:from>
    <xdr:to>
      <xdr:col>36</xdr:col>
      <xdr:colOff>165100</xdr:colOff>
      <xdr:row>84</xdr:row>
      <xdr:rowOff>46228</xdr:rowOff>
    </xdr:to>
    <xdr:sp macro="" textlink="">
      <xdr:nvSpPr>
        <xdr:cNvPr id="359" name="フローチャート: 判断 358">
          <a:extLst>
            <a:ext uri="{FF2B5EF4-FFF2-40B4-BE49-F238E27FC236}">
              <a16:creationId xmlns:a16="http://schemas.microsoft.com/office/drawing/2014/main" id="{7F5ED60E-DBB5-405E-8813-C163CE93CB98}"/>
            </a:ext>
          </a:extLst>
        </xdr:cNvPr>
        <xdr:cNvSpPr/>
      </xdr:nvSpPr>
      <xdr:spPr>
        <a:xfrm>
          <a:off x="6098540" y="14030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F21DA29-3192-4927-ABE5-DD387B458A0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FEAD6AB-2D79-4971-9BAD-DB1AE063935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1FC9D4F-C260-4A05-8359-8E8F1B3B6BD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2C68A144-6C82-4816-AAE0-EF12AB810E4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1C31A36-49B9-4172-8AF7-4DD065CCCAF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33782</xdr:rowOff>
    </xdr:from>
    <xdr:to>
      <xdr:col>55</xdr:col>
      <xdr:colOff>50800</xdr:colOff>
      <xdr:row>85</xdr:row>
      <xdr:rowOff>135382</xdr:rowOff>
    </xdr:to>
    <xdr:sp macro="" textlink="">
      <xdr:nvSpPr>
        <xdr:cNvPr id="365" name="楕円 364">
          <a:extLst>
            <a:ext uri="{FF2B5EF4-FFF2-40B4-BE49-F238E27FC236}">
              <a16:creationId xmlns:a16="http://schemas.microsoft.com/office/drawing/2014/main" id="{D2DC6B38-E93F-4391-BE8C-AFB3052C15FC}"/>
            </a:ext>
          </a:extLst>
        </xdr:cNvPr>
        <xdr:cNvSpPr/>
      </xdr:nvSpPr>
      <xdr:spPr>
        <a:xfrm>
          <a:off x="9192260" y="14283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12209</xdr:rowOff>
    </xdr:from>
    <xdr:ext cx="469744" cy="259045"/>
    <xdr:sp macro="" textlink="">
      <xdr:nvSpPr>
        <xdr:cNvPr id="366" name="【公営住宅】&#10;一人当たり面積該当値テキスト">
          <a:extLst>
            <a:ext uri="{FF2B5EF4-FFF2-40B4-BE49-F238E27FC236}">
              <a16:creationId xmlns:a16="http://schemas.microsoft.com/office/drawing/2014/main" id="{7BABFEAC-D899-4E00-A113-6BF0EA5605B5}"/>
            </a:ext>
          </a:extLst>
        </xdr:cNvPr>
        <xdr:cNvSpPr txBox="1"/>
      </xdr:nvSpPr>
      <xdr:spPr>
        <a:xfrm>
          <a:off x="9258300" y="142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37212</xdr:rowOff>
    </xdr:from>
    <xdr:to>
      <xdr:col>50</xdr:col>
      <xdr:colOff>165100</xdr:colOff>
      <xdr:row>85</xdr:row>
      <xdr:rowOff>138812</xdr:rowOff>
    </xdr:to>
    <xdr:sp macro="" textlink="">
      <xdr:nvSpPr>
        <xdr:cNvPr id="367" name="楕円 366">
          <a:extLst>
            <a:ext uri="{FF2B5EF4-FFF2-40B4-BE49-F238E27FC236}">
              <a16:creationId xmlns:a16="http://schemas.microsoft.com/office/drawing/2014/main" id="{5F11E517-3F03-4D03-8122-AA6190998AC8}"/>
            </a:ext>
          </a:extLst>
        </xdr:cNvPr>
        <xdr:cNvSpPr/>
      </xdr:nvSpPr>
      <xdr:spPr>
        <a:xfrm>
          <a:off x="8445500" y="14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84582</xdr:rowOff>
    </xdr:from>
    <xdr:to>
      <xdr:col>55</xdr:col>
      <xdr:colOff>0</xdr:colOff>
      <xdr:row>85</xdr:row>
      <xdr:rowOff>88012</xdr:rowOff>
    </xdr:to>
    <xdr:cxnSp macro="">
      <xdr:nvCxnSpPr>
        <xdr:cNvPr id="368" name="直線コネクタ 367">
          <a:extLst>
            <a:ext uri="{FF2B5EF4-FFF2-40B4-BE49-F238E27FC236}">
              <a16:creationId xmlns:a16="http://schemas.microsoft.com/office/drawing/2014/main" id="{53155086-BFF2-4D33-81F9-B6251013785B}"/>
            </a:ext>
          </a:extLst>
        </xdr:cNvPr>
        <xdr:cNvCxnSpPr/>
      </xdr:nvCxnSpPr>
      <xdr:spPr>
        <a:xfrm flipV="1">
          <a:off x="8496300" y="14333982"/>
          <a:ext cx="7239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39115</xdr:rowOff>
    </xdr:from>
    <xdr:to>
      <xdr:col>46</xdr:col>
      <xdr:colOff>38100</xdr:colOff>
      <xdr:row>85</xdr:row>
      <xdr:rowOff>140715</xdr:rowOff>
    </xdr:to>
    <xdr:sp macro="" textlink="">
      <xdr:nvSpPr>
        <xdr:cNvPr id="369" name="楕円 368">
          <a:extLst>
            <a:ext uri="{FF2B5EF4-FFF2-40B4-BE49-F238E27FC236}">
              <a16:creationId xmlns:a16="http://schemas.microsoft.com/office/drawing/2014/main" id="{F206008A-4258-4EEF-BA3E-ED7C012D68A1}"/>
            </a:ext>
          </a:extLst>
        </xdr:cNvPr>
        <xdr:cNvSpPr/>
      </xdr:nvSpPr>
      <xdr:spPr>
        <a:xfrm>
          <a:off x="7670800" y="14288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88012</xdr:rowOff>
    </xdr:from>
    <xdr:to>
      <xdr:col>50</xdr:col>
      <xdr:colOff>114300</xdr:colOff>
      <xdr:row>85</xdr:row>
      <xdr:rowOff>89915</xdr:rowOff>
    </xdr:to>
    <xdr:cxnSp macro="">
      <xdr:nvCxnSpPr>
        <xdr:cNvPr id="370" name="直線コネクタ 369">
          <a:extLst>
            <a:ext uri="{FF2B5EF4-FFF2-40B4-BE49-F238E27FC236}">
              <a16:creationId xmlns:a16="http://schemas.microsoft.com/office/drawing/2014/main" id="{C515D1E0-F014-4755-A581-6789E4020EC6}"/>
            </a:ext>
          </a:extLst>
        </xdr:cNvPr>
        <xdr:cNvCxnSpPr/>
      </xdr:nvCxnSpPr>
      <xdr:spPr>
        <a:xfrm flipV="1">
          <a:off x="7713980" y="14337412"/>
          <a:ext cx="78232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37973</xdr:rowOff>
    </xdr:from>
    <xdr:to>
      <xdr:col>41</xdr:col>
      <xdr:colOff>101600</xdr:colOff>
      <xdr:row>85</xdr:row>
      <xdr:rowOff>139573</xdr:rowOff>
    </xdr:to>
    <xdr:sp macro="" textlink="">
      <xdr:nvSpPr>
        <xdr:cNvPr id="371" name="楕円 370">
          <a:extLst>
            <a:ext uri="{FF2B5EF4-FFF2-40B4-BE49-F238E27FC236}">
              <a16:creationId xmlns:a16="http://schemas.microsoft.com/office/drawing/2014/main" id="{567B8E49-6FBF-42F5-BEB7-29FC1F6641C7}"/>
            </a:ext>
          </a:extLst>
        </xdr:cNvPr>
        <xdr:cNvSpPr/>
      </xdr:nvSpPr>
      <xdr:spPr>
        <a:xfrm>
          <a:off x="6873240" y="142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88773</xdr:rowOff>
    </xdr:from>
    <xdr:to>
      <xdr:col>45</xdr:col>
      <xdr:colOff>177800</xdr:colOff>
      <xdr:row>85</xdr:row>
      <xdr:rowOff>89915</xdr:rowOff>
    </xdr:to>
    <xdr:cxnSp macro="">
      <xdr:nvCxnSpPr>
        <xdr:cNvPr id="372" name="直線コネクタ 371">
          <a:extLst>
            <a:ext uri="{FF2B5EF4-FFF2-40B4-BE49-F238E27FC236}">
              <a16:creationId xmlns:a16="http://schemas.microsoft.com/office/drawing/2014/main" id="{C3BC9F8A-D806-4A32-80E1-759FEC63E703}"/>
            </a:ext>
          </a:extLst>
        </xdr:cNvPr>
        <xdr:cNvCxnSpPr/>
      </xdr:nvCxnSpPr>
      <xdr:spPr>
        <a:xfrm>
          <a:off x="6924040" y="14338173"/>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38354</xdr:rowOff>
    </xdr:from>
    <xdr:to>
      <xdr:col>36</xdr:col>
      <xdr:colOff>165100</xdr:colOff>
      <xdr:row>85</xdr:row>
      <xdr:rowOff>139954</xdr:rowOff>
    </xdr:to>
    <xdr:sp macro="" textlink="">
      <xdr:nvSpPr>
        <xdr:cNvPr id="373" name="楕円 372">
          <a:extLst>
            <a:ext uri="{FF2B5EF4-FFF2-40B4-BE49-F238E27FC236}">
              <a16:creationId xmlns:a16="http://schemas.microsoft.com/office/drawing/2014/main" id="{877DB43F-453A-4792-B917-068F3DD78667}"/>
            </a:ext>
          </a:extLst>
        </xdr:cNvPr>
        <xdr:cNvSpPr/>
      </xdr:nvSpPr>
      <xdr:spPr>
        <a:xfrm>
          <a:off x="6098540" y="142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88773</xdr:rowOff>
    </xdr:from>
    <xdr:to>
      <xdr:col>41</xdr:col>
      <xdr:colOff>50800</xdr:colOff>
      <xdr:row>85</xdr:row>
      <xdr:rowOff>89154</xdr:rowOff>
    </xdr:to>
    <xdr:cxnSp macro="">
      <xdr:nvCxnSpPr>
        <xdr:cNvPr id="374" name="直線コネクタ 373">
          <a:extLst>
            <a:ext uri="{FF2B5EF4-FFF2-40B4-BE49-F238E27FC236}">
              <a16:creationId xmlns:a16="http://schemas.microsoft.com/office/drawing/2014/main" id="{1718B7DB-6431-4E04-80E9-33B7F54CB285}"/>
            </a:ext>
          </a:extLst>
        </xdr:cNvPr>
        <xdr:cNvCxnSpPr/>
      </xdr:nvCxnSpPr>
      <xdr:spPr>
        <a:xfrm flipV="1">
          <a:off x="6149340" y="14338173"/>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51325</xdr:rowOff>
    </xdr:from>
    <xdr:ext cx="469744" cy="259045"/>
    <xdr:sp macro="" textlink="">
      <xdr:nvSpPr>
        <xdr:cNvPr id="375" name="n_1aveValue【公営住宅】&#10;一人当たり面積">
          <a:extLst>
            <a:ext uri="{FF2B5EF4-FFF2-40B4-BE49-F238E27FC236}">
              <a16:creationId xmlns:a16="http://schemas.microsoft.com/office/drawing/2014/main" id="{CE64E6BC-2BA5-4AB8-88F9-99BB320F0A92}"/>
            </a:ext>
          </a:extLst>
        </xdr:cNvPr>
        <xdr:cNvSpPr txBox="1"/>
      </xdr:nvSpPr>
      <xdr:spPr>
        <a:xfrm>
          <a:off x="8271587" y="1379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38752</xdr:rowOff>
    </xdr:from>
    <xdr:ext cx="469744" cy="259045"/>
    <xdr:sp macro="" textlink="">
      <xdr:nvSpPr>
        <xdr:cNvPr id="376" name="n_2aveValue【公営住宅】&#10;一人当たり面積">
          <a:extLst>
            <a:ext uri="{FF2B5EF4-FFF2-40B4-BE49-F238E27FC236}">
              <a16:creationId xmlns:a16="http://schemas.microsoft.com/office/drawing/2014/main" id="{658D21DC-ECA2-4E15-B22B-43DCF0214D6E}"/>
            </a:ext>
          </a:extLst>
        </xdr:cNvPr>
        <xdr:cNvSpPr txBox="1"/>
      </xdr:nvSpPr>
      <xdr:spPr>
        <a:xfrm>
          <a:off x="7509587" y="137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50182</xdr:rowOff>
    </xdr:from>
    <xdr:ext cx="469744" cy="259045"/>
    <xdr:sp macro="" textlink="">
      <xdr:nvSpPr>
        <xdr:cNvPr id="377" name="n_3aveValue【公営住宅】&#10;一人当たり面積">
          <a:extLst>
            <a:ext uri="{FF2B5EF4-FFF2-40B4-BE49-F238E27FC236}">
              <a16:creationId xmlns:a16="http://schemas.microsoft.com/office/drawing/2014/main" id="{A549586A-5057-4388-97A9-1790D50D69CF}"/>
            </a:ext>
          </a:extLst>
        </xdr:cNvPr>
        <xdr:cNvSpPr txBox="1"/>
      </xdr:nvSpPr>
      <xdr:spPr>
        <a:xfrm>
          <a:off x="6712027" y="137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62755</xdr:rowOff>
    </xdr:from>
    <xdr:ext cx="469744" cy="259045"/>
    <xdr:sp macro="" textlink="">
      <xdr:nvSpPr>
        <xdr:cNvPr id="378" name="n_4aveValue【公営住宅】&#10;一人当たり面積">
          <a:extLst>
            <a:ext uri="{FF2B5EF4-FFF2-40B4-BE49-F238E27FC236}">
              <a16:creationId xmlns:a16="http://schemas.microsoft.com/office/drawing/2014/main" id="{AE718F21-105E-4F33-9354-AE4FF3A22280}"/>
            </a:ext>
          </a:extLst>
        </xdr:cNvPr>
        <xdr:cNvSpPr txBox="1"/>
      </xdr:nvSpPr>
      <xdr:spPr>
        <a:xfrm>
          <a:off x="5937327" y="1380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129939</xdr:rowOff>
    </xdr:from>
    <xdr:ext cx="469744" cy="259045"/>
    <xdr:sp macro="" textlink="">
      <xdr:nvSpPr>
        <xdr:cNvPr id="379" name="n_1mainValue【公営住宅】&#10;一人当たり面積">
          <a:extLst>
            <a:ext uri="{FF2B5EF4-FFF2-40B4-BE49-F238E27FC236}">
              <a16:creationId xmlns:a16="http://schemas.microsoft.com/office/drawing/2014/main" id="{77D0230F-2B1A-47F5-AB0A-051EE1CA84F4}"/>
            </a:ext>
          </a:extLst>
        </xdr:cNvPr>
        <xdr:cNvSpPr txBox="1"/>
      </xdr:nvSpPr>
      <xdr:spPr>
        <a:xfrm>
          <a:off x="8271587" y="143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131842</xdr:rowOff>
    </xdr:from>
    <xdr:ext cx="469744" cy="259045"/>
    <xdr:sp macro="" textlink="">
      <xdr:nvSpPr>
        <xdr:cNvPr id="380" name="n_2mainValue【公営住宅】&#10;一人当たり面積">
          <a:extLst>
            <a:ext uri="{FF2B5EF4-FFF2-40B4-BE49-F238E27FC236}">
              <a16:creationId xmlns:a16="http://schemas.microsoft.com/office/drawing/2014/main" id="{E1786418-15B2-4642-81B5-CB41F0BD350C}"/>
            </a:ext>
          </a:extLst>
        </xdr:cNvPr>
        <xdr:cNvSpPr txBox="1"/>
      </xdr:nvSpPr>
      <xdr:spPr>
        <a:xfrm>
          <a:off x="750958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130700</xdr:rowOff>
    </xdr:from>
    <xdr:ext cx="469744" cy="259045"/>
    <xdr:sp macro="" textlink="">
      <xdr:nvSpPr>
        <xdr:cNvPr id="381" name="n_3mainValue【公営住宅】&#10;一人当たり面積">
          <a:extLst>
            <a:ext uri="{FF2B5EF4-FFF2-40B4-BE49-F238E27FC236}">
              <a16:creationId xmlns:a16="http://schemas.microsoft.com/office/drawing/2014/main" id="{CF7EE8F8-E647-4602-B50C-8179586D3C0C}"/>
            </a:ext>
          </a:extLst>
        </xdr:cNvPr>
        <xdr:cNvSpPr txBox="1"/>
      </xdr:nvSpPr>
      <xdr:spPr>
        <a:xfrm>
          <a:off x="6712027" y="143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131081</xdr:rowOff>
    </xdr:from>
    <xdr:ext cx="469744" cy="259045"/>
    <xdr:sp macro="" textlink="">
      <xdr:nvSpPr>
        <xdr:cNvPr id="382" name="n_4mainValue【公営住宅】&#10;一人当たり面積">
          <a:extLst>
            <a:ext uri="{FF2B5EF4-FFF2-40B4-BE49-F238E27FC236}">
              <a16:creationId xmlns:a16="http://schemas.microsoft.com/office/drawing/2014/main" id="{FE179BEE-B4DA-4AED-A57A-8879C963D102}"/>
            </a:ext>
          </a:extLst>
        </xdr:cNvPr>
        <xdr:cNvSpPr txBox="1"/>
      </xdr:nvSpPr>
      <xdr:spPr>
        <a:xfrm>
          <a:off x="5937327" y="143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628C691E-3747-4009-BF9E-D87B7DCE006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9C258A37-4055-48B6-8F2E-85E8313E8A4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A3CFDA6F-E7F5-4D54-9685-FE97E5305ED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E6A28871-4E7C-4ACC-8325-6E0DC4369F3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567DC910-EAB6-4459-A58F-A049EB72346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EFE74316-0C72-4197-B71E-E79F206D8A5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846212F9-89A7-46D2-8279-F700612AA28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28CE0445-CCEF-4CF7-9739-C98ED775173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2E7BA07D-3B34-4DE6-84E4-DC0662D6261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62424945-889C-49F5-8DEB-8BCAB8DAF54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E5871D43-CB83-45F3-82FA-8E060CCBF62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B7655267-BCA4-45B3-8136-4D9A3BFA3D6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D9BA4F33-B8A6-46FD-9B26-20C3DEB00A4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3F6FD35A-9E1D-4379-AA7C-DAD7A752EDB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CD853F59-F748-428D-9F4F-B03A58BE239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E2453FD9-62E5-4B69-B3C3-DEABDB8A00D3}"/>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D89874C6-E955-4852-8B6F-F8BD21704DF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C303AC55-438E-43E2-BC15-C0D281B0504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14FFB415-4FBB-49C6-B8CE-1420E4459B3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92A2067F-F11A-4CEE-9133-4994EB3E327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B3008393-7C0E-422C-989D-8BCE44F2E41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BE3951D6-BC4C-441A-9F10-013868CF72B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69BA5FDD-7197-4EA8-AB38-BF96623E521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D28861FC-6DF5-45BD-8FA4-33825ED71D6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65B65A96-AFBF-455C-84BF-726CB1776F4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8D5320F5-BDD1-42E7-A4D0-854700D3A227}"/>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3AEE5DFB-4DDC-43CE-A125-A686585A7D7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7614A2A5-7D61-4A3E-993F-852EBB3F6CD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43A24704-9089-4CF4-8922-D91081F65517}"/>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2FD476A-2317-425B-A278-1676BBDBBA9F}"/>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99D1B30B-7315-4499-86E0-BB8A5C429B31}"/>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4D2EF649-453F-4E00-8E18-0BBC2A5931A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FC6495EF-9410-463A-B235-FD20E59D95C2}"/>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2438729-589E-4A27-B36D-70067AD2FC8A}"/>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6BF306E3-8C90-4A93-94A5-0D698FC17C98}"/>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D66A3533-C14F-45F1-B9A4-1E18F2A12ED9}"/>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64996708-4E41-49E6-B2E1-F3944F96E92F}"/>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1DC9E3C0-ED91-4BAF-A836-B1D1FFA60D6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37BDD667-9B63-44D4-A19A-2EAC92B72433}"/>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BD8479AD-5556-467A-84AC-23E1478C7B1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BD0537CB-10E4-4691-8B0C-4BAD544D76C0}"/>
            </a:ext>
          </a:extLst>
        </xdr:cNvPr>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AEFEB46B-9F74-4B05-9CD0-66F63DEAE431}"/>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EBFC9C37-1D10-47D3-9BC5-AC40C53E15A8}"/>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B95AF558-AFEE-48A1-BE86-BE0AE4A4B2DE}"/>
            </a:ext>
          </a:extLst>
        </xdr:cNvPr>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A8165887-7C59-4F23-9097-FD1B8DA1B29D}"/>
            </a:ext>
          </a:extLst>
        </xdr:cNvPr>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EF4678C6-D3D7-40F0-B8C6-6BE104210ABF}"/>
            </a:ext>
          </a:extLst>
        </xdr:cNvPr>
        <xdr:cNvSpPr txBox="1"/>
      </xdr:nvSpPr>
      <xdr:spPr>
        <a:xfrm>
          <a:off x="14414500"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6C38A59-8A71-4619-BF52-403E3FC14E12}"/>
            </a:ext>
          </a:extLst>
        </xdr:cNvPr>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55880</xdr:rowOff>
    </xdr:from>
    <xdr:to>
      <xdr:col>81</xdr:col>
      <xdr:colOff>101600</xdr:colOff>
      <xdr:row>37</xdr:row>
      <xdr:rowOff>157480</xdr:rowOff>
    </xdr:to>
    <xdr:sp macro="" textlink="">
      <xdr:nvSpPr>
        <xdr:cNvPr id="430" name="フローチャート: 判断 429">
          <a:extLst>
            <a:ext uri="{FF2B5EF4-FFF2-40B4-BE49-F238E27FC236}">
              <a16:creationId xmlns:a16="http://schemas.microsoft.com/office/drawing/2014/main" id="{01E746BB-843C-49DA-BAC8-2DE7C53D90F9}"/>
            </a:ext>
          </a:extLst>
        </xdr:cNvPr>
        <xdr:cNvSpPr/>
      </xdr:nvSpPr>
      <xdr:spPr>
        <a:xfrm>
          <a:off x="1357884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50165</xdr:rowOff>
    </xdr:from>
    <xdr:to>
      <xdr:col>76</xdr:col>
      <xdr:colOff>165100</xdr:colOff>
      <xdr:row>37</xdr:row>
      <xdr:rowOff>151765</xdr:rowOff>
    </xdr:to>
    <xdr:sp macro="" textlink="">
      <xdr:nvSpPr>
        <xdr:cNvPr id="431" name="フローチャート: 判断 430">
          <a:extLst>
            <a:ext uri="{FF2B5EF4-FFF2-40B4-BE49-F238E27FC236}">
              <a16:creationId xmlns:a16="http://schemas.microsoft.com/office/drawing/2014/main" id="{FB3F2619-4C8F-4B85-8FA0-7386B835F80F}"/>
            </a:ext>
          </a:extLst>
        </xdr:cNvPr>
        <xdr:cNvSpPr/>
      </xdr:nvSpPr>
      <xdr:spPr>
        <a:xfrm>
          <a:off x="1280414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32" name="フローチャート: 判断 431">
          <a:extLst>
            <a:ext uri="{FF2B5EF4-FFF2-40B4-BE49-F238E27FC236}">
              <a16:creationId xmlns:a16="http://schemas.microsoft.com/office/drawing/2014/main" id="{7059CA38-FD58-487F-80B9-12748716E4E3}"/>
            </a:ext>
          </a:extLst>
        </xdr:cNvPr>
        <xdr:cNvSpPr/>
      </xdr:nvSpPr>
      <xdr:spPr>
        <a:xfrm>
          <a:off x="12029440" y="6218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33" name="フローチャート: 判断 432">
          <a:extLst>
            <a:ext uri="{FF2B5EF4-FFF2-40B4-BE49-F238E27FC236}">
              <a16:creationId xmlns:a16="http://schemas.microsoft.com/office/drawing/2014/main" id="{1E7B1148-A168-4A3F-93D8-DC1796DB4E3F}"/>
            </a:ext>
          </a:extLst>
        </xdr:cNvPr>
        <xdr:cNvSpPr/>
      </xdr:nvSpPr>
      <xdr:spPr>
        <a:xfrm>
          <a:off x="1123188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FA4A93B-1A49-4F1B-837B-52A5ED10F55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2D5990F-84E1-4928-873F-EFBF6E48ADE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1280B3E-D111-4D52-948B-78A1960D162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1F3AAFB-A9CD-46F5-92B9-8A3CDF51B41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4D1F1F49-33CB-49D7-8874-7E00D160103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76835</xdr:rowOff>
    </xdr:from>
    <xdr:to>
      <xdr:col>85</xdr:col>
      <xdr:colOff>177800</xdr:colOff>
      <xdr:row>36</xdr:row>
      <xdr:rowOff>6985</xdr:rowOff>
    </xdr:to>
    <xdr:sp macro="" textlink="">
      <xdr:nvSpPr>
        <xdr:cNvPr id="439" name="楕円 438">
          <a:extLst>
            <a:ext uri="{FF2B5EF4-FFF2-40B4-BE49-F238E27FC236}">
              <a16:creationId xmlns:a16="http://schemas.microsoft.com/office/drawing/2014/main" id="{51B8583F-5881-4C58-8222-12D095A1CDDE}"/>
            </a:ext>
          </a:extLst>
        </xdr:cNvPr>
        <xdr:cNvSpPr/>
      </xdr:nvSpPr>
      <xdr:spPr>
        <a:xfrm>
          <a:off x="14325600" y="59442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99712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810F5BDB-8463-4F86-BBD0-29E665DB5F49}"/>
            </a:ext>
          </a:extLst>
        </xdr:cNvPr>
        <xdr:cNvSpPr txBox="1"/>
      </xdr:nvSpPr>
      <xdr:spPr>
        <a:xfrm>
          <a:off x="14414500"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40640</xdr:rowOff>
    </xdr:from>
    <xdr:to>
      <xdr:col>81</xdr:col>
      <xdr:colOff>101600</xdr:colOff>
      <xdr:row>35</xdr:row>
      <xdr:rowOff>142240</xdr:rowOff>
    </xdr:to>
    <xdr:sp macro="" textlink="">
      <xdr:nvSpPr>
        <xdr:cNvPr id="441" name="楕円 440">
          <a:extLst>
            <a:ext uri="{FF2B5EF4-FFF2-40B4-BE49-F238E27FC236}">
              <a16:creationId xmlns:a16="http://schemas.microsoft.com/office/drawing/2014/main" id="{169BFD3B-133C-4007-8703-3B92994D0819}"/>
            </a:ext>
          </a:extLst>
        </xdr:cNvPr>
        <xdr:cNvSpPr/>
      </xdr:nvSpPr>
      <xdr:spPr>
        <a:xfrm>
          <a:off x="1357884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127635</xdr:rowOff>
    </xdr:to>
    <xdr:cxnSp macro="">
      <xdr:nvCxnSpPr>
        <xdr:cNvPr id="442" name="直線コネクタ 441">
          <a:extLst>
            <a:ext uri="{FF2B5EF4-FFF2-40B4-BE49-F238E27FC236}">
              <a16:creationId xmlns:a16="http://schemas.microsoft.com/office/drawing/2014/main" id="{C7E50EB1-F7D5-4A2C-9FCA-002991BB8F5A}"/>
            </a:ext>
          </a:extLst>
        </xdr:cNvPr>
        <xdr:cNvCxnSpPr/>
      </xdr:nvCxnSpPr>
      <xdr:spPr>
        <a:xfrm>
          <a:off x="13629640" y="595884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xdr:rowOff>
    </xdr:from>
    <xdr:to>
      <xdr:col>76</xdr:col>
      <xdr:colOff>165100</xdr:colOff>
      <xdr:row>35</xdr:row>
      <xdr:rowOff>106045</xdr:rowOff>
    </xdr:to>
    <xdr:sp macro="" textlink="">
      <xdr:nvSpPr>
        <xdr:cNvPr id="443" name="楕円 442">
          <a:extLst>
            <a:ext uri="{FF2B5EF4-FFF2-40B4-BE49-F238E27FC236}">
              <a16:creationId xmlns:a16="http://schemas.microsoft.com/office/drawing/2014/main" id="{52E283E1-27BC-425E-9500-F93FB231653F}"/>
            </a:ext>
          </a:extLst>
        </xdr:cNvPr>
        <xdr:cNvSpPr/>
      </xdr:nvSpPr>
      <xdr:spPr>
        <a:xfrm>
          <a:off x="1280414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55245</xdr:rowOff>
    </xdr:from>
    <xdr:to>
      <xdr:col>81</xdr:col>
      <xdr:colOff>50800</xdr:colOff>
      <xdr:row>35</xdr:row>
      <xdr:rowOff>91440</xdr:rowOff>
    </xdr:to>
    <xdr:cxnSp macro="">
      <xdr:nvCxnSpPr>
        <xdr:cNvPr id="444" name="直線コネクタ 443">
          <a:extLst>
            <a:ext uri="{FF2B5EF4-FFF2-40B4-BE49-F238E27FC236}">
              <a16:creationId xmlns:a16="http://schemas.microsoft.com/office/drawing/2014/main" id="{2FCE5CDA-4884-425E-BEB8-1F150A5301CA}"/>
            </a:ext>
          </a:extLst>
        </xdr:cNvPr>
        <xdr:cNvCxnSpPr/>
      </xdr:nvCxnSpPr>
      <xdr:spPr>
        <a:xfrm>
          <a:off x="12854940" y="592264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45" name="楕円 444">
          <a:extLst>
            <a:ext uri="{FF2B5EF4-FFF2-40B4-BE49-F238E27FC236}">
              <a16:creationId xmlns:a16="http://schemas.microsoft.com/office/drawing/2014/main" id="{15004FAD-B3A6-4B39-9270-9A7DDA645B44}"/>
            </a:ext>
          </a:extLst>
        </xdr:cNvPr>
        <xdr:cNvSpPr/>
      </xdr:nvSpPr>
      <xdr:spPr>
        <a:xfrm>
          <a:off x="12029440" y="5839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19050</xdr:rowOff>
    </xdr:from>
    <xdr:to>
      <xdr:col>76</xdr:col>
      <xdr:colOff>114300</xdr:colOff>
      <xdr:row>35</xdr:row>
      <xdr:rowOff>55245</xdr:rowOff>
    </xdr:to>
    <xdr:cxnSp macro="">
      <xdr:nvCxnSpPr>
        <xdr:cNvPr id="446" name="直線コネクタ 445">
          <a:extLst>
            <a:ext uri="{FF2B5EF4-FFF2-40B4-BE49-F238E27FC236}">
              <a16:creationId xmlns:a16="http://schemas.microsoft.com/office/drawing/2014/main" id="{0A3B20DF-B4D6-4058-ABF0-8E234471074C}"/>
            </a:ext>
          </a:extLst>
        </xdr:cNvPr>
        <xdr:cNvCxnSpPr/>
      </xdr:nvCxnSpPr>
      <xdr:spPr>
        <a:xfrm>
          <a:off x="12072620" y="588645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2540</xdr:rowOff>
    </xdr:from>
    <xdr:to>
      <xdr:col>67</xdr:col>
      <xdr:colOff>101600</xdr:colOff>
      <xdr:row>35</xdr:row>
      <xdr:rowOff>104140</xdr:rowOff>
    </xdr:to>
    <xdr:sp macro="" textlink="">
      <xdr:nvSpPr>
        <xdr:cNvPr id="447" name="楕円 446">
          <a:extLst>
            <a:ext uri="{FF2B5EF4-FFF2-40B4-BE49-F238E27FC236}">
              <a16:creationId xmlns:a16="http://schemas.microsoft.com/office/drawing/2014/main" id="{0332A7B8-CF9D-4CBE-999A-E6E770688C5C}"/>
            </a:ext>
          </a:extLst>
        </xdr:cNvPr>
        <xdr:cNvSpPr/>
      </xdr:nvSpPr>
      <xdr:spPr>
        <a:xfrm>
          <a:off x="1123188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19050</xdr:rowOff>
    </xdr:from>
    <xdr:to>
      <xdr:col>71</xdr:col>
      <xdr:colOff>177800</xdr:colOff>
      <xdr:row>35</xdr:row>
      <xdr:rowOff>53340</xdr:rowOff>
    </xdr:to>
    <xdr:cxnSp macro="">
      <xdr:nvCxnSpPr>
        <xdr:cNvPr id="448" name="直線コネクタ 447">
          <a:extLst>
            <a:ext uri="{FF2B5EF4-FFF2-40B4-BE49-F238E27FC236}">
              <a16:creationId xmlns:a16="http://schemas.microsoft.com/office/drawing/2014/main" id="{FC55E2DF-A74C-4590-8875-9EB2FF6534EA}"/>
            </a:ext>
          </a:extLst>
        </xdr:cNvPr>
        <xdr:cNvCxnSpPr/>
      </xdr:nvCxnSpPr>
      <xdr:spPr>
        <a:xfrm flipV="1">
          <a:off x="11282680" y="588645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148607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6A9C7990-2A44-4B92-AAB5-57B0B051C2F3}"/>
            </a:ext>
          </a:extLst>
        </xdr:cNvPr>
        <xdr:cNvSpPr txBox="1"/>
      </xdr:nvSpPr>
      <xdr:spPr>
        <a:xfrm>
          <a:off x="134372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142892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FF172D51-045F-49E3-9C1A-714CF669F625}"/>
            </a:ext>
          </a:extLst>
        </xdr:cNvPr>
        <xdr:cNvSpPr txBox="1"/>
      </xdr:nvSpPr>
      <xdr:spPr>
        <a:xfrm>
          <a:off x="12675244"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35E11C18-75F1-4DA3-B724-48B7BD354110}"/>
            </a:ext>
          </a:extLst>
        </xdr:cNvPr>
        <xdr:cNvSpPr txBox="1"/>
      </xdr:nvSpPr>
      <xdr:spPr>
        <a:xfrm>
          <a:off x="1190054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C87ECD5D-3B91-41A8-9919-296FCFF3FE05}"/>
            </a:ext>
          </a:extLst>
        </xdr:cNvPr>
        <xdr:cNvSpPr txBox="1"/>
      </xdr:nvSpPr>
      <xdr:spPr>
        <a:xfrm>
          <a:off x="1110298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158767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82C44D71-DEC8-4930-AC1B-E315168FFA94}"/>
            </a:ext>
          </a:extLst>
        </xdr:cNvPr>
        <xdr:cNvSpPr txBox="1"/>
      </xdr:nvSpPr>
      <xdr:spPr>
        <a:xfrm>
          <a:off x="134372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122572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8905D60D-F2D1-4D4B-8D97-A0CA5DBB413D}"/>
            </a:ext>
          </a:extLst>
        </xdr:cNvPr>
        <xdr:cNvSpPr txBox="1"/>
      </xdr:nvSpPr>
      <xdr:spPr>
        <a:xfrm>
          <a:off x="126752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3C59CB83-3BD5-4040-92D0-7EE8263D411F}"/>
            </a:ext>
          </a:extLst>
        </xdr:cNvPr>
        <xdr:cNvSpPr txBox="1"/>
      </xdr:nvSpPr>
      <xdr:spPr>
        <a:xfrm>
          <a:off x="119005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120667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CFD2B256-59FB-46AD-9F4E-5BE898E06C42}"/>
            </a:ext>
          </a:extLst>
        </xdr:cNvPr>
        <xdr:cNvSpPr txBox="1"/>
      </xdr:nvSpPr>
      <xdr:spPr>
        <a:xfrm>
          <a:off x="1110298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FB19B5AD-094F-4A3C-834D-B044408D554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43958F8C-6842-4E9D-916E-1B7EFCC4B5B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73D183CF-5800-4D68-99FD-D06EF8014CF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2BC64066-575E-4D67-9ECA-761F1320BD4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CE3330E6-E80C-4FC7-B1FF-9A2613841AF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45DA4EC9-C02A-4C3A-8953-CCAD98324A1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E6BC0AA3-ED26-49A8-B6BD-B0D3A0F9EC2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C3F7954A-BC49-4767-98AC-31E90EC09C3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26F1CA7D-C0B0-438F-94E1-7C88C6D7465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EA9E6627-2530-42C5-9E15-9675A9A7831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A3D9F2F2-3BC6-4EA3-BA20-EBEA60B33B22}"/>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F8C794C3-18AF-41EA-810C-3E53354B5F2D}"/>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315A028E-216C-4BF0-A701-829B65962B22}"/>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10E2FDA8-A4B6-4189-A72A-63C0DA396455}"/>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E645A097-2F0E-4F22-92DD-A1CD7A33575E}"/>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B787E17E-56CD-43C5-A2D1-A37A5716E1CD}"/>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E0A71872-040B-4404-A471-53C750C8B6A5}"/>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7308AB66-44D3-4DBC-8CDB-F525D4F21EC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4DBB24EA-1E52-4BD8-AE9D-098541796617}"/>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E4CED35E-199D-4916-A4BE-3B51510578B1}"/>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253A0FB9-FB8B-4444-9074-F3BFFA0CE86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74E2C837-2EF5-45F3-8EF6-EC95EA36BB1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D1CE2A49-F5BB-4C17-9566-71CAE0CA90D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FCC73E95-9D66-47D8-937D-4FC440F337A8}"/>
            </a:ext>
          </a:extLst>
        </xdr:cNvPr>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3E661F09-D60F-456D-AE94-23356955F882}"/>
            </a:ext>
          </a:extLst>
        </xdr:cNvPr>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11F29348-9CEA-4A04-B398-97A2876B5A28}"/>
            </a:ext>
          </a:extLst>
        </xdr:cNvPr>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77FECD7E-15DD-4654-ADAF-895DAF4221A8}"/>
            </a:ext>
          </a:extLst>
        </xdr:cNvPr>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340A58A9-7FAD-4E91-ADDD-D3D99CB1F072}"/>
            </a:ext>
          </a:extLst>
        </xdr:cNvPr>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C22FE25D-2510-4D47-81F0-D07CE3F8F6C7}"/>
            </a:ext>
          </a:extLst>
        </xdr:cNvPr>
        <xdr:cNvSpPr txBox="1"/>
      </xdr:nvSpPr>
      <xdr:spPr>
        <a:xfrm>
          <a:off x="1954784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EA3C1F04-B7DC-4824-A1BA-0F63FCB87B24}"/>
            </a:ext>
          </a:extLst>
        </xdr:cNvPr>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147320</xdr:rowOff>
    </xdr:from>
    <xdr:to>
      <xdr:col>112</xdr:col>
      <xdr:colOff>38100</xdr:colOff>
      <xdr:row>40</xdr:row>
      <xdr:rowOff>77470</xdr:rowOff>
    </xdr:to>
    <xdr:sp macro="" textlink="">
      <xdr:nvSpPr>
        <xdr:cNvPr id="487" name="フローチャート: 判断 486">
          <a:extLst>
            <a:ext uri="{FF2B5EF4-FFF2-40B4-BE49-F238E27FC236}">
              <a16:creationId xmlns:a16="http://schemas.microsoft.com/office/drawing/2014/main" id="{DACA71A6-5716-4641-9C23-494026976FDE}"/>
            </a:ext>
          </a:extLst>
        </xdr:cNvPr>
        <xdr:cNvSpPr/>
      </xdr:nvSpPr>
      <xdr:spPr>
        <a:xfrm>
          <a:off x="18735040" y="668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156845</xdr:rowOff>
    </xdr:from>
    <xdr:to>
      <xdr:col>107</xdr:col>
      <xdr:colOff>101600</xdr:colOff>
      <xdr:row>40</xdr:row>
      <xdr:rowOff>86995</xdr:rowOff>
    </xdr:to>
    <xdr:sp macro="" textlink="">
      <xdr:nvSpPr>
        <xdr:cNvPr id="488" name="フローチャート: 判断 487">
          <a:extLst>
            <a:ext uri="{FF2B5EF4-FFF2-40B4-BE49-F238E27FC236}">
              <a16:creationId xmlns:a16="http://schemas.microsoft.com/office/drawing/2014/main" id="{234B6A0A-C868-4426-BFE4-8DD7F4EC786E}"/>
            </a:ext>
          </a:extLst>
        </xdr:cNvPr>
        <xdr:cNvSpPr/>
      </xdr:nvSpPr>
      <xdr:spPr>
        <a:xfrm>
          <a:off x="17937480" y="6694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89" name="フローチャート: 判断 488">
          <a:extLst>
            <a:ext uri="{FF2B5EF4-FFF2-40B4-BE49-F238E27FC236}">
              <a16:creationId xmlns:a16="http://schemas.microsoft.com/office/drawing/2014/main" id="{973B33BB-3088-4C23-9409-4DCE879C6F27}"/>
            </a:ext>
          </a:extLst>
        </xdr:cNvPr>
        <xdr:cNvSpPr/>
      </xdr:nvSpPr>
      <xdr:spPr>
        <a:xfrm>
          <a:off x="1716278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149225</xdr:rowOff>
    </xdr:from>
    <xdr:to>
      <xdr:col>98</xdr:col>
      <xdr:colOff>38100</xdr:colOff>
      <xdr:row>40</xdr:row>
      <xdr:rowOff>79375</xdr:rowOff>
    </xdr:to>
    <xdr:sp macro="" textlink="">
      <xdr:nvSpPr>
        <xdr:cNvPr id="490" name="フローチャート: 判断 489">
          <a:extLst>
            <a:ext uri="{FF2B5EF4-FFF2-40B4-BE49-F238E27FC236}">
              <a16:creationId xmlns:a16="http://schemas.microsoft.com/office/drawing/2014/main" id="{78C581E1-CEFC-4531-9AE0-2FBCFCC2BAA3}"/>
            </a:ext>
          </a:extLst>
        </xdr:cNvPr>
        <xdr:cNvSpPr/>
      </xdr:nvSpPr>
      <xdr:spPr>
        <a:xfrm>
          <a:off x="16388080" y="6687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C51CE03-E728-478E-AC31-555532B42CA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DCE9D45-0650-4859-86B6-74DEBB7430F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C4A9E6D-36BB-41A4-AD7E-6F682737AD8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A0CED26-7972-49CA-9086-7EF54168CC9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644A1DC6-D0DB-4FA5-9109-BB6D12B7D3E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10160</xdr:rowOff>
    </xdr:from>
    <xdr:to>
      <xdr:col>116</xdr:col>
      <xdr:colOff>114300</xdr:colOff>
      <xdr:row>41</xdr:row>
      <xdr:rowOff>111760</xdr:rowOff>
    </xdr:to>
    <xdr:sp macro="" textlink="">
      <xdr:nvSpPr>
        <xdr:cNvPr id="496" name="楕円 495">
          <a:extLst>
            <a:ext uri="{FF2B5EF4-FFF2-40B4-BE49-F238E27FC236}">
              <a16:creationId xmlns:a16="http://schemas.microsoft.com/office/drawing/2014/main" id="{C3FDFBF5-7C0D-4128-9564-4EC2F4752692}"/>
            </a:ext>
          </a:extLst>
        </xdr:cNvPr>
        <xdr:cNvSpPr/>
      </xdr:nvSpPr>
      <xdr:spPr>
        <a:xfrm>
          <a:off x="1945894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96537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B749CB51-32D3-4CCE-8594-2171B810A285}"/>
            </a:ext>
          </a:extLst>
        </xdr:cNvPr>
        <xdr:cNvSpPr txBox="1"/>
      </xdr:nvSpPr>
      <xdr:spPr>
        <a:xfrm>
          <a:off x="19547840"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12065</xdr:rowOff>
    </xdr:from>
    <xdr:to>
      <xdr:col>112</xdr:col>
      <xdr:colOff>38100</xdr:colOff>
      <xdr:row>41</xdr:row>
      <xdr:rowOff>113665</xdr:rowOff>
    </xdr:to>
    <xdr:sp macro="" textlink="">
      <xdr:nvSpPr>
        <xdr:cNvPr id="498" name="楕円 497">
          <a:extLst>
            <a:ext uri="{FF2B5EF4-FFF2-40B4-BE49-F238E27FC236}">
              <a16:creationId xmlns:a16="http://schemas.microsoft.com/office/drawing/2014/main" id="{6592E0A5-0AF9-40E9-A276-59E8AFF6E8BB}"/>
            </a:ext>
          </a:extLst>
        </xdr:cNvPr>
        <xdr:cNvSpPr/>
      </xdr:nvSpPr>
      <xdr:spPr>
        <a:xfrm>
          <a:off x="18735040" y="68853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60960</xdr:rowOff>
    </xdr:from>
    <xdr:to>
      <xdr:col>116</xdr:col>
      <xdr:colOff>63500</xdr:colOff>
      <xdr:row>41</xdr:row>
      <xdr:rowOff>62865</xdr:rowOff>
    </xdr:to>
    <xdr:cxnSp macro="">
      <xdr:nvCxnSpPr>
        <xdr:cNvPr id="499" name="直線コネクタ 498">
          <a:extLst>
            <a:ext uri="{FF2B5EF4-FFF2-40B4-BE49-F238E27FC236}">
              <a16:creationId xmlns:a16="http://schemas.microsoft.com/office/drawing/2014/main" id="{7C61B09C-92EA-477F-85E1-0A92BC137612}"/>
            </a:ext>
          </a:extLst>
        </xdr:cNvPr>
        <xdr:cNvCxnSpPr/>
      </xdr:nvCxnSpPr>
      <xdr:spPr>
        <a:xfrm flipV="1">
          <a:off x="18778220" y="693420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500" name="楕円 499">
          <a:extLst>
            <a:ext uri="{FF2B5EF4-FFF2-40B4-BE49-F238E27FC236}">
              <a16:creationId xmlns:a16="http://schemas.microsoft.com/office/drawing/2014/main" id="{84C3CBC0-D622-49BF-A0B1-43C41B6786CD}"/>
            </a:ext>
          </a:extLst>
        </xdr:cNvPr>
        <xdr:cNvSpPr/>
      </xdr:nvSpPr>
      <xdr:spPr>
        <a:xfrm>
          <a:off x="1793748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62865</xdr:rowOff>
    </xdr:from>
    <xdr:to>
      <xdr:col>111</xdr:col>
      <xdr:colOff>177800</xdr:colOff>
      <xdr:row>41</xdr:row>
      <xdr:rowOff>64770</xdr:rowOff>
    </xdr:to>
    <xdr:cxnSp macro="">
      <xdr:nvCxnSpPr>
        <xdr:cNvPr id="501" name="直線コネクタ 500">
          <a:extLst>
            <a:ext uri="{FF2B5EF4-FFF2-40B4-BE49-F238E27FC236}">
              <a16:creationId xmlns:a16="http://schemas.microsoft.com/office/drawing/2014/main" id="{65D4BB87-F214-420E-9E44-5807C0ED5A8E}"/>
            </a:ext>
          </a:extLst>
        </xdr:cNvPr>
        <xdr:cNvCxnSpPr/>
      </xdr:nvCxnSpPr>
      <xdr:spPr>
        <a:xfrm flipV="1">
          <a:off x="17988280" y="693610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15875</xdr:rowOff>
    </xdr:from>
    <xdr:to>
      <xdr:col>102</xdr:col>
      <xdr:colOff>165100</xdr:colOff>
      <xdr:row>41</xdr:row>
      <xdr:rowOff>117475</xdr:rowOff>
    </xdr:to>
    <xdr:sp macro="" textlink="">
      <xdr:nvSpPr>
        <xdr:cNvPr id="502" name="楕円 501">
          <a:extLst>
            <a:ext uri="{FF2B5EF4-FFF2-40B4-BE49-F238E27FC236}">
              <a16:creationId xmlns:a16="http://schemas.microsoft.com/office/drawing/2014/main" id="{58ED82D7-0B48-4031-909D-E019507C882C}"/>
            </a:ext>
          </a:extLst>
        </xdr:cNvPr>
        <xdr:cNvSpPr/>
      </xdr:nvSpPr>
      <xdr:spPr>
        <a:xfrm>
          <a:off x="1716278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64770</xdr:rowOff>
    </xdr:from>
    <xdr:to>
      <xdr:col>107</xdr:col>
      <xdr:colOff>50800</xdr:colOff>
      <xdr:row>41</xdr:row>
      <xdr:rowOff>66675</xdr:rowOff>
    </xdr:to>
    <xdr:cxnSp macro="">
      <xdr:nvCxnSpPr>
        <xdr:cNvPr id="503" name="直線コネクタ 502">
          <a:extLst>
            <a:ext uri="{FF2B5EF4-FFF2-40B4-BE49-F238E27FC236}">
              <a16:creationId xmlns:a16="http://schemas.microsoft.com/office/drawing/2014/main" id="{AABCF505-8284-44B6-9C07-5837DD36D090}"/>
            </a:ext>
          </a:extLst>
        </xdr:cNvPr>
        <xdr:cNvCxnSpPr/>
      </xdr:nvCxnSpPr>
      <xdr:spPr>
        <a:xfrm flipV="1">
          <a:off x="17213580" y="693801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17780</xdr:rowOff>
    </xdr:from>
    <xdr:to>
      <xdr:col>98</xdr:col>
      <xdr:colOff>38100</xdr:colOff>
      <xdr:row>41</xdr:row>
      <xdr:rowOff>119380</xdr:rowOff>
    </xdr:to>
    <xdr:sp macro="" textlink="">
      <xdr:nvSpPr>
        <xdr:cNvPr id="504" name="楕円 503">
          <a:extLst>
            <a:ext uri="{FF2B5EF4-FFF2-40B4-BE49-F238E27FC236}">
              <a16:creationId xmlns:a16="http://schemas.microsoft.com/office/drawing/2014/main" id="{257C6979-C545-4AE0-8875-5BDC86B1258D}"/>
            </a:ext>
          </a:extLst>
        </xdr:cNvPr>
        <xdr:cNvSpPr/>
      </xdr:nvSpPr>
      <xdr:spPr>
        <a:xfrm>
          <a:off x="16388080" y="68910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66675</xdr:rowOff>
    </xdr:from>
    <xdr:to>
      <xdr:col>102</xdr:col>
      <xdr:colOff>114300</xdr:colOff>
      <xdr:row>41</xdr:row>
      <xdr:rowOff>68580</xdr:rowOff>
    </xdr:to>
    <xdr:cxnSp macro="">
      <xdr:nvCxnSpPr>
        <xdr:cNvPr id="505" name="直線コネクタ 504">
          <a:extLst>
            <a:ext uri="{FF2B5EF4-FFF2-40B4-BE49-F238E27FC236}">
              <a16:creationId xmlns:a16="http://schemas.microsoft.com/office/drawing/2014/main" id="{1E05E690-1261-4A49-B65B-0D549C59E269}"/>
            </a:ext>
          </a:extLst>
        </xdr:cNvPr>
        <xdr:cNvCxnSpPr/>
      </xdr:nvCxnSpPr>
      <xdr:spPr>
        <a:xfrm flipV="1">
          <a:off x="16431260" y="693991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93997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FE283FB6-8E15-40C0-8CD8-400B30D7B3E6}"/>
            </a:ext>
          </a:extLst>
        </xdr:cNvPr>
        <xdr:cNvSpPr txBox="1"/>
      </xdr:nvSpPr>
      <xdr:spPr>
        <a:xfrm>
          <a:off x="185611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103522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9AD22A4C-688E-48E8-B3BB-5D1911A041C5}"/>
            </a:ext>
          </a:extLst>
        </xdr:cNvPr>
        <xdr:cNvSpPr txBox="1"/>
      </xdr:nvSpPr>
      <xdr:spPr>
        <a:xfrm>
          <a:off x="1777626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97807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2B419EE9-A715-4F26-BC4B-6596F72CB9C4}"/>
            </a:ext>
          </a:extLst>
        </xdr:cNvPr>
        <xdr:cNvSpPr txBox="1"/>
      </xdr:nvSpPr>
      <xdr:spPr>
        <a:xfrm>
          <a:off x="1700156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E5435512-5A3F-488A-A864-889E7C42AFC8}"/>
            </a:ext>
          </a:extLst>
        </xdr:cNvPr>
        <xdr:cNvSpPr txBox="1"/>
      </xdr:nvSpPr>
      <xdr:spPr>
        <a:xfrm>
          <a:off x="1622686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104792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3C5B0ADF-50A7-483C-8A55-41A058759435}"/>
            </a:ext>
          </a:extLst>
        </xdr:cNvPr>
        <xdr:cNvSpPr txBox="1"/>
      </xdr:nvSpPr>
      <xdr:spPr>
        <a:xfrm>
          <a:off x="18561127"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5D05966C-944F-42F3-B736-E1933A984EEA}"/>
            </a:ext>
          </a:extLst>
        </xdr:cNvPr>
        <xdr:cNvSpPr txBox="1"/>
      </xdr:nvSpPr>
      <xdr:spPr>
        <a:xfrm>
          <a:off x="1777626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108602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74F751C8-FB69-496B-B7C7-A13CA989A52C}"/>
            </a:ext>
          </a:extLst>
        </xdr:cNvPr>
        <xdr:cNvSpPr txBox="1"/>
      </xdr:nvSpPr>
      <xdr:spPr>
        <a:xfrm>
          <a:off x="17001567"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110507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E7E6BD79-CCE8-4925-AABD-DC0866CAEB80}"/>
            </a:ext>
          </a:extLst>
        </xdr:cNvPr>
        <xdr:cNvSpPr txBox="1"/>
      </xdr:nvSpPr>
      <xdr:spPr>
        <a:xfrm>
          <a:off x="1622686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F9C10CAB-B63E-4891-B285-AA908ECC68F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BE37F3F2-F0A5-4C0D-9E02-E3CB9F6BC42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74E66F1A-82E0-4229-AABE-FF9FFF0C7C6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F141A27F-B914-4387-9CCB-EEC9A29B26C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4FBAB79A-2978-4C4A-9AE6-5C012D3E6F0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D9F7D25E-3249-4770-AF5B-6FF7C4A4BDD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6153D494-50B5-4A5D-B5BB-AF8ED82CBE4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71604C60-4ACB-43F9-BEEC-12E754830B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774BBAFA-0B0E-4144-9CD2-37AF44572DA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E31A700B-D8CC-42B0-8A20-BBCC9AFB388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1EF9229D-8B80-4378-93B1-49EAB5E7E0A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30613D60-5B96-432D-8483-354E16B4BA9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AF3C1D1-F42D-494F-B956-72BACEF832A4}"/>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6D6B1A9B-1B2B-4D02-9214-EE46570FCE4E}"/>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D60F3F8A-EC36-48AE-BFB7-0AD9B5F6E913}"/>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A44517BE-6262-4D0D-80AD-A46579C5CF7A}"/>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4CEF11F8-941B-4170-9160-FF167A0984D7}"/>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1A90BB0D-714C-45EB-8A71-60EC7DF9A5BE}"/>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24786490-6684-4DF2-A1B6-D1F6117B28D7}"/>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B82F1B8B-52F6-49F0-8696-9DBA6C48D9BE}"/>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DD9F08FB-7009-4A3A-B056-7D5476221126}"/>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B952EE12-1326-45C9-A898-AC3537C2D67C}"/>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E4DE39D0-9B3E-429A-9E3C-39D788CAC89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9F77E610-C353-4551-8094-E4D6AB75B7CA}"/>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FA5A5243-A7C6-46C3-BD81-1FE037EAB4E7}"/>
            </a:ext>
          </a:extLst>
        </xdr:cNvPr>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18F9BD11-A00D-45BB-A245-5FF4AB64B9C3}"/>
            </a:ext>
          </a:extLst>
        </xdr:cNvPr>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06518E15-0709-4856-B79A-AEC1FD79BD92}"/>
            </a:ext>
          </a:extLst>
        </xdr:cNvPr>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2996ACD6-007E-474F-82FA-787CE7C3F330}"/>
            </a:ext>
          </a:extLst>
        </xdr:cNvPr>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4FFA292A-69FE-41BB-BD77-66E98800F320}"/>
            </a:ext>
          </a:extLst>
        </xdr:cNvPr>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273A7C4-1BB3-46A9-859F-DD2DE4E0CBE1}"/>
            </a:ext>
          </a:extLst>
        </xdr:cNvPr>
        <xdr:cNvSpPr txBox="1"/>
      </xdr:nvSpPr>
      <xdr:spPr>
        <a:xfrm>
          <a:off x="144145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C95460D0-6C07-4AC9-9691-F5EA6C8A1E48}"/>
            </a:ext>
          </a:extLst>
        </xdr:cNvPr>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5" name="フローチャート: 判断 544">
          <a:extLst>
            <a:ext uri="{FF2B5EF4-FFF2-40B4-BE49-F238E27FC236}">
              <a16:creationId xmlns:a16="http://schemas.microsoft.com/office/drawing/2014/main" id="{BE7EC021-0B05-4E1C-AA0F-9DA03FDD68C4}"/>
            </a:ext>
          </a:extLst>
        </xdr:cNvPr>
        <xdr:cNvSpPr/>
      </xdr:nvSpPr>
      <xdr:spPr>
        <a:xfrm>
          <a:off x="135788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6" name="フローチャート: 判断 545">
          <a:extLst>
            <a:ext uri="{FF2B5EF4-FFF2-40B4-BE49-F238E27FC236}">
              <a16:creationId xmlns:a16="http://schemas.microsoft.com/office/drawing/2014/main" id="{A866ED92-266E-472E-A64F-1768546A67FF}"/>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7" name="フローチャート: 判断 546">
          <a:extLst>
            <a:ext uri="{FF2B5EF4-FFF2-40B4-BE49-F238E27FC236}">
              <a16:creationId xmlns:a16="http://schemas.microsoft.com/office/drawing/2014/main" id="{DCD7C343-F82B-432D-9F2A-DEFF5A2E87DC}"/>
            </a:ext>
          </a:extLst>
        </xdr:cNvPr>
        <xdr:cNvSpPr/>
      </xdr:nvSpPr>
      <xdr:spPr>
        <a:xfrm>
          <a:off x="1202944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548" name="フローチャート: 判断 547">
          <a:extLst>
            <a:ext uri="{FF2B5EF4-FFF2-40B4-BE49-F238E27FC236}">
              <a16:creationId xmlns:a16="http://schemas.microsoft.com/office/drawing/2014/main" id="{916CBEAD-4139-40EB-9EB2-8F8CC9D51B77}"/>
            </a:ext>
          </a:extLst>
        </xdr:cNvPr>
        <xdr:cNvSpPr/>
      </xdr:nvSpPr>
      <xdr:spPr>
        <a:xfrm>
          <a:off x="1123188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29A7B7E-FABC-4813-B6DD-8FD1AF18374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E1D5923-EE08-44BE-9FFD-B1F24BEE8E4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A94F5707-594A-4A12-92EB-1C8EBC84176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F2C09AA-AF59-40AC-8B67-50C43838C5A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44C2263-10C9-467F-BA22-49E20197A93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554" name="楕円 553">
          <a:extLst>
            <a:ext uri="{FF2B5EF4-FFF2-40B4-BE49-F238E27FC236}">
              <a16:creationId xmlns:a16="http://schemas.microsoft.com/office/drawing/2014/main" id="{E203DF13-BBB8-4429-A157-678605136F05}"/>
            </a:ext>
          </a:extLst>
        </xdr:cNvPr>
        <xdr:cNvSpPr/>
      </xdr:nvSpPr>
      <xdr:spPr>
        <a:xfrm>
          <a:off x="14325600" y="99409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1C15F9FC-10DA-4147-B09D-49288C632E13}"/>
            </a:ext>
          </a:extLst>
        </xdr:cNvPr>
        <xdr:cNvSpPr txBox="1"/>
      </xdr:nvSpPr>
      <xdr:spPr>
        <a:xfrm>
          <a:off x="144145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556" name="楕円 555">
          <a:extLst>
            <a:ext uri="{FF2B5EF4-FFF2-40B4-BE49-F238E27FC236}">
              <a16:creationId xmlns:a16="http://schemas.microsoft.com/office/drawing/2014/main" id="{D7C03D80-CFEE-4B69-ADEA-2736EBE89E3A}"/>
            </a:ext>
          </a:extLst>
        </xdr:cNvPr>
        <xdr:cNvSpPr/>
      </xdr:nvSpPr>
      <xdr:spPr>
        <a:xfrm>
          <a:off x="1357884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100965</xdr:rowOff>
    </xdr:to>
    <xdr:cxnSp macro="">
      <xdr:nvCxnSpPr>
        <xdr:cNvPr id="557" name="直線コネクタ 556">
          <a:extLst>
            <a:ext uri="{FF2B5EF4-FFF2-40B4-BE49-F238E27FC236}">
              <a16:creationId xmlns:a16="http://schemas.microsoft.com/office/drawing/2014/main" id="{4DD29F97-1427-40ED-A083-03854263F50B}"/>
            </a:ext>
          </a:extLst>
        </xdr:cNvPr>
        <xdr:cNvCxnSpPr/>
      </xdr:nvCxnSpPr>
      <xdr:spPr>
        <a:xfrm>
          <a:off x="13629640" y="9976485"/>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58" name="楕円 557">
          <a:extLst>
            <a:ext uri="{FF2B5EF4-FFF2-40B4-BE49-F238E27FC236}">
              <a16:creationId xmlns:a16="http://schemas.microsoft.com/office/drawing/2014/main" id="{8FC0E765-68B0-49AB-B979-FB9FB730BF84}"/>
            </a:ext>
          </a:extLst>
        </xdr:cNvPr>
        <xdr:cNvSpPr/>
      </xdr:nvSpPr>
      <xdr:spPr>
        <a:xfrm>
          <a:off x="1280414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85725</xdr:rowOff>
    </xdr:to>
    <xdr:cxnSp macro="">
      <xdr:nvCxnSpPr>
        <xdr:cNvPr id="559" name="直線コネクタ 558">
          <a:extLst>
            <a:ext uri="{FF2B5EF4-FFF2-40B4-BE49-F238E27FC236}">
              <a16:creationId xmlns:a16="http://schemas.microsoft.com/office/drawing/2014/main" id="{42AC2EF4-0F81-44B3-A90B-64B20C652080}"/>
            </a:ext>
          </a:extLst>
        </xdr:cNvPr>
        <xdr:cNvCxnSpPr/>
      </xdr:nvCxnSpPr>
      <xdr:spPr>
        <a:xfrm>
          <a:off x="12854940" y="995172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60" name="楕円 559">
          <a:extLst>
            <a:ext uri="{FF2B5EF4-FFF2-40B4-BE49-F238E27FC236}">
              <a16:creationId xmlns:a16="http://schemas.microsoft.com/office/drawing/2014/main" id="{0D011834-BDF3-4520-B755-31F99B2286CD}"/>
            </a:ext>
          </a:extLst>
        </xdr:cNvPr>
        <xdr:cNvSpPr/>
      </xdr:nvSpPr>
      <xdr:spPr>
        <a:xfrm>
          <a:off x="12029440" y="9866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22860</xdr:rowOff>
    </xdr:from>
    <xdr:to>
      <xdr:col>76</xdr:col>
      <xdr:colOff>114300</xdr:colOff>
      <xdr:row>59</xdr:row>
      <xdr:rowOff>60960</xdr:rowOff>
    </xdr:to>
    <xdr:cxnSp macro="">
      <xdr:nvCxnSpPr>
        <xdr:cNvPr id="561" name="直線コネクタ 560">
          <a:extLst>
            <a:ext uri="{FF2B5EF4-FFF2-40B4-BE49-F238E27FC236}">
              <a16:creationId xmlns:a16="http://schemas.microsoft.com/office/drawing/2014/main" id="{44D697A4-78DC-4A5C-971B-DC237B609B30}"/>
            </a:ext>
          </a:extLst>
        </xdr:cNvPr>
        <xdr:cNvCxnSpPr/>
      </xdr:nvCxnSpPr>
      <xdr:spPr>
        <a:xfrm>
          <a:off x="12072620" y="991362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105410</xdr:rowOff>
    </xdr:from>
    <xdr:to>
      <xdr:col>67</xdr:col>
      <xdr:colOff>101600</xdr:colOff>
      <xdr:row>59</xdr:row>
      <xdr:rowOff>35560</xdr:rowOff>
    </xdr:to>
    <xdr:sp macro="" textlink="">
      <xdr:nvSpPr>
        <xdr:cNvPr id="562" name="楕円 561">
          <a:extLst>
            <a:ext uri="{FF2B5EF4-FFF2-40B4-BE49-F238E27FC236}">
              <a16:creationId xmlns:a16="http://schemas.microsoft.com/office/drawing/2014/main" id="{0EFA87CB-EAED-4E47-AC62-B0F3E2E0562B}"/>
            </a:ext>
          </a:extLst>
        </xdr:cNvPr>
        <xdr:cNvSpPr/>
      </xdr:nvSpPr>
      <xdr:spPr>
        <a:xfrm>
          <a:off x="11231880" y="982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156210</xdr:rowOff>
    </xdr:from>
    <xdr:to>
      <xdr:col>71</xdr:col>
      <xdr:colOff>177800</xdr:colOff>
      <xdr:row>59</xdr:row>
      <xdr:rowOff>22860</xdr:rowOff>
    </xdr:to>
    <xdr:cxnSp macro="">
      <xdr:nvCxnSpPr>
        <xdr:cNvPr id="563" name="直線コネクタ 562">
          <a:extLst>
            <a:ext uri="{FF2B5EF4-FFF2-40B4-BE49-F238E27FC236}">
              <a16:creationId xmlns:a16="http://schemas.microsoft.com/office/drawing/2014/main" id="{3468444C-3207-4C18-9951-B2D86D77CCC9}"/>
            </a:ext>
          </a:extLst>
        </xdr:cNvPr>
        <xdr:cNvCxnSpPr/>
      </xdr:nvCxnSpPr>
      <xdr:spPr>
        <a:xfrm>
          <a:off x="11282680" y="987933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4" name="n_1aveValue【学校施設】&#10;有形固定資産減価償却率">
          <a:extLst>
            <a:ext uri="{FF2B5EF4-FFF2-40B4-BE49-F238E27FC236}">
              <a16:creationId xmlns:a16="http://schemas.microsoft.com/office/drawing/2014/main" id="{E7865DA5-E6FE-4713-85A3-166A81F063AB}"/>
            </a:ext>
          </a:extLst>
        </xdr:cNvPr>
        <xdr:cNvSpPr txBox="1"/>
      </xdr:nvSpPr>
      <xdr:spPr>
        <a:xfrm>
          <a:off x="13437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5" name="n_2aveValue【学校施設】&#10;有形固定資産減価償却率">
          <a:extLst>
            <a:ext uri="{FF2B5EF4-FFF2-40B4-BE49-F238E27FC236}">
              <a16:creationId xmlns:a16="http://schemas.microsoft.com/office/drawing/2014/main" id="{93549934-1B77-40B7-9419-EF0B74974DA1}"/>
            </a:ext>
          </a:extLst>
        </xdr:cNvPr>
        <xdr:cNvSpPr txBox="1"/>
      </xdr:nvSpPr>
      <xdr:spPr>
        <a:xfrm>
          <a:off x="126752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6" name="n_3aveValue【学校施設】&#10;有形固定資産減価償却率">
          <a:extLst>
            <a:ext uri="{FF2B5EF4-FFF2-40B4-BE49-F238E27FC236}">
              <a16:creationId xmlns:a16="http://schemas.microsoft.com/office/drawing/2014/main" id="{1859C8C0-4B85-4A70-B244-DE578AF15F16}"/>
            </a:ext>
          </a:extLst>
        </xdr:cNvPr>
        <xdr:cNvSpPr txBox="1"/>
      </xdr:nvSpPr>
      <xdr:spPr>
        <a:xfrm>
          <a:off x="119005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567" name="n_4aveValue【学校施設】&#10;有形固定資産減価償却率">
          <a:extLst>
            <a:ext uri="{FF2B5EF4-FFF2-40B4-BE49-F238E27FC236}">
              <a16:creationId xmlns:a16="http://schemas.microsoft.com/office/drawing/2014/main" id="{C4D71571-A1A5-4175-8432-EF88E992E3D4}"/>
            </a:ext>
          </a:extLst>
        </xdr:cNvPr>
        <xdr:cNvSpPr txBox="1"/>
      </xdr:nvSpPr>
      <xdr:spPr>
        <a:xfrm>
          <a:off x="1110298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153052</xdr:rowOff>
    </xdr:from>
    <xdr:ext cx="405111" cy="259045"/>
    <xdr:sp macro="" textlink="">
      <xdr:nvSpPr>
        <xdr:cNvPr id="568" name="n_1mainValue【学校施設】&#10;有形固定資産減価償却率">
          <a:extLst>
            <a:ext uri="{FF2B5EF4-FFF2-40B4-BE49-F238E27FC236}">
              <a16:creationId xmlns:a16="http://schemas.microsoft.com/office/drawing/2014/main" id="{DC185C19-57B9-45D7-B6B5-44FCD6C6A17A}"/>
            </a:ext>
          </a:extLst>
        </xdr:cNvPr>
        <xdr:cNvSpPr txBox="1"/>
      </xdr:nvSpPr>
      <xdr:spPr>
        <a:xfrm>
          <a:off x="134372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569" name="n_2mainValue【学校施設】&#10;有形固定資産減価償却率">
          <a:extLst>
            <a:ext uri="{FF2B5EF4-FFF2-40B4-BE49-F238E27FC236}">
              <a16:creationId xmlns:a16="http://schemas.microsoft.com/office/drawing/2014/main" id="{C34FD21C-AC3D-4CC3-A525-4BB37D23DD7F}"/>
            </a:ext>
          </a:extLst>
        </xdr:cNvPr>
        <xdr:cNvSpPr txBox="1"/>
      </xdr:nvSpPr>
      <xdr:spPr>
        <a:xfrm>
          <a:off x="126752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570" name="n_3mainValue【学校施設】&#10;有形固定資産減価償却率">
          <a:extLst>
            <a:ext uri="{FF2B5EF4-FFF2-40B4-BE49-F238E27FC236}">
              <a16:creationId xmlns:a16="http://schemas.microsoft.com/office/drawing/2014/main" id="{F8DEE2B8-358D-4E07-A306-9130B57BA5B4}"/>
            </a:ext>
          </a:extLst>
        </xdr:cNvPr>
        <xdr:cNvSpPr txBox="1"/>
      </xdr:nvSpPr>
      <xdr:spPr>
        <a:xfrm>
          <a:off x="119005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571" name="n_4mainValue【学校施設】&#10;有形固定資産減価償却率">
          <a:extLst>
            <a:ext uri="{FF2B5EF4-FFF2-40B4-BE49-F238E27FC236}">
              <a16:creationId xmlns:a16="http://schemas.microsoft.com/office/drawing/2014/main" id="{FA75C8F0-9E0A-43F2-98F2-A914AC3E9EDA}"/>
            </a:ext>
          </a:extLst>
        </xdr:cNvPr>
        <xdr:cNvSpPr txBox="1"/>
      </xdr:nvSpPr>
      <xdr:spPr>
        <a:xfrm>
          <a:off x="1110298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B1650C1D-6445-4880-927F-22D67EA9D421}"/>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8D2A2B8-DC1A-4B3D-A744-6817D9C9549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BDC9052-D2CA-4BDF-BEF1-3E2E9EBCE64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54557B8C-E3CE-4C3B-85CB-8B3A88415F5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64E120F6-A01A-4E91-AD14-749770777DC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15D80A63-2303-4445-A38C-044BF9DE0C7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75F40E76-768C-4932-B63E-F03AF535DD3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A1874C99-4992-49CD-8DCD-D296D5C5864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CE2D855A-F2A5-491C-9212-52297285730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AAEB7AB4-F2C4-4013-B76C-3F8ECE8A79C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FA9A4082-5991-42E0-9D97-95944E6D051E}"/>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6C6DF89F-81F5-4978-A5E9-907AE23D278C}"/>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3C1B899B-75E3-4455-9E9F-FC9B676C6A0C}"/>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83DC7B9F-F1F4-4630-8762-A9369317D3F9}"/>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49A5D35D-B9A3-4A72-9893-38EFC92F48F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2E9C270B-44E6-4350-AF17-BF211FCE4D0D}"/>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B6742DE8-70E7-4B38-AC7A-607A152F06D1}"/>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CE9A2126-A73E-4DE0-B519-A884C4CAD91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3B367A42-B088-41E2-BABA-B6942F86FA8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FC556517-0A7E-4ADC-A8F2-CCA34EFC8A4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C1B1DB79-B476-4BF8-97F2-1FF6221851F1}"/>
            </a:ext>
          </a:extLst>
        </xdr:cNvPr>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D0B5AB23-E2DD-435A-94A6-DD65A09E562A}"/>
            </a:ext>
          </a:extLst>
        </xdr:cNvPr>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20358BDB-C768-4DEA-9791-A772752741F0}"/>
            </a:ext>
          </a:extLst>
        </xdr:cNvPr>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4FE9A1EB-CD91-41F5-8282-16E64B59CC55}"/>
            </a:ext>
          </a:extLst>
        </xdr:cNvPr>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25A0D02E-01A8-43EA-B894-1876802F785D}"/>
            </a:ext>
          </a:extLst>
        </xdr:cNvPr>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a:extLst>
            <a:ext uri="{FF2B5EF4-FFF2-40B4-BE49-F238E27FC236}">
              <a16:creationId xmlns:a16="http://schemas.microsoft.com/office/drawing/2014/main" id="{6CDFB357-7D36-4B62-B657-DDACA632D3EF}"/>
            </a:ext>
          </a:extLst>
        </xdr:cNvPr>
        <xdr:cNvSpPr txBox="1"/>
      </xdr:nvSpPr>
      <xdr:spPr>
        <a:xfrm>
          <a:off x="19547840" y="9984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6EB70C0A-77B8-4290-B907-7C9E6B4A990A}"/>
            </a:ext>
          </a:extLst>
        </xdr:cNvPr>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112649</xdr:rowOff>
    </xdr:from>
    <xdr:to>
      <xdr:col>112</xdr:col>
      <xdr:colOff>38100</xdr:colOff>
      <xdr:row>59</xdr:row>
      <xdr:rowOff>42799</xdr:rowOff>
    </xdr:to>
    <xdr:sp macro="" textlink="">
      <xdr:nvSpPr>
        <xdr:cNvPr id="599" name="フローチャート: 判断 598">
          <a:extLst>
            <a:ext uri="{FF2B5EF4-FFF2-40B4-BE49-F238E27FC236}">
              <a16:creationId xmlns:a16="http://schemas.microsoft.com/office/drawing/2014/main" id="{1BB1E893-CF52-4CEA-9ECA-D54A6504DEEA}"/>
            </a:ext>
          </a:extLst>
        </xdr:cNvPr>
        <xdr:cNvSpPr/>
      </xdr:nvSpPr>
      <xdr:spPr>
        <a:xfrm>
          <a:off x="18735040" y="98357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133794</xdr:rowOff>
    </xdr:from>
    <xdr:to>
      <xdr:col>107</xdr:col>
      <xdr:colOff>101600</xdr:colOff>
      <xdr:row>59</xdr:row>
      <xdr:rowOff>63944</xdr:rowOff>
    </xdr:to>
    <xdr:sp macro="" textlink="">
      <xdr:nvSpPr>
        <xdr:cNvPr id="600" name="フローチャート: 判断 599">
          <a:extLst>
            <a:ext uri="{FF2B5EF4-FFF2-40B4-BE49-F238E27FC236}">
              <a16:creationId xmlns:a16="http://schemas.microsoft.com/office/drawing/2014/main" id="{59321D82-BF66-4C1C-ABF3-7C1CA39BE4ED}"/>
            </a:ext>
          </a:extLst>
        </xdr:cNvPr>
        <xdr:cNvSpPr/>
      </xdr:nvSpPr>
      <xdr:spPr>
        <a:xfrm>
          <a:off x="17937480" y="9856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142939</xdr:rowOff>
    </xdr:from>
    <xdr:to>
      <xdr:col>102</xdr:col>
      <xdr:colOff>165100</xdr:colOff>
      <xdr:row>59</xdr:row>
      <xdr:rowOff>73089</xdr:rowOff>
    </xdr:to>
    <xdr:sp macro="" textlink="">
      <xdr:nvSpPr>
        <xdr:cNvPr id="601" name="フローチャート: 判断 600">
          <a:extLst>
            <a:ext uri="{FF2B5EF4-FFF2-40B4-BE49-F238E27FC236}">
              <a16:creationId xmlns:a16="http://schemas.microsoft.com/office/drawing/2014/main" id="{368E33CF-ED3D-4301-8DC1-BB482B1B8437}"/>
            </a:ext>
          </a:extLst>
        </xdr:cNvPr>
        <xdr:cNvSpPr/>
      </xdr:nvSpPr>
      <xdr:spPr>
        <a:xfrm>
          <a:off x="17162780" y="9866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76073</xdr:rowOff>
    </xdr:from>
    <xdr:to>
      <xdr:col>98</xdr:col>
      <xdr:colOff>38100</xdr:colOff>
      <xdr:row>59</xdr:row>
      <xdr:rowOff>6223</xdr:rowOff>
    </xdr:to>
    <xdr:sp macro="" textlink="">
      <xdr:nvSpPr>
        <xdr:cNvPr id="602" name="フローチャート: 判断 601">
          <a:extLst>
            <a:ext uri="{FF2B5EF4-FFF2-40B4-BE49-F238E27FC236}">
              <a16:creationId xmlns:a16="http://schemas.microsoft.com/office/drawing/2014/main" id="{CD3E89E7-D0B7-4DF2-A9FE-DF4BFAEF0D93}"/>
            </a:ext>
          </a:extLst>
        </xdr:cNvPr>
        <xdr:cNvSpPr/>
      </xdr:nvSpPr>
      <xdr:spPr>
        <a:xfrm>
          <a:off x="16388080" y="97991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38BE0FB-E576-42AE-85D8-E3FDF1949C9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0101863-4577-4E36-95F7-BB37FD6664B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0A1F356-0FB5-4685-BAE1-23898076BD2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CD4BC39-C862-42C9-B0FE-54FF15EED5E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EF384B2-5A6E-42E1-90CC-8794BE03B9C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72644</xdr:rowOff>
    </xdr:from>
    <xdr:to>
      <xdr:col>116</xdr:col>
      <xdr:colOff>114300</xdr:colOff>
      <xdr:row>56</xdr:row>
      <xdr:rowOff>2794</xdr:rowOff>
    </xdr:to>
    <xdr:sp macro="" textlink="">
      <xdr:nvSpPr>
        <xdr:cNvPr id="608" name="楕円 607">
          <a:extLst>
            <a:ext uri="{FF2B5EF4-FFF2-40B4-BE49-F238E27FC236}">
              <a16:creationId xmlns:a16="http://schemas.microsoft.com/office/drawing/2014/main" id="{A718A6F5-8568-45E3-8887-D5CB92CB5FE4}"/>
            </a:ext>
          </a:extLst>
        </xdr:cNvPr>
        <xdr:cNvSpPr/>
      </xdr:nvSpPr>
      <xdr:spPr>
        <a:xfrm>
          <a:off x="19458940" y="9292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25671</xdr:rowOff>
    </xdr:from>
    <xdr:ext cx="469744" cy="259045"/>
    <xdr:sp macro="" textlink="">
      <xdr:nvSpPr>
        <xdr:cNvPr id="609" name="【学校施設】&#10;一人当たり面積該当値テキスト">
          <a:extLst>
            <a:ext uri="{FF2B5EF4-FFF2-40B4-BE49-F238E27FC236}">
              <a16:creationId xmlns:a16="http://schemas.microsoft.com/office/drawing/2014/main" id="{5D8CF96A-160A-4202-B56B-0B2FE40458CD}"/>
            </a:ext>
          </a:extLst>
        </xdr:cNvPr>
        <xdr:cNvSpPr txBox="1"/>
      </xdr:nvSpPr>
      <xdr:spPr>
        <a:xfrm>
          <a:off x="19547840" y="924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99505</xdr:rowOff>
    </xdr:from>
    <xdr:to>
      <xdr:col>112</xdr:col>
      <xdr:colOff>38100</xdr:colOff>
      <xdr:row>56</xdr:row>
      <xdr:rowOff>29655</xdr:rowOff>
    </xdr:to>
    <xdr:sp macro="" textlink="">
      <xdr:nvSpPr>
        <xdr:cNvPr id="610" name="楕円 609">
          <a:extLst>
            <a:ext uri="{FF2B5EF4-FFF2-40B4-BE49-F238E27FC236}">
              <a16:creationId xmlns:a16="http://schemas.microsoft.com/office/drawing/2014/main" id="{5C7454DA-DB05-4046-9801-7125B5E4A453}"/>
            </a:ext>
          </a:extLst>
        </xdr:cNvPr>
        <xdr:cNvSpPr/>
      </xdr:nvSpPr>
      <xdr:spPr>
        <a:xfrm>
          <a:off x="18735040" y="9319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123444</xdr:rowOff>
    </xdr:from>
    <xdr:to>
      <xdr:col>116</xdr:col>
      <xdr:colOff>63500</xdr:colOff>
      <xdr:row>55</xdr:row>
      <xdr:rowOff>150305</xdr:rowOff>
    </xdr:to>
    <xdr:cxnSp macro="">
      <xdr:nvCxnSpPr>
        <xdr:cNvPr id="611" name="直線コネクタ 610">
          <a:extLst>
            <a:ext uri="{FF2B5EF4-FFF2-40B4-BE49-F238E27FC236}">
              <a16:creationId xmlns:a16="http://schemas.microsoft.com/office/drawing/2014/main" id="{86B3BB4B-5C01-454B-A45A-8100D491B838}"/>
            </a:ext>
          </a:extLst>
        </xdr:cNvPr>
        <xdr:cNvCxnSpPr/>
      </xdr:nvCxnSpPr>
      <xdr:spPr>
        <a:xfrm flipV="1">
          <a:off x="18778220" y="9343644"/>
          <a:ext cx="73152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119507</xdr:rowOff>
    </xdr:from>
    <xdr:to>
      <xdr:col>107</xdr:col>
      <xdr:colOff>101600</xdr:colOff>
      <xdr:row>56</xdr:row>
      <xdr:rowOff>49657</xdr:rowOff>
    </xdr:to>
    <xdr:sp macro="" textlink="">
      <xdr:nvSpPr>
        <xdr:cNvPr id="612" name="楕円 611">
          <a:extLst>
            <a:ext uri="{FF2B5EF4-FFF2-40B4-BE49-F238E27FC236}">
              <a16:creationId xmlns:a16="http://schemas.microsoft.com/office/drawing/2014/main" id="{101028B4-8B9E-47D9-846F-38930FD649A7}"/>
            </a:ext>
          </a:extLst>
        </xdr:cNvPr>
        <xdr:cNvSpPr/>
      </xdr:nvSpPr>
      <xdr:spPr>
        <a:xfrm>
          <a:off x="17937480" y="9339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150305</xdr:rowOff>
    </xdr:from>
    <xdr:to>
      <xdr:col>111</xdr:col>
      <xdr:colOff>177800</xdr:colOff>
      <xdr:row>55</xdr:row>
      <xdr:rowOff>170307</xdr:rowOff>
    </xdr:to>
    <xdr:cxnSp macro="">
      <xdr:nvCxnSpPr>
        <xdr:cNvPr id="613" name="直線コネクタ 612">
          <a:extLst>
            <a:ext uri="{FF2B5EF4-FFF2-40B4-BE49-F238E27FC236}">
              <a16:creationId xmlns:a16="http://schemas.microsoft.com/office/drawing/2014/main" id="{5A357E5F-EAB6-4368-8B81-B7904FC83DD1}"/>
            </a:ext>
          </a:extLst>
        </xdr:cNvPr>
        <xdr:cNvCxnSpPr/>
      </xdr:nvCxnSpPr>
      <xdr:spPr>
        <a:xfrm flipV="1">
          <a:off x="17988280" y="9370505"/>
          <a:ext cx="78994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146939</xdr:rowOff>
    </xdr:from>
    <xdr:to>
      <xdr:col>102</xdr:col>
      <xdr:colOff>165100</xdr:colOff>
      <xdr:row>56</xdr:row>
      <xdr:rowOff>77089</xdr:rowOff>
    </xdr:to>
    <xdr:sp macro="" textlink="">
      <xdr:nvSpPr>
        <xdr:cNvPr id="614" name="楕円 613">
          <a:extLst>
            <a:ext uri="{FF2B5EF4-FFF2-40B4-BE49-F238E27FC236}">
              <a16:creationId xmlns:a16="http://schemas.microsoft.com/office/drawing/2014/main" id="{B1D7AE23-B7E6-4AD6-A3D3-AC8CE6E28253}"/>
            </a:ext>
          </a:extLst>
        </xdr:cNvPr>
        <xdr:cNvSpPr/>
      </xdr:nvSpPr>
      <xdr:spPr>
        <a:xfrm>
          <a:off x="17162780" y="9367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170307</xdr:rowOff>
    </xdr:from>
    <xdr:to>
      <xdr:col>107</xdr:col>
      <xdr:colOff>50800</xdr:colOff>
      <xdr:row>56</xdr:row>
      <xdr:rowOff>26289</xdr:rowOff>
    </xdr:to>
    <xdr:cxnSp macro="">
      <xdr:nvCxnSpPr>
        <xdr:cNvPr id="615" name="直線コネクタ 614">
          <a:extLst>
            <a:ext uri="{FF2B5EF4-FFF2-40B4-BE49-F238E27FC236}">
              <a16:creationId xmlns:a16="http://schemas.microsoft.com/office/drawing/2014/main" id="{CD62625C-A46F-4731-9B5A-F66B94363B4B}"/>
            </a:ext>
          </a:extLst>
        </xdr:cNvPr>
        <xdr:cNvCxnSpPr/>
      </xdr:nvCxnSpPr>
      <xdr:spPr>
        <a:xfrm flipV="1">
          <a:off x="17213580" y="9390507"/>
          <a:ext cx="7747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164084</xdr:rowOff>
    </xdr:from>
    <xdr:to>
      <xdr:col>98</xdr:col>
      <xdr:colOff>38100</xdr:colOff>
      <xdr:row>56</xdr:row>
      <xdr:rowOff>94234</xdr:rowOff>
    </xdr:to>
    <xdr:sp macro="" textlink="">
      <xdr:nvSpPr>
        <xdr:cNvPr id="616" name="楕円 615">
          <a:extLst>
            <a:ext uri="{FF2B5EF4-FFF2-40B4-BE49-F238E27FC236}">
              <a16:creationId xmlns:a16="http://schemas.microsoft.com/office/drawing/2014/main" id="{C33CF73F-46FA-4820-A885-8BA5A70D1E29}"/>
            </a:ext>
          </a:extLst>
        </xdr:cNvPr>
        <xdr:cNvSpPr/>
      </xdr:nvSpPr>
      <xdr:spPr>
        <a:xfrm>
          <a:off x="16388080" y="9384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26289</xdr:rowOff>
    </xdr:from>
    <xdr:to>
      <xdr:col>102</xdr:col>
      <xdr:colOff>114300</xdr:colOff>
      <xdr:row>56</xdr:row>
      <xdr:rowOff>43434</xdr:rowOff>
    </xdr:to>
    <xdr:cxnSp macro="">
      <xdr:nvCxnSpPr>
        <xdr:cNvPr id="617" name="直線コネクタ 616">
          <a:extLst>
            <a:ext uri="{FF2B5EF4-FFF2-40B4-BE49-F238E27FC236}">
              <a16:creationId xmlns:a16="http://schemas.microsoft.com/office/drawing/2014/main" id="{07A1E5D6-3B3B-4904-A964-964021E08939}"/>
            </a:ext>
          </a:extLst>
        </xdr:cNvPr>
        <xdr:cNvCxnSpPr/>
      </xdr:nvCxnSpPr>
      <xdr:spPr>
        <a:xfrm flipV="1">
          <a:off x="16431260" y="9414129"/>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33926</xdr:rowOff>
    </xdr:from>
    <xdr:ext cx="469744" cy="259045"/>
    <xdr:sp macro="" textlink="">
      <xdr:nvSpPr>
        <xdr:cNvPr id="618" name="n_1aveValue【学校施設】&#10;一人当たり面積">
          <a:extLst>
            <a:ext uri="{FF2B5EF4-FFF2-40B4-BE49-F238E27FC236}">
              <a16:creationId xmlns:a16="http://schemas.microsoft.com/office/drawing/2014/main" id="{3608B9E8-3BE9-4EEA-B48F-55F1DDCDF64C}"/>
            </a:ext>
          </a:extLst>
        </xdr:cNvPr>
        <xdr:cNvSpPr txBox="1"/>
      </xdr:nvSpPr>
      <xdr:spPr>
        <a:xfrm>
          <a:off x="18561127" y="99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55071</xdr:rowOff>
    </xdr:from>
    <xdr:ext cx="469744" cy="259045"/>
    <xdr:sp macro="" textlink="">
      <xdr:nvSpPr>
        <xdr:cNvPr id="619" name="n_2aveValue【学校施設】&#10;一人当たり面積">
          <a:extLst>
            <a:ext uri="{FF2B5EF4-FFF2-40B4-BE49-F238E27FC236}">
              <a16:creationId xmlns:a16="http://schemas.microsoft.com/office/drawing/2014/main" id="{24B8CD54-DAFE-4AE6-8FAE-326904935D5E}"/>
            </a:ext>
          </a:extLst>
        </xdr:cNvPr>
        <xdr:cNvSpPr txBox="1"/>
      </xdr:nvSpPr>
      <xdr:spPr>
        <a:xfrm>
          <a:off x="17776267" y="994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64216</xdr:rowOff>
    </xdr:from>
    <xdr:ext cx="469744" cy="259045"/>
    <xdr:sp macro="" textlink="">
      <xdr:nvSpPr>
        <xdr:cNvPr id="620" name="n_3aveValue【学校施設】&#10;一人当たり面積">
          <a:extLst>
            <a:ext uri="{FF2B5EF4-FFF2-40B4-BE49-F238E27FC236}">
              <a16:creationId xmlns:a16="http://schemas.microsoft.com/office/drawing/2014/main" id="{EA987ED6-BA16-42EE-9A38-91B5119B1E47}"/>
            </a:ext>
          </a:extLst>
        </xdr:cNvPr>
        <xdr:cNvSpPr txBox="1"/>
      </xdr:nvSpPr>
      <xdr:spPr>
        <a:xfrm>
          <a:off x="17001567" y="99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168800</xdr:rowOff>
    </xdr:from>
    <xdr:ext cx="469744" cy="259045"/>
    <xdr:sp macro="" textlink="">
      <xdr:nvSpPr>
        <xdr:cNvPr id="621" name="n_4aveValue【学校施設】&#10;一人当たり面積">
          <a:extLst>
            <a:ext uri="{FF2B5EF4-FFF2-40B4-BE49-F238E27FC236}">
              <a16:creationId xmlns:a16="http://schemas.microsoft.com/office/drawing/2014/main" id="{44DCB244-D1E0-47D2-B069-BF88FA1469D1}"/>
            </a:ext>
          </a:extLst>
        </xdr:cNvPr>
        <xdr:cNvSpPr txBox="1"/>
      </xdr:nvSpPr>
      <xdr:spPr>
        <a:xfrm>
          <a:off x="16226867"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46182</xdr:rowOff>
    </xdr:from>
    <xdr:ext cx="469744" cy="259045"/>
    <xdr:sp macro="" textlink="">
      <xdr:nvSpPr>
        <xdr:cNvPr id="622" name="n_1mainValue【学校施設】&#10;一人当たり面積">
          <a:extLst>
            <a:ext uri="{FF2B5EF4-FFF2-40B4-BE49-F238E27FC236}">
              <a16:creationId xmlns:a16="http://schemas.microsoft.com/office/drawing/2014/main" id="{79AB6166-D3B6-4463-B58E-FB9BFAA08C9A}"/>
            </a:ext>
          </a:extLst>
        </xdr:cNvPr>
        <xdr:cNvSpPr txBox="1"/>
      </xdr:nvSpPr>
      <xdr:spPr>
        <a:xfrm>
          <a:off x="18561127" y="909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66184</xdr:rowOff>
    </xdr:from>
    <xdr:ext cx="469744" cy="259045"/>
    <xdr:sp macro="" textlink="">
      <xdr:nvSpPr>
        <xdr:cNvPr id="623" name="n_2mainValue【学校施設】&#10;一人当たり面積">
          <a:extLst>
            <a:ext uri="{FF2B5EF4-FFF2-40B4-BE49-F238E27FC236}">
              <a16:creationId xmlns:a16="http://schemas.microsoft.com/office/drawing/2014/main" id="{5D5F8ACB-626C-4CE0-BAC8-CF273370F9BC}"/>
            </a:ext>
          </a:extLst>
        </xdr:cNvPr>
        <xdr:cNvSpPr txBox="1"/>
      </xdr:nvSpPr>
      <xdr:spPr>
        <a:xfrm>
          <a:off x="17776267" y="911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93616</xdr:rowOff>
    </xdr:from>
    <xdr:ext cx="469744" cy="259045"/>
    <xdr:sp macro="" textlink="">
      <xdr:nvSpPr>
        <xdr:cNvPr id="624" name="n_3mainValue【学校施設】&#10;一人当たり面積">
          <a:extLst>
            <a:ext uri="{FF2B5EF4-FFF2-40B4-BE49-F238E27FC236}">
              <a16:creationId xmlns:a16="http://schemas.microsoft.com/office/drawing/2014/main" id="{C06D26BF-D275-43CC-9F6C-5A1A0D4C2D29}"/>
            </a:ext>
          </a:extLst>
        </xdr:cNvPr>
        <xdr:cNvSpPr txBox="1"/>
      </xdr:nvSpPr>
      <xdr:spPr>
        <a:xfrm>
          <a:off x="17001567" y="914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110761</xdr:rowOff>
    </xdr:from>
    <xdr:ext cx="469744" cy="259045"/>
    <xdr:sp macro="" textlink="">
      <xdr:nvSpPr>
        <xdr:cNvPr id="625" name="n_4mainValue【学校施設】&#10;一人当たり面積">
          <a:extLst>
            <a:ext uri="{FF2B5EF4-FFF2-40B4-BE49-F238E27FC236}">
              <a16:creationId xmlns:a16="http://schemas.microsoft.com/office/drawing/2014/main" id="{1F4883E1-E2D7-4C14-8395-A7326F25D67E}"/>
            </a:ext>
          </a:extLst>
        </xdr:cNvPr>
        <xdr:cNvSpPr txBox="1"/>
      </xdr:nvSpPr>
      <xdr:spPr>
        <a:xfrm>
          <a:off x="16226867" y="916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F93D066E-F3A1-4DB8-A578-6F2B2C6522C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6A78DC3-ED52-4059-8C65-DC73362F5A3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4C34452E-CD16-4FC3-9B9C-26F45F33DE3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23533052-3D52-4743-B105-44307E83D25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3F908333-2FCD-4F8A-8EEA-29B87264356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71AE511E-1955-4344-95ED-0CB41424C6F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97792AE-7E41-4FDC-8B51-8DCAE33E343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5749E5BD-52E7-4852-A646-E0145C4A07D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31A34EC4-3B72-4228-81A7-8B41C9F4B1F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444EF366-DBEA-4671-9170-69194438CBCC}"/>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1E3A66D9-C069-466A-8B19-63A4E6401B6F}"/>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C94B454C-5321-4117-A3F6-7694D8A3A43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CA394AD3-4DB1-4439-8772-1718488C0E4D}"/>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CB26163F-B29C-4F40-9149-5754BD490B37}"/>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E0E7951A-9F93-42DC-BB3A-ACEBCA6EE58F}"/>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6F2F3C3A-72B1-4C42-8AA8-109EEAD0242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312269AE-D0F6-40DE-8D33-A4618AED9A72}"/>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3DA8F937-343E-453D-887C-5F9879895BDD}"/>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2F99D8A9-AD5B-44F0-8926-A709ED02E44E}"/>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F14C9A9F-9852-42C9-B852-B2979C25FFD6}"/>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CF0E6716-77E6-4B02-A592-C5977B4D0B9A}"/>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E0CE0F1B-5C75-4BC0-87A2-CA750BF2BA31}"/>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DD890614-7727-4717-9C9E-0F78374B4D13}"/>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CD2FBE23-5D01-400E-AEDE-3FB2427FE4C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E4235CCD-40E8-40ED-8861-F57C58E8CF9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34483605-CE61-4DE1-92AD-B0C27A0FA0FF}"/>
            </a:ext>
          </a:extLst>
        </xdr:cNvPr>
        <xdr:cNvCxnSpPr/>
      </xdr:nvCxnSpPr>
      <xdr:spPr>
        <a:xfrm flipV="1">
          <a:off x="14375764"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B07DCA4-2DB0-404E-A6C1-CF001D49DE01}"/>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3B0BB35E-F273-4D70-BCF9-73BCDD48B8DC}"/>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D2FD5B84-F20C-413E-B583-BDB27B449741}"/>
            </a:ext>
          </a:extLst>
        </xdr:cNvPr>
        <xdr:cNvSpPr txBox="1"/>
      </xdr:nvSpPr>
      <xdr:spPr>
        <a:xfrm>
          <a:off x="1441450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EF497600-BD2C-489B-ACB9-989AF48B6D28}"/>
            </a:ext>
          </a:extLst>
        </xdr:cNvPr>
        <xdr:cNvCxnSpPr/>
      </xdr:nvCxnSpPr>
      <xdr:spPr>
        <a:xfrm>
          <a:off x="1428750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1BEAAE90-67CB-4ACC-979D-454AEEDA4CBB}"/>
            </a:ext>
          </a:extLst>
        </xdr:cNvPr>
        <xdr:cNvSpPr txBox="1"/>
      </xdr:nvSpPr>
      <xdr:spPr>
        <a:xfrm>
          <a:off x="14414500" y="13606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2E613CA3-7726-4EF5-BA25-CB028453B3F2}"/>
            </a:ext>
          </a:extLst>
        </xdr:cNvPr>
        <xdr:cNvSpPr/>
      </xdr:nvSpPr>
      <xdr:spPr>
        <a:xfrm>
          <a:off x="14325600" y="137517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8" name="フローチャート: 判断 657">
          <a:extLst>
            <a:ext uri="{FF2B5EF4-FFF2-40B4-BE49-F238E27FC236}">
              <a16:creationId xmlns:a16="http://schemas.microsoft.com/office/drawing/2014/main" id="{32AAE21E-6A5F-4485-9BE7-D642B69AD659}"/>
            </a:ext>
          </a:extLst>
        </xdr:cNvPr>
        <xdr:cNvSpPr/>
      </xdr:nvSpPr>
      <xdr:spPr>
        <a:xfrm>
          <a:off x="1357884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9" name="フローチャート: 判断 658">
          <a:extLst>
            <a:ext uri="{FF2B5EF4-FFF2-40B4-BE49-F238E27FC236}">
              <a16:creationId xmlns:a16="http://schemas.microsoft.com/office/drawing/2014/main" id="{EFB0A9A2-C4A4-469A-8A11-D6E53A8D582B}"/>
            </a:ext>
          </a:extLst>
        </xdr:cNvPr>
        <xdr:cNvSpPr/>
      </xdr:nvSpPr>
      <xdr:spPr>
        <a:xfrm>
          <a:off x="128041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0" name="フローチャート: 判断 659">
          <a:extLst>
            <a:ext uri="{FF2B5EF4-FFF2-40B4-BE49-F238E27FC236}">
              <a16:creationId xmlns:a16="http://schemas.microsoft.com/office/drawing/2014/main" id="{6722E524-54D1-4A9A-84EA-4F5A748F0244}"/>
            </a:ext>
          </a:extLst>
        </xdr:cNvPr>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61" name="フローチャート: 判断 660">
          <a:extLst>
            <a:ext uri="{FF2B5EF4-FFF2-40B4-BE49-F238E27FC236}">
              <a16:creationId xmlns:a16="http://schemas.microsoft.com/office/drawing/2014/main" id="{DA7DE9D7-5B91-48F5-9E74-D32FEBE6AEAC}"/>
            </a:ext>
          </a:extLst>
        </xdr:cNvPr>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3E35BCB-331C-4FF7-89C8-B6FB2643379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A7BF2D9-C7D2-4A47-9505-FE5362C7BC9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31BA192-C0FC-4161-93E4-3AF5DA71B31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70104B6-7237-4CD0-9E75-DBD0C9A777BF}"/>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E076381-38FA-4E93-9487-5B3A4312F05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667" name="楕円 666">
          <a:extLst>
            <a:ext uri="{FF2B5EF4-FFF2-40B4-BE49-F238E27FC236}">
              <a16:creationId xmlns:a16="http://schemas.microsoft.com/office/drawing/2014/main" id="{DFDF59E1-4DE6-4688-B2AB-A157C8BCA609}"/>
            </a:ext>
          </a:extLst>
        </xdr:cNvPr>
        <xdr:cNvSpPr/>
      </xdr:nvSpPr>
      <xdr:spPr>
        <a:xfrm>
          <a:off x="14325600" y="140336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668" name="【児童館】&#10;有形固定資産減価償却率該当値テキスト">
          <a:extLst>
            <a:ext uri="{FF2B5EF4-FFF2-40B4-BE49-F238E27FC236}">
              <a16:creationId xmlns:a16="http://schemas.microsoft.com/office/drawing/2014/main" id="{1A401850-0C02-4702-856F-DC842CA28A1A}"/>
            </a:ext>
          </a:extLst>
        </xdr:cNvPr>
        <xdr:cNvSpPr txBox="1"/>
      </xdr:nvSpPr>
      <xdr:spPr>
        <a:xfrm>
          <a:off x="14414500" y="1401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69" name="楕円 668">
          <a:extLst>
            <a:ext uri="{FF2B5EF4-FFF2-40B4-BE49-F238E27FC236}">
              <a16:creationId xmlns:a16="http://schemas.microsoft.com/office/drawing/2014/main" id="{B29DF95D-50E2-44A6-B00F-D5F7E49482C1}"/>
            </a:ext>
          </a:extLst>
        </xdr:cNvPr>
        <xdr:cNvSpPr/>
      </xdr:nvSpPr>
      <xdr:spPr>
        <a:xfrm>
          <a:off x="1357884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170362</xdr:rowOff>
    </xdr:to>
    <xdr:cxnSp macro="">
      <xdr:nvCxnSpPr>
        <xdr:cNvPr id="670" name="直線コネクタ 669">
          <a:extLst>
            <a:ext uri="{FF2B5EF4-FFF2-40B4-BE49-F238E27FC236}">
              <a16:creationId xmlns:a16="http://schemas.microsoft.com/office/drawing/2014/main" id="{05A2858A-96A5-4BE7-8C65-49D974FD0EFE}"/>
            </a:ext>
          </a:extLst>
        </xdr:cNvPr>
        <xdr:cNvCxnSpPr/>
      </xdr:nvCxnSpPr>
      <xdr:spPr>
        <a:xfrm>
          <a:off x="13629640" y="14043659"/>
          <a:ext cx="74676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60779</xdr:rowOff>
    </xdr:from>
    <xdr:to>
      <xdr:col>76</xdr:col>
      <xdr:colOff>165100</xdr:colOff>
      <xdr:row>83</xdr:row>
      <xdr:rowOff>162379</xdr:rowOff>
    </xdr:to>
    <xdr:sp macro="" textlink="">
      <xdr:nvSpPr>
        <xdr:cNvPr id="671" name="楕円 670">
          <a:extLst>
            <a:ext uri="{FF2B5EF4-FFF2-40B4-BE49-F238E27FC236}">
              <a16:creationId xmlns:a16="http://schemas.microsoft.com/office/drawing/2014/main" id="{C84C3259-08E9-4ED5-8DDF-6BE748FFAFBA}"/>
            </a:ext>
          </a:extLst>
        </xdr:cNvPr>
        <xdr:cNvSpPr/>
      </xdr:nvSpPr>
      <xdr:spPr>
        <a:xfrm>
          <a:off x="12804140" y="139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111579</xdr:rowOff>
    </xdr:from>
    <xdr:to>
      <xdr:col>81</xdr:col>
      <xdr:colOff>50800</xdr:colOff>
      <xdr:row>83</xdr:row>
      <xdr:rowOff>129539</xdr:rowOff>
    </xdr:to>
    <xdr:cxnSp macro="">
      <xdr:nvCxnSpPr>
        <xdr:cNvPr id="672" name="直線コネクタ 671">
          <a:extLst>
            <a:ext uri="{FF2B5EF4-FFF2-40B4-BE49-F238E27FC236}">
              <a16:creationId xmlns:a16="http://schemas.microsoft.com/office/drawing/2014/main" id="{6B31A408-6878-416E-B568-5D15A2C681BB}"/>
            </a:ext>
          </a:extLst>
        </xdr:cNvPr>
        <xdr:cNvCxnSpPr/>
      </xdr:nvCxnSpPr>
      <xdr:spPr>
        <a:xfrm>
          <a:off x="12854940" y="14025699"/>
          <a:ext cx="7747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19957</xdr:rowOff>
    </xdr:from>
    <xdr:to>
      <xdr:col>72</xdr:col>
      <xdr:colOff>38100</xdr:colOff>
      <xdr:row>83</xdr:row>
      <xdr:rowOff>121557</xdr:rowOff>
    </xdr:to>
    <xdr:sp macro="" textlink="">
      <xdr:nvSpPr>
        <xdr:cNvPr id="673" name="楕円 672">
          <a:extLst>
            <a:ext uri="{FF2B5EF4-FFF2-40B4-BE49-F238E27FC236}">
              <a16:creationId xmlns:a16="http://schemas.microsoft.com/office/drawing/2014/main" id="{1607971E-2E25-4265-944E-984C571E2B0F}"/>
            </a:ext>
          </a:extLst>
        </xdr:cNvPr>
        <xdr:cNvSpPr/>
      </xdr:nvSpPr>
      <xdr:spPr>
        <a:xfrm>
          <a:off x="12029440" y="139340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70757</xdr:rowOff>
    </xdr:from>
    <xdr:to>
      <xdr:col>76</xdr:col>
      <xdr:colOff>114300</xdr:colOff>
      <xdr:row>83</xdr:row>
      <xdr:rowOff>111579</xdr:rowOff>
    </xdr:to>
    <xdr:cxnSp macro="">
      <xdr:nvCxnSpPr>
        <xdr:cNvPr id="674" name="直線コネクタ 673">
          <a:extLst>
            <a:ext uri="{FF2B5EF4-FFF2-40B4-BE49-F238E27FC236}">
              <a16:creationId xmlns:a16="http://schemas.microsoft.com/office/drawing/2014/main" id="{53820325-1929-4544-A10C-9121BEBB748F}"/>
            </a:ext>
          </a:extLst>
        </xdr:cNvPr>
        <xdr:cNvCxnSpPr/>
      </xdr:nvCxnSpPr>
      <xdr:spPr>
        <a:xfrm>
          <a:off x="12072620" y="13984877"/>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152219</xdr:rowOff>
    </xdr:from>
    <xdr:to>
      <xdr:col>67</xdr:col>
      <xdr:colOff>101600</xdr:colOff>
      <xdr:row>83</xdr:row>
      <xdr:rowOff>82369</xdr:rowOff>
    </xdr:to>
    <xdr:sp macro="" textlink="">
      <xdr:nvSpPr>
        <xdr:cNvPr id="675" name="楕円 674">
          <a:extLst>
            <a:ext uri="{FF2B5EF4-FFF2-40B4-BE49-F238E27FC236}">
              <a16:creationId xmlns:a16="http://schemas.microsoft.com/office/drawing/2014/main" id="{4FBC7634-BACF-42AF-9926-D8E4C2421ACA}"/>
            </a:ext>
          </a:extLst>
        </xdr:cNvPr>
        <xdr:cNvSpPr/>
      </xdr:nvSpPr>
      <xdr:spPr>
        <a:xfrm>
          <a:off x="11231880" y="13898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31569</xdr:rowOff>
    </xdr:from>
    <xdr:to>
      <xdr:col>71</xdr:col>
      <xdr:colOff>177800</xdr:colOff>
      <xdr:row>83</xdr:row>
      <xdr:rowOff>70757</xdr:rowOff>
    </xdr:to>
    <xdr:cxnSp macro="">
      <xdr:nvCxnSpPr>
        <xdr:cNvPr id="676" name="直線コネクタ 675">
          <a:extLst>
            <a:ext uri="{FF2B5EF4-FFF2-40B4-BE49-F238E27FC236}">
              <a16:creationId xmlns:a16="http://schemas.microsoft.com/office/drawing/2014/main" id="{7E3A01E4-5BA4-4CBC-87CE-AC10FC71B617}"/>
            </a:ext>
          </a:extLst>
        </xdr:cNvPr>
        <xdr:cNvCxnSpPr/>
      </xdr:nvCxnSpPr>
      <xdr:spPr>
        <a:xfrm>
          <a:off x="11282680" y="13945689"/>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77" name="n_1aveValue【児童館】&#10;有形固定資産減価償却率">
          <a:extLst>
            <a:ext uri="{FF2B5EF4-FFF2-40B4-BE49-F238E27FC236}">
              <a16:creationId xmlns:a16="http://schemas.microsoft.com/office/drawing/2014/main" id="{42E79475-CC97-4448-95E1-59E3DDA9CB8E}"/>
            </a:ext>
          </a:extLst>
        </xdr:cNvPr>
        <xdr:cNvSpPr txBox="1"/>
      </xdr:nvSpPr>
      <xdr:spPr>
        <a:xfrm>
          <a:off x="13437244" y="1360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8" name="n_2aveValue【児童館】&#10;有形固定資産減価償却率">
          <a:extLst>
            <a:ext uri="{FF2B5EF4-FFF2-40B4-BE49-F238E27FC236}">
              <a16:creationId xmlns:a16="http://schemas.microsoft.com/office/drawing/2014/main" id="{93C46BD9-485A-46C6-99EA-40D15B6481A5}"/>
            </a:ext>
          </a:extLst>
        </xdr:cNvPr>
        <xdr:cNvSpPr txBox="1"/>
      </xdr:nvSpPr>
      <xdr:spPr>
        <a:xfrm>
          <a:off x="12675244" y="1356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9" name="n_3aveValue【児童館】&#10;有形固定資産減価償却率">
          <a:extLst>
            <a:ext uri="{FF2B5EF4-FFF2-40B4-BE49-F238E27FC236}">
              <a16:creationId xmlns:a16="http://schemas.microsoft.com/office/drawing/2014/main" id="{5CE20B69-27BD-4892-B228-15E504E1C298}"/>
            </a:ext>
          </a:extLst>
        </xdr:cNvPr>
        <xdr:cNvSpPr txBox="1"/>
      </xdr:nvSpPr>
      <xdr:spPr>
        <a:xfrm>
          <a:off x="119005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80" name="n_4aveValue【児童館】&#10;有形固定資産減価償却率">
          <a:extLst>
            <a:ext uri="{FF2B5EF4-FFF2-40B4-BE49-F238E27FC236}">
              <a16:creationId xmlns:a16="http://schemas.microsoft.com/office/drawing/2014/main" id="{3545C229-DC67-47FB-807C-5CCC4994A73E}"/>
            </a:ext>
          </a:extLst>
        </xdr:cNvPr>
        <xdr:cNvSpPr txBox="1"/>
      </xdr:nvSpPr>
      <xdr:spPr>
        <a:xfrm>
          <a:off x="1110298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81" name="n_1mainValue【児童館】&#10;有形固定資産減価償却率">
          <a:extLst>
            <a:ext uri="{FF2B5EF4-FFF2-40B4-BE49-F238E27FC236}">
              <a16:creationId xmlns:a16="http://schemas.microsoft.com/office/drawing/2014/main" id="{C1CEAFED-3C50-4E8B-8423-34605EEB1564}"/>
            </a:ext>
          </a:extLst>
        </xdr:cNvPr>
        <xdr:cNvSpPr txBox="1"/>
      </xdr:nvSpPr>
      <xdr:spPr>
        <a:xfrm>
          <a:off x="13437244"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153506</xdr:rowOff>
    </xdr:from>
    <xdr:ext cx="405111" cy="259045"/>
    <xdr:sp macro="" textlink="">
      <xdr:nvSpPr>
        <xdr:cNvPr id="682" name="n_2mainValue【児童館】&#10;有形固定資産減価償却率">
          <a:extLst>
            <a:ext uri="{FF2B5EF4-FFF2-40B4-BE49-F238E27FC236}">
              <a16:creationId xmlns:a16="http://schemas.microsoft.com/office/drawing/2014/main" id="{613AC106-2FFC-4BF5-8838-5C982F206C67}"/>
            </a:ext>
          </a:extLst>
        </xdr:cNvPr>
        <xdr:cNvSpPr txBox="1"/>
      </xdr:nvSpPr>
      <xdr:spPr>
        <a:xfrm>
          <a:off x="12675244" y="1406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112684</xdr:rowOff>
    </xdr:from>
    <xdr:ext cx="405111" cy="259045"/>
    <xdr:sp macro="" textlink="">
      <xdr:nvSpPr>
        <xdr:cNvPr id="683" name="n_3mainValue【児童館】&#10;有形固定資産減価償却率">
          <a:extLst>
            <a:ext uri="{FF2B5EF4-FFF2-40B4-BE49-F238E27FC236}">
              <a16:creationId xmlns:a16="http://schemas.microsoft.com/office/drawing/2014/main" id="{BD84A827-F011-4395-94F3-E50EB91C898C}"/>
            </a:ext>
          </a:extLst>
        </xdr:cNvPr>
        <xdr:cNvSpPr txBox="1"/>
      </xdr:nvSpPr>
      <xdr:spPr>
        <a:xfrm>
          <a:off x="11900544" y="1402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73496</xdr:rowOff>
    </xdr:from>
    <xdr:ext cx="405111" cy="259045"/>
    <xdr:sp macro="" textlink="">
      <xdr:nvSpPr>
        <xdr:cNvPr id="684" name="n_4mainValue【児童館】&#10;有形固定資産減価償却率">
          <a:extLst>
            <a:ext uri="{FF2B5EF4-FFF2-40B4-BE49-F238E27FC236}">
              <a16:creationId xmlns:a16="http://schemas.microsoft.com/office/drawing/2014/main" id="{8AC9D20F-DC6C-424C-A09D-EFB4AF5B184E}"/>
            </a:ext>
          </a:extLst>
        </xdr:cNvPr>
        <xdr:cNvSpPr txBox="1"/>
      </xdr:nvSpPr>
      <xdr:spPr>
        <a:xfrm>
          <a:off x="1110298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3025DD40-4445-4F51-B500-12CBDE78D16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FEC6397F-1EAD-41E4-AE72-DBC6790373A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6C16CDEC-F319-419F-857D-8DB6FFD2EC1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2C7314D7-FCB3-491B-9B17-54D9A2A41F9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AFEB5D34-6559-4997-A7C7-7A57299023A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3B1BC5-F57C-4AF9-AC87-BC94E5257EE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3023A72A-576E-42C4-95CF-5D7F1F3B5AD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58D2C01B-EF82-40CA-A644-D48BFB3E292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76341BB0-6A7B-45B4-8CD7-0344A59ACD3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F5231F8D-D90C-4B0E-B384-F98002825C6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FEE2E485-B1C1-4F6E-9BDC-53CC9D4C496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AA1E6A92-A3D0-4B69-BF5C-32BD6B54A09A}"/>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C2741C50-0F7B-456E-A86F-48E25124F1B5}"/>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1DDE72E6-6A9F-4820-9CB5-AA538AB7C34B}"/>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B7A3D6A9-5AD0-43FA-8483-40A8341B5C7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137CE962-B1C0-4772-885D-2A2170970BB1}"/>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8E32C397-5D9D-4C44-8499-AEC6FA8F6A08}"/>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290DB762-AE12-489F-8065-486056BFAF47}"/>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88AE28CC-6001-41C5-8793-D6AB1FDF46D6}"/>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36EF81B9-247D-4E02-A958-54B6396AD199}"/>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B6E84B9D-3D0C-4CD6-A283-DA82F0BCAAD7}"/>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BC9A7E79-6262-49F0-A3E2-24B0321244AE}"/>
            </a:ext>
          </a:extLst>
        </xdr:cNvPr>
        <xdr:cNvCxnSpPr/>
      </xdr:nvCxnSpPr>
      <xdr:spPr>
        <a:xfrm flipV="1">
          <a:off x="19509104" y="1328851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D9D2DBB7-76FE-45D6-81F7-43B48D02ADD2}"/>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7F9BEFE4-636B-4571-A8E8-0A33A024C046}"/>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0E634971-3E7A-41F0-8418-7572B5E68118}"/>
            </a:ext>
          </a:extLst>
        </xdr:cNvPr>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0FB836AD-A2F1-443E-B894-30E5F8900FC8}"/>
            </a:ext>
          </a:extLst>
        </xdr:cNvPr>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a:extLst>
            <a:ext uri="{FF2B5EF4-FFF2-40B4-BE49-F238E27FC236}">
              <a16:creationId xmlns:a16="http://schemas.microsoft.com/office/drawing/2014/main" id="{9725A95E-EBDD-427D-BD42-421E474BCE27}"/>
            </a:ext>
          </a:extLst>
        </xdr:cNvPr>
        <xdr:cNvSpPr txBox="1"/>
      </xdr:nvSpPr>
      <xdr:spPr>
        <a:xfrm>
          <a:off x="19547840" y="1409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A57423F1-8527-4C6E-A800-82F269B1A173}"/>
            </a:ext>
          </a:extLst>
        </xdr:cNvPr>
        <xdr:cNvSpPr/>
      </xdr:nvSpPr>
      <xdr:spPr>
        <a:xfrm>
          <a:off x="1945894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17018</xdr:rowOff>
    </xdr:from>
    <xdr:to>
      <xdr:col>112</xdr:col>
      <xdr:colOff>38100</xdr:colOff>
      <xdr:row>85</xdr:row>
      <xdr:rowOff>118618</xdr:rowOff>
    </xdr:to>
    <xdr:sp macro="" textlink="">
      <xdr:nvSpPr>
        <xdr:cNvPr id="713" name="フローチャート: 判断 712">
          <a:extLst>
            <a:ext uri="{FF2B5EF4-FFF2-40B4-BE49-F238E27FC236}">
              <a16:creationId xmlns:a16="http://schemas.microsoft.com/office/drawing/2014/main" id="{CD0D5D26-DC2B-4F7F-9467-A0D4538B086E}"/>
            </a:ext>
          </a:extLst>
        </xdr:cNvPr>
        <xdr:cNvSpPr/>
      </xdr:nvSpPr>
      <xdr:spPr>
        <a:xfrm>
          <a:off x="18735040" y="142664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17018</xdr:rowOff>
    </xdr:from>
    <xdr:to>
      <xdr:col>107</xdr:col>
      <xdr:colOff>101600</xdr:colOff>
      <xdr:row>85</xdr:row>
      <xdr:rowOff>118618</xdr:rowOff>
    </xdr:to>
    <xdr:sp macro="" textlink="">
      <xdr:nvSpPr>
        <xdr:cNvPr id="714" name="フローチャート: 判断 713">
          <a:extLst>
            <a:ext uri="{FF2B5EF4-FFF2-40B4-BE49-F238E27FC236}">
              <a16:creationId xmlns:a16="http://schemas.microsoft.com/office/drawing/2014/main" id="{1A91BE86-C468-4133-8998-D6DC3E851646}"/>
            </a:ext>
          </a:extLst>
        </xdr:cNvPr>
        <xdr:cNvSpPr/>
      </xdr:nvSpPr>
      <xdr:spPr>
        <a:xfrm>
          <a:off x="17937480" y="1426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15" name="フローチャート: 判断 714">
          <a:extLst>
            <a:ext uri="{FF2B5EF4-FFF2-40B4-BE49-F238E27FC236}">
              <a16:creationId xmlns:a16="http://schemas.microsoft.com/office/drawing/2014/main" id="{DCE42009-022F-4570-AA24-D23468081FA7}"/>
            </a:ext>
          </a:extLst>
        </xdr:cNvPr>
        <xdr:cNvSpPr/>
      </xdr:nvSpPr>
      <xdr:spPr>
        <a:xfrm>
          <a:off x="1716278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6" name="フローチャート: 判断 715">
          <a:extLst>
            <a:ext uri="{FF2B5EF4-FFF2-40B4-BE49-F238E27FC236}">
              <a16:creationId xmlns:a16="http://schemas.microsoft.com/office/drawing/2014/main" id="{1E37A08E-FCB8-44A9-99BC-D7737FE19A36}"/>
            </a:ext>
          </a:extLst>
        </xdr:cNvPr>
        <xdr:cNvSpPr/>
      </xdr:nvSpPr>
      <xdr:spPr>
        <a:xfrm>
          <a:off x="1638808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C821C20-EC6E-4AFF-8470-D1C26E09BE2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0E55103-02C8-44D1-9D4A-66F94FDF45F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47F4A33-A545-49FA-8125-3CBD1B0206D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1C69B61-D7E7-4763-B6DA-C179C8526F6B}"/>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D1DAAA0-B2C5-4540-AAC4-994FB049F185}"/>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22" name="楕円 721">
          <a:extLst>
            <a:ext uri="{FF2B5EF4-FFF2-40B4-BE49-F238E27FC236}">
              <a16:creationId xmlns:a16="http://schemas.microsoft.com/office/drawing/2014/main" id="{E430DE31-4A2C-4175-AF08-3DC74BAC3EBB}"/>
            </a:ext>
          </a:extLst>
        </xdr:cNvPr>
        <xdr:cNvSpPr/>
      </xdr:nvSpPr>
      <xdr:spPr>
        <a:xfrm>
          <a:off x="19458940" y="142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23" name="【児童館】&#10;一人当たり面積該当値テキスト">
          <a:extLst>
            <a:ext uri="{FF2B5EF4-FFF2-40B4-BE49-F238E27FC236}">
              <a16:creationId xmlns:a16="http://schemas.microsoft.com/office/drawing/2014/main" id="{6E9DAF66-D1B1-4ADF-96C2-BA03567C03B9}"/>
            </a:ext>
          </a:extLst>
        </xdr:cNvPr>
        <xdr:cNvSpPr txBox="1"/>
      </xdr:nvSpPr>
      <xdr:spPr>
        <a:xfrm>
          <a:off x="19547840"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724" name="楕円 723">
          <a:extLst>
            <a:ext uri="{FF2B5EF4-FFF2-40B4-BE49-F238E27FC236}">
              <a16:creationId xmlns:a16="http://schemas.microsoft.com/office/drawing/2014/main" id="{148ADC57-60CA-4AEF-853C-95D2840FECDA}"/>
            </a:ext>
          </a:extLst>
        </xdr:cNvPr>
        <xdr:cNvSpPr/>
      </xdr:nvSpPr>
      <xdr:spPr>
        <a:xfrm>
          <a:off x="18735040" y="142664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67818</xdr:rowOff>
    </xdr:to>
    <xdr:cxnSp macro="">
      <xdr:nvCxnSpPr>
        <xdr:cNvPr id="725" name="直線コネクタ 724">
          <a:extLst>
            <a:ext uri="{FF2B5EF4-FFF2-40B4-BE49-F238E27FC236}">
              <a16:creationId xmlns:a16="http://schemas.microsoft.com/office/drawing/2014/main" id="{4743BE43-27B3-43DC-8519-E6C6D9A99DCD}"/>
            </a:ext>
          </a:extLst>
        </xdr:cNvPr>
        <xdr:cNvCxnSpPr/>
      </xdr:nvCxnSpPr>
      <xdr:spPr>
        <a:xfrm flipV="1">
          <a:off x="18778220" y="1431264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726" name="楕円 725">
          <a:extLst>
            <a:ext uri="{FF2B5EF4-FFF2-40B4-BE49-F238E27FC236}">
              <a16:creationId xmlns:a16="http://schemas.microsoft.com/office/drawing/2014/main" id="{0F93E5DE-5F97-451C-B397-A62F9D7FC537}"/>
            </a:ext>
          </a:extLst>
        </xdr:cNvPr>
        <xdr:cNvSpPr/>
      </xdr:nvSpPr>
      <xdr:spPr>
        <a:xfrm>
          <a:off x="1793748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727" name="直線コネクタ 726">
          <a:extLst>
            <a:ext uri="{FF2B5EF4-FFF2-40B4-BE49-F238E27FC236}">
              <a16:creationId xmlns:a16="http://schemas.microsoft.com/office/drawing/2014/main" id="{FE27D9B5-7754-419D-B9B9-65A08E1B576E}"/>
            </a:ext>
          </a:extLst>
        </xdr:cNvPr>
        <xdr:cNvCxnSpPr/>
      </xdr:nvCxnSpPr>
      <xdr:spPr>
        <a:xfrm>
          <a:off x="17988280" y="143172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28" name="楕円 727">
          <a:extLst>
            <a:ext uri="{FF2B5EF4-FFF2-40B4-BE49-F238E27FC236}">
              <a16:creationId xmlns:a16="http://schemas.microsoft.com/office/drawing/2014/main" id="{790BD6F0-D2A3-4819-B376-0B20BFC99A33}"/>
            </a:ext>
          </a:extLst>
        </xdr:cNvPr>
        <xdr:cNvSpPr/>
      </xdr:nvSpPr>
      <xdr:spPr>
        <a:xfrm>
          <a:off x="171627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72389</xdr:rowOff>
    </xdr:to>
    <xdr:cxnSp macro="">
      <xdr:nvCxnSpPr>
        <xdr:cNvPr id="729" name="直線コネクタ 728">
          <a:extLst>
            <a:ext uri="{FF2B5EF4-FFF2-40B4-BE49-F238E27FC236}">
              <a16:creationId xmlns:a16="http://schemas.microsoft.com/office/drawing/2014/main" id="{9056610C-0D28-486D-BC79-F906E31CFFB2}"/>
            </a:ext>
          </a:extLst>
        </xdr:cNvPr>
        <xdr:cNvCxnSpPr/>
      </xdr:nvCxnSpPr>
      <xdr:spPr>
        <a:xfrm flipV="1">
          <a:off x="17213580" y="14317218"/>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30" name="楕円 729">
          <a:extLst>
            <a:ext uri="{FF2B5EF4-FFF2-40B4-BE49-F238E27FC236}">
              <a16:creationId xmlns:a16="http://schemas.microsoft.com/office/drawing/2014/main" id="{236EFB04-4880-4574-AF99-1FACC800992E}"/>
            </a:ext>
          </a:extLst>
        </xdr:cNvPr>
        <xdr:cNvSpPr/>
      </xdr:nvSpPr>
      <xdr:spPr>
        <a:xfrm>
          <a:off x="1638808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72389</xdr:rowOff>
    </xdr:to>
    <xdr:cxnSp macro="">
      <xdr:nvCxnSpPr>
        <xdr:cNvPr id="731" name="直線コネクタ 730">
          <a:extLst>
            <a:ext uri="{FF2B5EF4-FFF2-40B4-BE49-F238E27FC236}">
              <a16:creationId xmlns:a16="http://schemas.microsoft.com/office/drawing/2014/main" id="{6B414D05-87E0-45EB-8E1B-3F62FFCED822}"/>
            </a:ext>
          </a:extLst>
        </xdr:cNvPr>
        <xdr:cNvCxnSpPr/>
      </xdr:nvCxnSpPr>
      <xdr:spPr>
        <a:xfrm>
          <a:off x="16431260" y="1432178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109745</xdr:rowOff>
    </xdr:from>
    <xdr:ext cx="469744" cy="259045"/>
    <xdr:sp macro="" textlink="">
      <xdr:nvSpPr>
        <xdr:cNvPr id="732" name="n_1aveValue【児童館】&#10;一人当たり面積">
          <a:extLst>
            <a:ext uri="{FF2B5EF4-FFF2-40B4-BE49-F238E27FC236}">
              <a16:creationId xmlns:a16="http://schemas.microsoft.com/office/drawing/2014/main" id="{06DA73D9-90B3-454C-A135-934883C99389}"/>
            </a:ext>
          </a:extLst>
        </xdr:cNvPr>
        <xdr:cNvSpPr txBox="1"/>
      </xdr:nvSpPr>
      <xdr:spPr>
        <a:xfrm>
          <a:off x="1856112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733" name="n_2aveValue【児童館】&#10;一人当たり面積">
          <a:extLst>
            <a:ext uri="{FF2B5EF4-FFF2-40B4-BE49-F238E27FC236}">
              <a16:creationId xmlns:a16="http://schemas.microsoft.com/office/drawing/2014/main" id="{C9114379-9483-40F5-B7DB-9DC9B5D9740F}"/>
            </a:ext>
          </a:extLst>
        </xdr:cNvPr>
        <xdr:cNvSpPr txBox="1"/>
      </xdr:nvSpPr>
      <xdr:spPr>
        <a:xfrm>
          <a:off x="17776267" y="1435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34" name="n_3aveValue【児童館】&#10;一人当たり面積">
          <a:extLst>
            <a:ext uri="{FF2B5EF4-FFF2-40B4-BE49-F238E27FC236}">
              <a16:creationId xmlns:a16="http://schemas.microsoft.com/office/drawing/2014/main" id="{EC72E550-92BF-4E27-8C9A-2239FE56C521}"/>
            </a:ext>
          </a:extLst>
        </xdr:cNvPr>
        <xdr:cNvSpPr txBox="1"/>
      </xdr:nvSpPr>
      <xdr:spPr>
        <a:xfrm>
          <a:off x="170015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35" name="n_4aveValue【児童館】&#10;一人当たり面積">
          <a:extLst>
            <a:ext uri="{FF2B5EF4-FFF2-40B4-BE49-F238E27FC236}">
              <a16:creationId xmlns:a16="http://schemas.microsoft.com/office/drawing/2014/main" id="{153C230D-33E4-43AE-8647-01035A70B7B5}"/>
            </a:ext>
          </a:extLst>
        </xdr:cNvPr>
        <xdr:cNvSpPr txBox="1"/>
      </xdr:nvSpPr>
      <xdr:spPr>
        <a:xfrm>
          <a:off x="162268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135145</xdr:rowOff>
    </xdr:from>
    <xdr:ext cx="469744" cy="259045"/>
    <xdr:sp macro="" textlink="">
      <xdr:nvSpPr>
        <xdr:cNvPr id="736" name="n_1mainValue【児童館】&#10;一人当たり面積">
          <a:extLst>
            <a:ext uri="{FF2B5EF4-FFF2-40B4-BE49-F238E27FC236}">
              <a16:creationId xmlns:a16="http://schemas.microsoft.com/office/drawing/2014/main" id="{8F8E265A-A09C-4CD6-98BA-C23081F53946}"/>
            </a:ext>
          </a:extLst>
        </xdr:cNvPr>
        <xdr:cNvSpPr txBox="1"/>
      </xdr:nvSpPr>
      <xdr:spPr>
        <a:xfrm>
          <a:off x="18561127" y="1404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135145</xdr:rowOff>
    </xdr:from>
    <xdr:ext cx="469744" cy="259045"/>
    <xdr:sp macro="" textlink="">
      <xdr:nvSpPr>
        <xdr:cNvPr id="737" name="n_2mainValue【児童館】&#10;一人当たり面積">
          <a:extLst>
            <a:ext uri="{FF2B5EF4-FFF2-40B4-BE49-F238E27FC236}">
              <a16:creationId xmlns:a16="http://schemas.microsoft.com/office/drawing/2014/main" id="{C9686D9A-C5C7-4627-A5A3-47AC44D994D9}"/>
            </a:ext>
          </a:extLst>
        </xdr:cNvPr>
        <xdr:cNvSpPr txBox="1"/>
      </xdr:nvSpPr>
      <xdr:spPr>
        <a:xfrm>
          <a:off x="17776267" y="1404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38" name="n_3mainValue【児童館】&#10;一人当たり面積">
          <a:extLst>
            <a:ext uri="{FF2B5EF4-FFF2-40B4-BE49-F238E27FC236}">
              <a16:creationId xmlns:a16="http://schemas.microsoft.com/office/drawing/2014/main" id="{FD74DC3E-4C8E-4D65-8FD6-5375940A4673}"/>
            </a:ext>
          </a:extLst>
        </xdr:cNvPr>
        <xdr:cNvSpPr txBox="1"/>
      </xdr:nvSpPr>
      <xdr:spPr>
        <a:xfrm>
          <a:off x="1700156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39" name="n_4mainValue【児童館】&#10;一人当たり面積">
          <a:extLst>
            <a:ext uri="{FF2B5EF4-FFF2-40B4-BE49-F238E27FC236}">
              <a16:creationId xmlns:a16="http://schemas.microsoft.com/office/drawing/2014/main" id="{C613DBAC-AB1F-4E32-82E4-2F88162F9345}"/>
            </a:ext>
          </a:extLst>
        </xdr:cNvPr>
        <xdr:cNvSpPr txBox="1"/>
      </xdr:nvSpPr>
      <xdr:spPr>
        <a:xfrm>
          <a:off x="1622686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65E4B29D-7499-49B1-ACBF-59EDFBF8866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3B8EE47C-A4E8-45A5-94CA-FF2FA810D00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6D94D6D5-43DB-45FA-92E5-84E3217A847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4681B691-A188-4666-9042-286CB38A767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D7538AF7-05D3-452F-9148-554C0F114AE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4BFA630-172E-4E93-876B-EA64718BEE8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BF7B1CF2-1840-4968-966F-1766DA66B7C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45C8C90B-F5EF-4ADD-9CF4-6495385CDAB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9FD2FDD3-0BDF-4B42-A3FA-54A216365DA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F93BFFAF-8805-4474-B9F9-236D1EC2FD8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9A8A9885-75AE-4715-801E-06EAEA61CBC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9483547B-6558-46A8-8586-8B3D08A4C891}"/>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B0FA268-B91F-491F-BA32-9D3F9CA17847}"/>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AB10A82A-65A2-41B0-B30F-A90CAAEB1723}"/>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FEEFCDB3-8EBE-4FDB-A8E0-2BAF0E2042A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C3012530-AB30-4CDB-A3B0-072BB86BE38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B540D174-F96B-4A2C-87B5-5A94A0191621}"/>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10065FD0-8FE7-4FB1-AD6E-7133C1EBC039}"/>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42B52929-ED00-4F14-8B04-DD7CFAD6B3AC}"/>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3356FBE-49B5-4B59-B3EF-6CDCCCCD9C3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FC0623AE-6C49-4C78-9D74-84BB5EFF7058}"/>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42389306-E259-4616-B9A2-0489C2684AC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C8DCE642-448D-40FF-854E-4952FCE6433D}"/>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8950E7CE-CA13-42A6-BC09-FC183E377AD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C1591D33-2E18-49EB-B39A-DF68AAC64A7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C71792E9-F4F5-4924-A266-DA17984B305A}"/>
            </a:ext>
          </a:extLst>
        </xdr:cNvPr>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498291AB-6DC5-49C8-BA30-2507533CCDE6}"/>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54ED2C96-0818-4444-B8EB-3E7741FB4351}"/>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12D4C509-87E5-4E3C-9F9A-B7699434C45D}"/>
            </a:ext>
          </a:extLst>
        </xdr:cNvPr>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906D5E39-442C-4BD9-B61A-3CC1DB78BCB3}"/>
            </a:ext>
          </a:extLst>
        </xdr:cNvPr>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2DCD7DDC-0F6D-42CC-A87F-84F07D6528C3}"/>
            </a:ext>
          </a:extLst>
        </xdr:cNvPr>
        <xdr:cNvSpPr txBox="1"/>
      </xdr:nvSpPr>
      <xdr:spPr>
        <a:xfrm>
          <a:off x="14414500" y="1761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2AF685B8-D3CA-4EFB-AD5D-0E9D6515A598}"/>
            </a:ext>
          </a:extLst>
        </xdr:cNvPr>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98879</xdr:rowOff>
    </xdr:from>
    <xdr:to>
      <xdr:col>81</xdr:col>
      <xdr:colOff>101600</xdr:colOff>
      <xdr:row>106</xdr:row>
      <xdr:rowOff>29029</xdr:rowOff>
    </xdr:to>
    <xdr:sp macro="" textlink="">
      <xdr:nvSpPr>
        <xdr:cNvPr id="772" name="フローチャート: 判断 771">
          <a:extLst>
            <a:ext uri="{FF2B5EF4-FFF2-40B4-BE49-F238E27FC236}">
              <a16:creationId xmlns:a16="http://schemas.microsoft.com/office/drawing/2014/main" id="{E7AFFB4C-9982-48C1-8A33-D935A0731281}"/>
            </a:ext>
          </a:extLst>
        </xdr:cNvPr>
        <xdr:cNvSpPr/>
      </xdr:nvSpPr>
      <xdr:spPr>
        <a:xfrm>
          <a:off x="13578840" y="17701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773" name="フローチャート: 判断 772">
          <a:extLst>
            <a:ext uri="{FF2B5EF4-FFF2-40B4-BE49-F238E27FC236}">
              <a16:creationId xmlns:a16="http://schemas.microsoft.com/office/drawing/2014/main" id="{C0644131-5036-47D3-AB2F-2C46DDD5D804}"/>
            </a:ext>
          </a:extLst>
        </xdr:cNvPr>
        <xdr:cNvSpPr/>
      </xdr:nvSpPr>
      <xdr:spPr>
        <a:xfrm>
          <a:off x="12804140" y="17702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774" name="フローチャート: 判断 773">
          <a:extLst>
            <a:ext uri="{FF2B5EF4-FFF2-40B4-BE49-F238E27FC236}">
              <a16:creationId xmlns:a16="http://schemas.microsoft.com/office/drawing/2014/main" id="{B840F916-4BF4-4981-8932-6EA5B868DB3B}"/>
            </a:ext>
          </a:extLst>
        </xdr:cNvPr>
        <xdr:cNvSpPr/>
      </xdr:nvSpPr>
      <xdr:spPr>
        <a:xfrm>
          <a:off x="12029440" y="17689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95613</xdr:rowOff>
    </xdr:from>
    <xdr:to>
      <xdr:col>67</xdr:col>
      <xdr:colOff>101600</xdr:colOff>
      <xdr:row>106</xdr:row>
      <xdr:rowOff>25763</xdr:rowOff>
    </xdr:to>
    <xdr:sp macro="" textlink="">
      <xdr:nvSpPr>
        <xdr:cNvPr id="775" name="フローチャート: 判断 774">
          <a:extLst>
            <a:ext uri="{FF2B5EF4-FFF2-40B4-BE49-F238E27FC236}">
              <a16:creationId xmlns:a16="http://schemas.microsoft.com/office/drawing/2014/main" id="{B5D1C377-0AEF-43E8-A4D6-787C9E259180}"/>
            </a:ext>
          </a:extLst>
        </xdr:cNvPr>
        <xdr:cNvSpPr/>
      </xdr:nvSpPr>
      <xdr:spPr>
        <a:xfrm>
          <a:off x="112318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BD96A08-3F1E-4542-9462-0AFC95E2411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DEC17C6-FCEA-427E-88BF-5D08206906D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7E9B313-E9AE-4F08-BBB6-96F590919C8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84E2DE7-2B14-44FE-AAB6-79C3D906FFE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8BA7055-12C0-4BE1-A3F7-0304AF63F7A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160927</xdr:rowOff>
    </xdr:from>
    <xdr:to>
      <xdr:col>85</xdr:col>
      <xdr:colOff>177800</xdr:colOff>
      <xdr:row>107</xdr:row>
      <xdr:rowOff>91077</xdr:rowOff>
    </xdr:to>
    <xdr:sp macro="" textlink="">
      <xdr:nvSpPr>
        <xdr:cNvPr id="781" name="楕円 780">
          <a:extLst>
            <a:ext uri="{FF2B5EF4-FFF2-40B4-BE49-F238E27FC236}">
              <a16:creationId xmlns:a16="http://schemas.microsoft.com/office/drawing/2014/main" id="{2A1B9000-B28B-423C-9FB5-26FB3F3DD26A}"/>
            </a:ext>
          </a:extLst>
        </xdr:cNvPr>
        <xdr:cNvSpPr/>
      </xdr:nvSpPr>
      <xdr:spPr>
        <a:xfrm>
          <a:off x="14325600" y="179307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139354</xdr:rowOff>
    </xdr:from>
    <xdr:ext cx="405111" cy="259045"/>
    <xdr:sp macro="" textlink="">
      <xdr:nvSpPr>
        <xdr:cNvPr id="782" name="【公民館】&#10;有形固定資産減価償却率該当値テキスト">
          <a:extLst>
            <a:ext uri="{FF2B5EF4-FFF2-40B4-BE49-F238E27FC236}">
              <a16:creationId xmlns:a16="http://schemas.microsoft.com/office/drawing/2014/main" id="{B8569318-3368-4349-8B5B-A3AE7AB223B0}"/>
            </a:ext>
          </a:extLst>
        </xdr:cNvPr>
        <xdr:cNvSpPr txBox="1"/>
      </xdr:nvSpPr>
      <xdr:spPr>
        <a:xfrm>
          <a:off x="14414500" y="1790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30299</xdr:rowOff>
    </xdr:from>
    <xdr:to>
      <xdr:col>81</xdr:col>
      <xdr:colOff>101600</xdr:colOff>
      <xdr:row>107</xdr:row>
      <xdr:rowOff>131899</xdr:rowOff>
    </xdr:to>
    <xdr:sp macro="" textlink="">
      <xdr:nvSpPr>
        <xdr:cNvPr id="783" name="楕円 782">
          <a:extLst>
            <a:ext uri="{FF2B5EF4-FFF2-40B4-BE49-F238E27FC236}">
              <a16:creationId xmlns:a16="http://schemas.microsoft.com/office/drawing/2014/main" id="{BCE9AB93-2514-4EF4-A7D4-293A91F16AF9}"/>
            </a:ext>
          </a:extLst>
        </xdr:cNvPr>
        <xdr:cNvSpPr/>
      </xdr:nvSpPr>
      <xdr:spPr>
        <a:xfrm>
          <a:off x="13578840" y="179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40277</xdr:rowOff>
    </xdr:from>
    <xdr:to>
      <xdr:col>85</xdr:col>
      <xdr:colOff>127000</xdr:colOff>
      <xdr:row>107</xdr:row>
      <xdr:rowOff>81099</xdr:rowOff>
    </xdr:to>
    <xdr:cxnSp macro="">
      <xdr:nvCxnSpPr>
        <xdr:cNvPr id="784" name="直線コネクタ 783">
          <a:extLst>
            <a:ext uri="{FF2B5EF4-FFF2-40B4-BE49-F238E27FC236}">
              <a16:creationId xmlns:a16="http://schemas.microsoft.com/office/drawing/2014/main" id="{AE50D91D-994B-4252-ACDB-FA79EE259521}"/>
            </a:ext>
          </a:extLst>
        </xdr:cNvPr>
        <xdr:cNvCxnSpPr/>
      </xdr:nvCxnSpPr>
      <xdr:spPr>
        <a:xfrm flipV="1">
          <a:off x="13629640" y="17977757"/>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785" name="楕円 784">
          <a:extLst>
            <a:ext uri="{FF2B5EF4-FFF2-40B4-BE49-F238E27FC236}">
              <a16:creationId xmlns:a16="http://schemas.microsoft.com/office/drawing/2014/main" id="{5420CDDF-C781-434F-B5ED-7B087DF743B4}"/>
            </a:ext>
          </a:extLst>
        </xdr:cNvPr>
        <xdr:cNvSpPr/>
      </xdr:nvSpPr>
      <xdr:spPr>
        <a:xfrm>
          <a:off x="12804140" y="179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81099</xdr:rowOff>
    </xdr:to>
    <xdr:cxnSp macro="">
      <xdr:nvCxnSpPr>
        <xdr:cNvPr id="786" name="直線コネクタ 785">
          <a:extLst>
            <a:ext uri="{FF2B5EF4-FFF2-40B4-BE49-F238E27FC236}">
              <a16:creationId xmlns:a16="http://schemas.microsoft.com/office/drawing/2014/main" id="{09F25B9A-31E1-4344-9ADE-150C672E459E}"/>
            </a:ext>
          </a:extLst>
        </xdr:cNvPr>
        <xdr:cNvCxnSpPr/>
      </xdr:nvCxnSpPr>
      <xdr:spPr>
        <a:xfrm>
          <a:off x="12854940" y="17989187"/>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787" name="楕円 786">
          <a:extLst>
            <a:ext uri="{FF2B5EF4-FFF2-40B4-BE49-F238E27FC236}">
              <a16:creationId xmlns:a16="http://schemas.microsoft.com/office/drawing/2014/main" id="{9D5FC809-94FA-491C-8578-51E3B59AA89E}"/>
            </a:ext>
          </a:extLst>
        </xdr:cNvPr>
        <xdr:cNvSpPr/>
      </xdr:nvSpPr>
      <xdr:spPr>
        <a:xfrm>
          <a:off x="12029440" y="17919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28848</xdr:rowOff>
    </xdr:from>
    <xdr:to>
      <xdr:col>76</xdr:col>
      <xdr:colOff>114300</xdr:colOff>
      <xdr:row>107</xdr:row>
      <xdr:rowOff>51707</xdr:rowOff>
    </xdr:to>
    <xdr:cxnSp macro="">
      <xdr:nvCxnSpPr>
        <xdr:cNvPr id="788" name="直線コネクタ 787">
          <a:extLst>
            <a:ext uri="{FF2B5EF4-FFF2-40B4-BE49-F238E27FC236}">
              <a16:creationId xmlns:a16="http://schemas.microsoft.com/office/drawing/2014/main" id="{763CD149-A4A8-4304-9C98-B28AB8981933}"/>
            </a:ext>
          </a:extLst>
        </xdr:cNvPr>
        <xdr:cNvCxnSpPr/>
      </xdr:nvCxnSpPr>
      <xdr:spPr>
        <a:xfrm>
          <a:off x="12072620" y="17966328"/>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789" name="楕円 788">
          <a:extLst>
            <a:ext uri="{FF2B5EF4-FFF2-40B4-BE49-F238E27FC236}">
              <a16:creationId xmlns:a16="http://schemas.microsoft.com/office/drawing/2014/main" id="{7B4B213D-000F-4744-B294-3AA71B89273B}"/>
            </a:ext>
          </a:extLst>
        </xdr:cNvPr>
        <xdr:cNvSpPr/>
      </xdr:nvSpPr>
      <xdr:spPr>
        <a:xfrm>
          <a:off x="1123188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28848</xdr:rowOff>
    </xdr:to>
    <xdr:cxnSp macro="">
      <xdr:nvCxnSpPr>
        <xdr:cNvPr id="790" name="直線コネクタ 789">
          <a:extLst>
            <a:ext uri="{FF2B5EF4-FFF2-40B4-BE49-F238E27FC236}">
              <a16:creationId xmlns:a16="http://schemas.microsoft.com/office/drawing/2014/main" id="{ECC69B6A-4648-43C7-B228-E6737910C7BD}"/>
            </a:ext>
          </a:extLst>
        </xdr:cNvPr>
        <xdr:cNvCxnSpPr/>
      </xdr:nvCxnSpPr>
      <xdr:spPr>
        <a:xfrm>
          <a:off x="11282680" y="17937479"/>
          <a:ext cx="78994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45556</xdr:rowOff>
    </xdr:from>
    <xdr:ext cx="405111" cy="259045"/>
    <xdr:sp macro="" textlink="">
      <xdr:nvSpPr>
        <xdr:cNvPr id="791" name="n_1aveValue【公民館】&#10;有形固定資産減価償却率">
          <a:extLst>
            <a:ext uri="{FF2B5EF4-FFF2-40B4-BE49-F238E27FC236}">
              <a16:creationId xmlns:a16="http://schemas.microsoft.com/office/drawing/2014/main" id="{912D21D1-5C81-4A9B-B062-7F8C15CA032B}"/>
            </a:ext>
          </a:extLst>
        </xdr:cNvPr>
        <xdr:cNvSpPr txBox="1"/>
      </xdr:nvSpPr>
      <xdr:spPr>
        <a:xfrm>
          <a:off x="13437244" y="1748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47189</xdr:rowOff>
    </xdr:from>
    <xdr:ext cx="405111" cy="259045"/>
    <xdr:sp macro="" textlink="">
      <xdr:nvSpPr>
        <xdr:cNvPr id="792" name="n_2aveValue【公民館】&#10;有形固定資産減価償却率">
          <a:extLst>
            <a:ext uri="{FF2B5EF4-FFF2-40B4-BE49-F238E27FC236}">
              <a16:creationId xmlns:a16="http://schemas.microsoft.com/office/drawing/2014/main" id="{2767A3D2-1ABC-414D-BDA5-8BD550741FFA}"/>
            </a:ext>
          </a:extLst>
        </xdr:cNvPr>
        <xdr:cNvSpPr txBox="1"/>
      </xdr:nvSpPr>
      <xdr:spPr>
        <a:xfrm>
          <a:off x="12675244" y="1748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793" name="n_3aveValue【公民館】&#10;有形固定資産減価償却率">
          <a:extLst>
            <a:ext uri="{FF2B5EF4-FFF2-40B4-BE49-F238E27FC236}">
              <a16:creationId xmlns:a16="http://schemas.microsoft.com/office/drawing/2014/main" id="{6F28B211-275B-4177-9AF8-8FE9E8AD3E16}"/>
            </a:ext>
          </a:extLst>
        </xdr:cNvPr>
        <xdr:cNvSpPr txBox="1"/>
      </xdr:nvSpPr>
      <xdr:spPr>
        <a:xfrm>
          <a:off x="11900544" y="1746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42290</xdr:rowOff>
    </xdr:from>
    <xdr:ext cx="405111" cy="259045"/>
    <xdr:sp macro="" textlink="">
      <xdr:nvSpPr>
        <xdr:cNvPr id="794" name="n_4aveValue【公民館】&#10;有形固定資産減価償却率">
          <a:extLst>
            <a:ext uri="{FF2B5EF4-FFF2-40B4-BE49-F238E27FC236}">
              <a16:creationId xmlns:a16="http://schemas.microsoft.com/office/drawing/2014/main" id="{A3CC96F3-824C-4101-86BB-8EFD9D9E9771}"/>
            </a:ext>
          </a:extLst>
        </xdr:cNvPr>
        <xdr:cNvSpPr txBox="1"/>
      </xdr:nvSpPr>
      <xdr:spPr>
        <a:xfrm>
          <a:off x="11102984" y="1747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123026</xdr:rowOff>
    </xdr:from>
    <xdr:ext cx="405111" cy="259045"/>
    <xdr:sp macro="" textlink="">
      <xdr:nvSpPr>
        <xdr:cNvPr id="795" name="n_1mainValue【公民館】&#10;有形固定資産減価償却率">
          <a:extLst>
            <a:ext uri="{FF2B5EF4-FFF2-40B4-BE49-F238E27FC236}">
              <a16:creationId xmlns:a16="http://schemas.microsoft.com/office/drawing/2014/main" id="{17A370E2-D330-4BEE-9460-93478E371B21}"/>
            </a:ext>
          </a:extLst>
        </xdr:cNvPr>
        <xdr:cNvSpPr txBox="1"/>
      </xdr:nvSpPr>
      <xdr:spPr>
        <a:xfrm>
          <a:off x="13437244" y="1806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796" name="n_2mainValue【公民館】&#10;有形固定資産減価償却率">
          <a:extLst>
            <a:ext uri="{FF2B5EF4-FFF2-40B4-BE49-F238E27FC236}">
              <a16:creationId xmlns:a16="http://schemas.microsoft.com/office/drawing/2014/main" id="{8497FCCD-C1CA-4537-B5B7-04102D66F748}"/>
            </a:ext>
          </a:extLst>
        </xdr:cNvPr>
        <xdr:cNvSpPr txBox="1"/>
      </xdr:nvSpPr>
      <xdr:spPr>
        <a:xfrm>
          <a:off x="12675244" y="1803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797" name="n_3mainValue【公民館】&#10;有形固定資産減価償却率">
          <a:extLst>
            <a:ext uri="{FF2B5EF4-FFF2-40B4-BE49-F238E27FC236}">
              <a16:creationId xmlns:a16="http://schemas.microsoft.com/office/drawing/2014/main" id="{6966D307-9A0E-42E1-BFAB-2EA198753BB1}"/>
            </a:ext>
          </a:extLst>
        </xdr:cNvPr>
        <xdr:cNvSpPr txBox="1"/>
      </xdr:nvSpPr>
      <xdr:spPr>
        <a:xfrm>
          <a:off x="11900544" y="180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798" name="n_4mainValue【公民館】&#10;有形固定資産減価償却率">
          <a:extLst>
            <a:ext uri="{FF2B5EF4-FFF2-40B4-BE49-F238E27FC236}">
              <a16:creationId xmlns:a16="http://schemas.microsoft.com/office/drawing/2014/main" id="{8948D1BB-BFB0-44E9-8B5A-E72D08A4CC22}"/>
            </a:ext>
          </a:extLst>
        </xdr:cNvPr>
        <xdr:cNvSpPr txBox="1"/>
      </xdr:nvSpPr>
      <xdr:spPr>
        <a:xfrm>
          <a:off x="11102984" y="1797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27D2B3C2-7200-4924-860F-EAB57B15081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8895D0FC-95CC-4652-9F8E-19971676620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F601F67B-79C8-438C-94D9-A9825D916FF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E100F159-D890-49D9-BA59-F131DD6718D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F63D1DAE-4D20-4400-AD4B-CBF1AB6D9E0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830D35A5-7EA2-4DBE-9347-7AC532C261E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21E1EEE4-5998-4A42-8307-5E283A78026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7BB791A-33D3-40E5-8595-02745D8EB25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BDB82E4E-EDF7-464F-9681-A69B89F7455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B83C18EF-3AAB-4EDF-A2DC-C71253D5ACA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B6B7421-D19C-4FCA-88CA-F506F053CCE2}"/>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B20E00FE-0D3B-49F7-A671-3BE602FEDF5E}"/>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F895F5A0-D5B0-410E-866A-474D3FEAC642}"/>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C4FFDFDA-F83B-4C3F-A9BB-EB6F1FCAA8EE}"/>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7A9FAE1A-AD10-43C8-B8E5-DB3A19C1631E}"/>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9F8A87E6-CA6D-435B-870A-B15A89BB840D}"/>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13A8A7E-517C-4BD8-9D79-8A9D56AEFEB8}"/>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AA63F71F-06BA-4853-A4CE-A5BEB17D5729}"/>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663D5A6B-88C8-451D-99B7-329D55DACA9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6AE33859-E160-4ADB-A018-7AE2A6AE001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82CDEEC8-FB1C-4926-A31C-E13D488A25F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119FACD6-6C8A-4F8B-8715-AC5FE62FF2B3}"/>
            </a:ext>
          </a:extLst>
        </xdr:cNvPr>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106BAB87-1B43-4F1B-8044-52E0035186B0}"/>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C7FB9E31-81CC-4BF0-8164-31EE9A100BDF}"/>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35E8E9A0-10BC-46DC-A75E-F6F34E440F84}"/>
            </a:ext>
          </a:extLst>
        </xdr:cNvPr>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AF91B824-A834-4FE9-9B7E-45218842C5A4}"/>
            </a:ext>
          </a:extLst>
        </xdr:cNvPr>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a:extLst>
            <a:ext uri="{FF2B5EF4-FFF2-40B4-BE49-F238E27FC236}">
              <a16:creationId xmlns:a16="http://schemas.microsoft.com/office/drawing/2014/main" id="{E4FC22D6-1D90-4694-9550-EDBB84F09A8D}"/>
            </a:ext>
          </a:extLst>
        </xdr:cNvPr>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60F340DA-E70D-44B7-A9B4-ED26EC683732}"/>
            </a:ext>
          </a:extLst>
        </xdr:cNvPr>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27" name="フローチャート: 判断 826">
          <a:extLst>
            <a:ext uri="{FF2B5EF4-FFF2-40B4-BE49-F238E27FC236}">
              <a16:creationId xmlns:a16="http://schemas.microsoft.com/office/drawing/2014/main" id="{4073DEE2-F7CC-4CD4-96FB-CA9BCA687FEE}"/>
            </a:ext>
          </a:extLst>
        </xdr:cNvPr>
        <xdr:cNvSpPr/>
      </xdr:nvSpPr>
      <xdr:spPr>
        <a:xfrm>
          <a:off x="18735040" y="17657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828" name="フローチャート: 判断 827">
          <a:extLst>
            <a:ext uri="{FF2B5EF4-FFF2-40B4-BE49-F238E27FC236}">
              <a16:creationId xmlns:a16="http://schemas.microsoft.com/office/drawing/2014/main" id="{88515369-7880-4D4E-921E-F60A87094D6B}"/>
            </a:ext>
          </a:extLst>
        </xdr:cNvPr>
        <xdr:cNvSpPr/>
      </xdr:nvSpPr>
      <xdr:spPr>
        <a:xfrm>
          <a:off x="1793748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29" name="フローチャート: 判断 828">
          <a:extLst>
            <a:ext uri="{FF2B5EF4-FFF2-40B4-BE49-F238E27FC236}">
              <a16:creationId xmlns:a16="http://schemas.microsoft.com/office/drawing/2014/main" id="{F1138AC8-F640-40BB-B503-D6AC2467B645}"/>
            </a:ext>
          </a:extLst>
        </xdr:cNvPr>
        <xdr:cNvSpPr/>
      </xdr:nvSpPr>
      <xdr:spPr>
        <a:xfrm>
          <a:off x="1716278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830" name="フローチャート: 判断 829">
          <a:extLst>
            <a:ext uri="{FF2B5EF4-FFF2-40B4-BE49-F238E27FC236}">
              <a16:creationId xmlns:a16="http://schemas.microsoft.com/office/drawing/2014/main" id="{6CEBDE55-9E34-4A03-BD07-CAB7B22D2109}"/>
            </a:ext>
          </a:extLst>
        </xdr:cNvPr>
        <xdr:cNvSpPr/>
      </xdr:nvSpPr>
      <xdr:spPr>
        <a:xfrm>
          <a:off x="16388080" y="176596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B0C703D-29E0-43FA-BC31-7524F3B0CAE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33FCB6E-BF61-4DC3-A0B6-63BA711716A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E219411-EDB5-4C54-BB5F-FB8C71C6A10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0F3B2D9-6806-4BD7-89EE-004E9AD072D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CE483FB-4F4D-4488-8C58-CD59C1A35FD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836" name="楕円 835">
          <a:extLst>
            <a:ext uri="{FF2B5EF4-FFF2-40B4-BE49-F238E27FC236}">
              <a16:creationId xmlns:a16="http://schemas.microsoft.com/office/drawing/2014/main" id="{1586CEB6-8518-434B-9098-453BFC1C1933}"/>
            </a:ext>
          </a:extLst>
        </xdr:cNvPr>
        <xdr:cNvSpPr/>
      </xdr:nvSpPr>
      <xdr:spPr>
        <a:xfrm>
          <a:off x="19458940" y="174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837" name="【公民館】&#10;一人当たり面積該当値テキスト">
          <a:extLst>
            <a:ext uri="{FF2B5EF4-FFF2-40B4-BE49-F238E27FC236}">
              <a16:creationId xmlns:a16="http://schemas.microsoft.com/office/drawing/2014/main" id="{72F40AD3-FE89-4346-A9F0-6B9A112745DC}"/>
            </a:ext>
          </a:extLst>
        </xdr:cNvPr>
        <xdr:cNvSpPr txBox="1"/>
      </xdr:nvSpPr>
      <xdr:spPr>
        <a:xfrm>
          <a:off x="19547840" y="1734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61976</xdr:rowOff>
    </xdr:from>
    <xdr:to>
      <xdr:col>112</xdr:col>
      <xdr:colOff>38100</xdr:colOff>
      <xdr:row>104</xdr:row>
      <xdr:rowOff>163576</xdr:rowOff>
    </xdr:to>
    <xdr:sp macro="" textlink="">
      <xdr:nvSpPr>
        <xdr:cNvPr id="838" name="楕円 837">
          <a:extLst>
            <a:ext uri="{FF2B5EF4-FFF2-40B4-BE49-F238E27FC236}">
              <a16:creationId xmlns:a16="http://schemas.microsoft.com/office/drawing/2014/main" id="{D30E5347-2E6C-40E6-9454-DF92B651AB23}"/>
            </a:ext>
          </a:extLst>
        </xdr:cNvPr>
        <xdr:cNvSpPr/>
      </xdr:nvSpPr>
      <xdr:spPr>
        <a:xfrm>
          <a:off x="18735040" y="17496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112776</xdr:rowOff>
    </xdr:to>
    <xdr:cxnSp macro="">
      <xdr:nvCxnSpPr>
        <xdr:cNvPr id="839" name="直線コネクタ 838">
          <a:extLst>
            <a:ext uri="{FF2B5EF4-FFF2-40B4-BE49-F238E27FC236}">
              <a16:creationId xmlns:a16="http://schemas.microsoft.com/office/drawing/2014/main" id="{06877AAD-DE34-43D9-AFAB-5E2DC708B63B}"/>
            </a:ext>
          </a:extLst>
        </xdr:cNvPr>
        <xdr:cNvCxnSpPr/>
      </xdr:nvCxnSpPr>
      <xdr:spPr>
        <a:xfrm flipV="1">
          <a:off x="18778220" y="17538192"/>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68835</xdr:rowOff>
    </xdr:from>
    <xdr:to>
      <xdr:col>107</xdr:col>
      <xdr:colOff>101600</xdr:colOff>
      <xdr:row>104</xdr:row>
      <xdr:rowOff>170435</xdr:rowOff>
    </xdr:to>
    <xdr:sp macro="" textlink="">
      <xdr:nvSpPr>
        <xdr:cNvPr id="840" name="楕円 839">
          <a:extLst>
            <a:ext uri="{FF2B5EF4-FFF2-40B4-BE49-F238E27FC236}">
              <a16:creationId xmlns:a16="http://schemas.microsoft.com/office/drawing/2014/main" id="{D679E111-4D3A-483D-95BD-7B8ECFD037D9}"/>
            </a:ext>
          </a:extLst>
        </xdr:cNvPr>
        <xdr:cNvSpPr/>
      </xdr:nvSpPr>
      <xdr:spPr>
        <a:xfrm>
          <a:off x="17937480" y="175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112776</xdr:rowOff>
    </xdr:from>
    <xdr:to>
      <xdr:col>111</xdr:col>
      <xdr:colOff>177800</xdr:colOff>
      <xdr:row>104</xdr:row>
      <xdr:rowOff>119635</xdr:rowOff>
    </xdr:to>
    <xdr:cxnSp macro="">
      <xdr:nvCxnSpPr>
        <xdr:cNvPr id="841" name="直線コネクタ 840">
          <a:extLst>
            <a:ext uri="{FF2B5EF4-FFF2-40B4-BE49-F238E27FC236}">
              <a16:creationId xmlns:a16="http://schemas.microsoft.com/office/drawing/2014/main" id="{98F63137-4AD4-4CF3-92D7-5D1287020BCD}"/>
            </a:ext>
          </a:extLst>
        </xdr:cNvPr>
        <xdr:cNvCxnSpPr/>
      </xdr:nvCxnSpPr>
      <xdr:spPr>
        <a:xfrm flipV="1">
          <a:off x="17988280" y="17547336"/>
          <a:ext cx="78994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77978</xdr:rowOff>
    </xdr:from>
    <xdr:to>
      <xdr:col>102</xdr:col>
      <xdr:colOff>165100</xdr:colOff>
      <xdr:row>105</xdr:row>
      <xdr:rowOff>8128</xdr:rowOff>
    </xdr:to>
    <xdr:sp macro="" textlink="">
      <xdr:nvSpPr>
        <xdr:cNvPr id="842" name="楕円 841">
          <a:extLst>
            <a:ext uri="{FF2B5EF4-FFF2-40B4-BE49-F238E27FC236}">
              <a16:creationId xmlns:a16="http://schemas.microsoft.com/office/drawing/2014/main" id="{DC2AD639-390A-4B8A-811B-2727F24ABF53}"/>
            </a:ext>
          </a:extLst>
        </xdr:cNvPr>
        <xdr:cNvSpPr/>
      </xdr:nvSpPr>
      <xdr:spPr>
        <a:xfrm>
          <a:off x="17162780" y="17512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119635</xdr:rowOff>
    </xdr:from>
    <xdr:to>
      <xdr:col>107</xdr:col>
      <xdr:colOff>50800</xdr:colOff>
      <xdr:row>104</xdr:row>
      <xdr:rowOff>128778</xdr:rowOff>
    </xdr:to>
    <xdr:cxnSp macro="">
      <xdr:nvCxnSpPr>
        <xdr:cNvPr id="843" name="直線コネクタ 842">
          <a:extLst>
            <a:ext uri="{FF2B5EF4-FFF2-40B4-BE49-F238E27FC236}">
              <a16:creationId xmlns:a16="http://schemas.microsoft.com/office/drawing/2014/main" id="{D51D655E-31E4-4C8F-9437-1DF70448E094}"/>
            </a:ext>
          </a:extLst>
        </xdr:cNvPr>
        <xdr:cNvCxnSpPr/>
      </xdr:nvCxnSpPr>
      <xdr:spPr>
        <a:xfrm flipV="1">
          <a:off x="17213580" y="17554195"/>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84837</xdr:rowOff>
    </xdr:from>
    <xdr:to>
      <xdr:col>98</xdr:col>
      <xdr:colOff>38100</xdr:colOff>
      <xdr:row>105</xdr:row>
      <xdr:rowOff>14987</xdr:rowOff>
    </xdr:to>
    <xdr:sp macro="" textlink="">
      <xdr:nvSpPr>
        <xdr:cNvPr id="844" name="楕円 843">
          <a:extLst>
            <a:ext uri="{FF2B5EF4-FFF2-40B4-BE49-F238E27FC236}">
              <a16:creationId xmlns:a16="http://schemas.microsoft.com/office/drawing/2014/main" id="{B95D931D-3946-4C40-9920-B8EC47054D34}"/>
            </a:ext>
          </a:extLst>
        </xdr:cNvPr>
        <xdr:cNvSpPr/>
      </xdr:nvSpPr>
      <xdr:spPr>
        <a:xfrm>
          <a:off x="16388080" y="175193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128778</xdr:rowOff>
    </xdr:from>
    <xdr:to>
      <xdr:col>102</xdr:col>
      <xdr:colOff>114300</xdr:colOff>
      <xdr:row>104</xdr:row>
      <xdr:rowOff>135637</xdr:rowOff>
    </xdr:to>
    <xdr:cxnSp macro="">
      <xdr:nvCxnSpPr>
        <xdr:cNvPr id="845" name="直線コネクタ 844">
          <a:extLst>
            <a:ext uri="{FF2B5EF4-FFF2-40B4-BE49-F238E27FC236}">
              <a16:creationId xmlns:a16="http://schemas.microsoft.com/office/drawing/2014/main" id="{D6794A47-3704-4326-A91C-54FE6F580276}"/>
            </a:ext>
          </a:extLst>
        </xdr:cNvPr>
        <xdr:cNvCxnSpPr/>
      </xdr:nvCxnSpPr>
      <xdr:spPr>
        <a:xfrm flipV="1">
          <a:off x="16431260" y="17563338"/>
          <a:ext cx="7823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846" name="n_1aveValue【公民館】&#10;一人当たり面積">
          <a:extLst>
            <a:ext uri="{FF2B5EF4-FFF2-40B4-BE49-F238E27FC236}">
              <a16:creationId xmlns:a16="http://schemas.microsoft.com/office/drawing/2014/main" id="{523BF6DC-FC49-4FE7-85EA-E7FDA0B3C9B8}"/>
            </a:ext>
          </a:extLst>
        </xdr:cNvPr>
        <xdr:cNvSpPr txBox="1"/>
      </xdr:nvSpPr>
      <xdr:spPr>
        <a:xfrm>
          <a:off x="1856112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136414</xdr:rowOff>
    </xdr:from>
    <xdr:ext cx="469744" cy="259045"/>
    <xdr:sp macro="" textlink="">
      <xdr:nvSpPr>
        <xdr:cNvPr id="847" name="n_2aveValue【公民館】&#10;一人当たり面積">
          <a:extLst>
            <a:ext uri="{FF2B5EF4-FFF2-40B4-BE49-F238E27FC236}">
              <a16:creationId xmlns:a16="http://schemas.microsoft.com/office/drawing/2014/main" id="{9DA1F461-525B-4BF4-B407-1502A5065894}"/>
            </a:ext>
          </a:extLst>
        </xdr:cNvPr>
        <xdr:cNvSpPr txBox="1"/>
      </xdr:nvSpPr>
      <xdr:spPr>
        <a:xfrm>
          <a:off x="17776267" y="1773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848" name="n_3aveValue【公民館】&#10;一人当たり面積">
          <a:extLst>
            <a:ext uri="{FF2B5EF4-FFF2-40B4-BE49-F238E27FC236}">
              <a16:creationId xmlns:a16="http://schemas.microsoft.com/office/drawing/2014/main" id="{60E22017-3EA3-4EF4-8295-776CC3449924}"/>
            </a:ext>
          </a:extLst>
        </xdr:cNvPr>
        <xdr:cNvSpPr txBox="1"/>
      </xdr:nvSpPr>
      <xdr:spPr>
        <a:xfrm>
          <a:off x="1700156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150131</xdr:rowOff>
    </xdr:from>
    <xdr:ext cx="469744" cy="259045"/>
    <xdr:sp macro="" textlink="">
      <xdr:nvSpPr>
        <xdr:cNvPr id="849" name="n_4aveValue【公民館】&#10;一人当たり面積">
          <a:extLst>
            <a:ext uri="{FF2B5EF4-FFF2-40B4-BE49-F238E27FC236}">
              <a16:creationId xmlns:a16="http://schemas.microsoft.com/office/drawing/2014/main" id="{F31B68E5-FDA9-482B-98E5-9B22E0B6835A}"/>
            </a:ext>
          </a:extLst>
        </xdr:cNvPr>
        <xdr:cNvSpPr txBox="1"/>
      </xdr:nvSpPr>
      <xdr:spPr>
        <a:xfrm>
          <a:off x="16226867" y="177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8653</xdr:rowOff>
    </xdr:from>
    <xdr:ext cx="469744" cy="259045"/>
    <xdr:sp macro="" textlink="">
      <xdr:nvSpPr>
        <xdr:cNvPr id="850" name="n_1mainValue【公民館】&#10;一人当たり面積">
          <a:extLst>
            <a:ext uri="{FF2B5EF4-FFF2-40B4-BE49-F238E27FC236}">
              <a16:creationId xmlns:a16="http://schemas.microsoft.com/office/drawing/2014/main" id="{0FE03E2E-DBD2-4745-B850-7061B2DD5FA5}"/>
            </a:ext>
          </a:extLst>
        </xdr:cNvPr>
        <xdr:cNvSpPr txBox="1"/>
      </xdr:nvSpPr>
      <xdr:spPr>
        <a:xfrm>
          <a:off x="18561127" y="1727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15512</xdr:rowOff>
    </xdr:from>
    <xdr:ext cx="469744" cy="259045"/>
    <xdr:sp macro="" textlink="">
      <xdr:nvSpPr>
        <xdr:cNvPr id="851" name="n_2mainValue【公民館】&#10;一人当たり面積">
          <a:extLst>
            <a:ext uri="{FF2B5EF4-FFF2-40B4-BE49-F238E27FC236}">
              <a16:creationId xmlns:a16="http://schemas.microsoft.com/office/drawing/2014/main" id="{FB96F04E-B359-431C-843E-40A9B591B7F1}"/>
            </a:ext>
          </a:extLst>
        </xdr:cNvPr>
        <xdr:cNvSpPr txBox="1"/>
      </xdr:nvSpPr>
      <xdr:spPr>
        <a:xfrm>
          <a:off x="17776267" y="1728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24655</xdr:rowOff>
    </xdr:from>
    <xdr:ext cx="469744" cy="259045"/>
    <xdr:sp macro="" textlink="">
      <xdr:nvSpPr>
        <xdr:cNvPr id="852" name="n_3mainValue【公民館】&#10;一人当たり面積">
          <a:extLst>
            <a:ext uri="{FF2B5EF4-FFF2-40B4-BE49-F238E27FC236}">
              <a16:creationId xmlns:a16="http://schemas.microsoft.com/office/drawing/2014/main" id="{74A1C9ED-8A20-498C-A588-97E101D284B8}"/>
            </a:ext>
          </a:extLst>
        </xdr:cNvPr>
        <xdr:cNvSpPr txBox="1"/>
      </xdr:nvSpPr>
      <xdr:spPr>
        <a:xfrm>
          <a:off x="17001567" y="172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31514</xdr:rowOff>
    </xdr:from>
    <xdr:ext cx="469744" cy="259045"/>
    <xdr:sp macro="" textlink="">
      <xdr:nvSpPr>
        <xdr:cNvPr id="853" name="n_4mainValue【公民館】&#10;一人当たり面積">
          <a:extLst>
            <a:ext uri="{FF2B5EF4-FFF2-40B4-BE49-F238E27FC236}">
              <a16:creationId xmlns:a16="http://schemas.microsoft.com/office/drawing/2014/main" id="{63A69AD3-B3CA-4311-9B54-C9A72D08ADA6}"/>
            </a:ext>
          </a:extLst>
        </xdr:cNvPr>
        <xdr:cNvSpPr txBox="1"/>
      </xdr:nvSpPr>
      <xdr:spPr>
        <a:xfrm>
          <a:off x="16226867" y="1729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3C9AA661-4970-450C-A5DF-D389E363DA8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6595029F-9DD8-4AF7-AEED-4AFD57A9CA4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E0BE6F5E-102A-461D-9E9B-634043EC763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公民館において有形固定資産減価償却率の高さが目立ち、類似団体・全国平均・京都府平均のいずれも大きく上回る数値となっている。これは、建築年度の古い施設が多く、老朽化が進んでいることが要因であり、今後は、綾部市営住宅等長寿命化計画等に基づき、施設の計画的な維持管理に努める。</a:t>
          </a:r>
        </a:p>
        <a:p>
          <a:r>
            <a:rPr kumimoji="1" lang="ja-JP" altLang="en-US" sz="1300">
              <a:latin typeface="ＭＳ Ｐゴシック" panose="020B0600070205080204" pitchFamily="50" charset="-128"/>
              <a:ea typeface="ＭＳ Ｐゴシック" panose="020B0600070205080204" pitchFamily="50" charset="-128"/>
            </a:rPr>
            <a:t>　また、道路、児童館においては有形固定資産減価償却率が、類似団体・全国平均・京都府平均のいずれも上回る数値、橋りょう・トンネルにおいては全国平均を上回る数値となっている。綾部市公共施設等総合管理計画等に基づき、施設の計画的な維持管理に努める。</a:t>
          </a:r>
        </a:p>
        <a:p>
          <a:r>
            <a:rPr kumimoji="1" lang="ja-JP" altLang="en-US" sz="1300">
              <a:latin typeface="ＭＳ Ｐゴシック" panose="020B0600070205080204" pitchFamily="50" charset="-128"/>
              <a:ea typeface="ＭＳ Ｐゴシック" panose="020B0600070205080204" pitchFamily="50" charset="-128"/>
            </a:rPr>
            <a:t>　さらに、認定こども園・幼稚園・保育所、学校施設については、有形固定資産減価償却率が、類似団体・全国平均・京都府平均のいずれも下回る数値となっている。これは、近年、物部保育園の園舎改修や、東綾小・中学校の改築・建替、綾部中学校・八田中学校の完全給食移行に伴う給食調理室の整備、各小・中学校の大規模改修を実施している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507C7F-A644-4824-A650-8E23753D52F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871A79-1DC7-487D-AE75-612A3AF259E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345595-73D9-4B4F-865B-555136AC694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26BC1D3-A8AF-4EBB-8858-B8F5EF23AED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1351CF-169B-44DC-BF76-F6B44C6C9AE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AA56A2-EF60-486A-ACCB-B79D821B066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D406B2-30CE-4AFF-BA1C-9666753DB33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6E99E2-B172-4933-AA7C-D01962861F1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D4B5C9-2E87-47B8-8E62-DE4DC66B7FA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6DB480-D2EB-4238-B6AD-44B6D54068B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509631E-CBBC-45B6-B9ED-9813E2F72E8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9C157F-11FD-4963-A6D0-FBA880E212F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C29E12-D619-4EF4-B443-1F69816ABB65}"/>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5E98EB-68FF-4D41-889C-DBCE6940A7D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06C703-CA94-464A-A0FA-20EF26DC3FC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2164EE3-EE45-4575-BB25-4408BD5F44B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AADB03-5A15-4193-A86C-703AC19BA40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5D93C7-F426-4CEB-9AF9-277607AB636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6A87FA-C81A-470C-B07F-DD9ABBE872E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A9D246-4EA0-4A97-83C7-1955CC8AC98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E5A15F8-A297-4ABC-AC44-3A7882485A5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437391-F341-4F29-8E6D-1CCBEB52A2E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C37C79-103C-485A-96A2-D91F01225B61}"/>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BE0E20-315B-43B5-9828-BECC48BE951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E3631B-8CA9-4E15-93BA-41E38653F8C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4D981B-AE4D-47D5-B392-9693D4D0CB9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7CB391-656C-4107-85D1-3834783F7D9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4FC5EB-BA26-498A-940D-C6F68CB41F3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37AF29-3187-46EF-9682-67424F8A7FB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71AA01F-7FEA-4FF8-90DA-51A39A11CFC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13D748-0D1A-4A70-9233-078BF62C2AA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58AC2A9-9859-488A-A2FC-D2D5EEE5106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965F76C-6E37-4E55-98CF-B94760CFFF2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A017475-D06B-480D-8220-D3D01F6808B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D7D4280-1F9E-4885-8019-56B4F282B2F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476EDE-7D26-4DFA-932A-570B8140251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9BF191F-6DDF-4722-97F1-396995EB527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881CDA6-C6ED-4E7B-80F7-2FD85981599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A7A126-832B-47CA-B85C-107E9437DAC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20187A-2485-43B7-B182-D8005F90BED2}"/>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9DFC01-972F-4379-B362-19B579E6E92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367F570-9819-4AC4-9395-B45FF16ABE8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ED67B75-ACDB-4A33-A5A5-BFB86A5C8422}"/>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608607F-A5EB-4727-BEA8-83AC17EBE97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2149FF2-A641-4CB8-BACA-EE2A4BCEB85B}"/>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5869283-28CD-4576-942B-00D68AFA112B}"/>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D822276-0183-4C7E-B868-447C4D046FB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A8F3424-C832-4AB4-8446-3BCB4AC6CBB1}"/>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62EA6E-4FC2-48A0-B80D-24F41AD26B9D}"/>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21A497C-D082-4DDB-BD69-D9C1DCEF870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D0E3FC2-225D-4980-AE29-DB57A1FB4C17}"/>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699F5A8-3152-4F66-9550-E32E8D4136D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4E559C5-7F3A-415B-A594-D0A3B35EA71D}"/>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42CF964-49AC-4D86-B7D2-2CF9C253A91B}"/>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8597D53-8D31-4AEF-A7DB-C16B3803240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97879E-5DDF-4390-96ED-A2A324502CD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7CCFE69-479A-4B2C-A49E-D5CBCC334B6E}"/>
            </a:ext>
          </a:extLst>
        </xdr:cNvPr>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9A39881-334B-4EB9-AFD0-9143A48B8184}"/>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A328E97-781D-41B4-BB3B-C46FF5A6057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5937A2FB-1150-4703-A5AD-E2AD8383F550}"/>
            </a:ext>
          </a:extLst>
        </xdr:cNvPr>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3CFD8198-2E50-4651-8D1B-677514E10B8D}"/>
            </a:ext>
          </a:extLst>
        </xdr:cNvPr>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79D84A5C-BC08-49F1-85F8-9B98657C6555}"/>
            </a:ext>
          </a:extLst>
        </xdr:cNvPr>
        <xdr:cNvSpPr txBox="1"/>
      </xdr:nvSpPr>
      <xdr:spPr>
        <a:xfrm>
          <a:off x="4124960" y="616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22C6ACF5-7F36-4B55-A57F-3E1F2F857C9D}"/>
            </a:ext>
          </a:extLst>
        </xdr:cNvPr>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FC172321-6C4A-408E-B3F8-8885C58B9CAE}"/>
            </a:ext>
          </a:extLst>
        </xdr:cNvPr>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91E0BE8A-A661-4E60-B743-AACF5688FA5A}"/>
            </a:ext>
          </a:extLst>
        </xdr:cNvPr>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4A0F0D90-721F-49E4-93EB-6824317FB618}"/>
            </a:ext>
          </a:extLst>
        </xdr:cNvPr>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64FBF13B-A1B1-4E10-8035-547680025C35}"/>
            </a:ext>
          </a:extLst>
        </xdr:cNvPr>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AB4BA0-D959-4E8B-90D3-6DDD322E9FD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B6D03E7-7EC8-4891-9B5F-8B3521181CE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9ACCCEE-CAEA-4CA7-96AE-69F5D8B5D96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2330554-F2B2-48D7-A0E0-712B22363FB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4A3433B-FC0D-44B9-9547-EAA50076DA1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136434</xdr:rowOff>
    </xdr:from>
    <xdr:to>
      <xdr:col>24</xdr:col>
      <xdr:colOff>114300</xdr:colOff>
      <xdr:row>40</xdr:row>
      <xdr:rowOff>66584</xdr:rowOff>
    </xdr:to>
    <xdr:sp macro="" textlink="">
      <xdr:nvSpPr>
        <xdr:cNvPr id="74" name="楕円 73">
          <a:extLst>
            <a:ext uri="{FF2B5EF4-FFF2-40B4-BE49-F238E27FC236}">
              <a16:creationId xmlns:a16="http://schemas.microsoft.com/office/drawing/2014/main" id="{87E0DBD3-2BD7-4537-A1A4-610771A456C0}"/>
            </a:ext>
          </a:extLst>
        </xdr:cNvPr>
        <xdr:cNvSpPr/>
      </xdr:nvSpPr>
      <xdr:spPr>
        <a:xfrm>
          <a:off x="4036060" y="6674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114861</xdr:rowOff>
    </xdr:from>
    <xdr:ext cx="405111" cy="259045"/>
    <xdr:sp macro="" textlink="">
      <xdr:nvSpPr>
        <xdr:cNvPr id="75" name="【図書館】&#10;有形固定資産減価償却率該当値テキスト">
          <a:extLst>
            <a:ext uri="{FF2B5EF4-FFF2-40B4-BE49-F238E27FC236}">
              <a16:creationId xmlns:a16="http://schemas.microsoft.com/office/drawing/2014/main" id="{9F2E7CFD-E50E-46D8-899F-62F376A6D43F}"/>
            </a:ext>
          </a:extLst>
        </xdr:cNvPr>
        <xdr:cNvSpPr txBox="1"/>
      </xdr:nvSpPr>
      <xdr:spPr>
        <a:xfrm>
          <a:off x="412496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100512</xdr:rowOff>
    </xdr:from>
    <xdr:to>
      <xdr:col>20</xdr:col>
      <xdr:colOff>38100</xdr:colOff>
      <xdr:row>40</xdr:row>
      <xdr:rowOff>30662</xdr:rowOff>
    </xdr:to>
    <xdr:sp macro="" textlink="">
      <xdr:nvSpPr>
        <xdr:cNvPr id="76" name="楕円 75">
          <a:extLst>
            <a:ext uri="{FF2B5EF4-FFF2-40B4-BE49-F238E27FC236}">
              <a16:creationId xmlns:a16="http://schemas.microsoft.com/office/drawing/2014/main" id="{72FCD414-0B49-4FA5-B32E-50CE0930A800}"/>
            </a:ext>
          </a:extLst>
        </xdr:cNvPr>
        <xdr:cNvSpPr/>
      </xdr:nvSpPr>
      <xdr:spPr>
        <a:xfrm>
          <a:off x="3312160" y="6638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151312</xdr:rowOff>
    </xdr:from>
    <xdr:to>
      <xdr:col>24</xdr:col>
      <xdr:colOff>63500</xdr:colOff>
      <xdr:row>40</xdr:row>
      <xdr:rowOff>15784</xdr:rowOff>
    </xdr:to>
    <xdr:cxnSp macro="">
      <xdr:nvCxnSpPr>
        <xdr:cNvPr id="77" name="直線コネクタ 76">
          <a:extLst>
            <a:ext uri="{FF2B5EF4-FFF2-40B4-BE49-F238E27FC236}">
              <a16:creationId xmlns:a16="http://schemas.microsoft.com/office/drawing/2014/main" id="{18DA51B5-B00A-4EC2-9AF3-8F3023AB7D4F}"/>
            </a:ext>
          </a:extLst>
        </xdr:cNvPr>
        <xdr:cNvCxnSpPr/>
      </xdr:nvCxnSpPr>
      <xdr:spPr>
        <a:xfrm>
          <a:off x="3355340" y="6689272"/>
          <a:ext cx="7315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a:extLst>
            <a:ext uri="{FF2B5EF4-FFF2-40B4-BE49-F238E27FC236}">
              <a16:creationId xmlns:a16="http://schemas.microsoft.com/office/drawing/2014/main" id="{1D74E752-FA69-4707-93A3-EFFF3AFE2E3E}"/>
            </a:ext>
          </a:extLst>
        </xdr:cNvPr>
        <xdr:cNvSpPr/>
      </xdr:nvSpPr>
      <xdr:spPr>
        <a:xfrm>
          <a:off x="2514600" y="66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151312</xdr:rowOff>
    </xdr:to>
    <xdr:cxnSp macro="">
      <xdr:nvCxnSpPr>
        <xdr:cNvPr id="79" name="直線コネクタ 78">
          <a:extLst>
            <a:ext uri="{FF2B5EF4-FFF2-40B4-BE49-F238E27FC236}">
              <a16:creationId xmlns:a16="http://schemas.microsoft.com/office/drawing/2014/main" id="{4E8AECF1-834C-4448-B060-BFD7424C1ED5}"/>
            </a:ext>
          </a:extLst>
        </xdr:cNvPr>
        <xdr:cNvCxnSpPr/>
      </xdr:nvCxnSpPr>
      <xdr:spPr>
        <a:xfrm>
          <a:off x="2565400" y="6654982"/>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31931</xdr:rowOff>
    </xdr:from>
    <xdr:to>
      <xdr:col>10</xdr:col>
      <xdr:colOff>165100</xdr:colOff>
      <xdr:row>39</xdr:row>
      <xdr:rowOff>133531</xdr:rowOff>
    </xdr:to>
    <xdr:sp macro="" textlink="">
      <xdr:nvSpPr>
        <xdr:cNvPr id="80" name="楕円 79">
          <a:extLst>
            <a:ext uri="{FF2B5EF4-FFF2-40B4-BE49-F238E27FC236}">
              <a16:creationId xmlns:a16="http://schemas.microsoft.com/office/drawing/2014/main" id="{BE3CD11B-4BD9-4377-B34C-65AE64619D6B}"/>
            </a:ext>
          </a:extLst>
        </xdr:cNvPr>
        <xdr:cNvSpPr/>
      </xdr:nvSpPr>
      <xdr:spPr>
        <a:xfrm>
          <a:off x="17399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82731</xdr:rowOff>
    </xdr:from>
    <xdr:to>
      <xdr:col>15</xdr:col>
      <xdr:colOff>50800</xdr:colOff>
      <xdr:row>39</xdr:row>
      <xdr:rowOff>117022</xdr:rowOff>
    </xdr:to>
    <xdr:cxnSp macro="">
      <xdr:nvCxnSpPr>
        <xdr:cNvPr id="81" name="直線コネクタ 80">
          <a:extLst>
            <a:ext uri="{FF2B5EF4-FFF2-40B4-BE49-F238E27FC236}">
              <a16:creationId xmlns:a16="http://schemas.microsoft.com/office/drawing/2014/main" id="{C9BC8D7D-004B-4951-90F3-FB8F40A710AC}"/>
            </a:ext>
          </a:extLst>
        </xdr:cNvPr>
        <xdr:cNvCxnSpPr/>
      </xdr:nvCxnSpPr>
      <xdr:spPr>
        <a:xfrm>
          <a:off x="1790700" y="6620691"/>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169091</xdr:rowOff>
    </xdr:from>
    <xdr:to>
      <xdr:col>6</xdr:col>
      <xdr:colOff>38100</xdr:colOff>
      <xdr:row>39</xdr:row>
      <xdr:rowOff>99241</xdr:rowOff>
    </xdr:to>
    <xdr:sp macro="" textlink="">
      <xdr:nvSpPr>
        <xdr:cNvPr id="82" name="楕円 81">
          <a:extLst>
            <a:ext uri="{FF2B5EF4-FFF2-40B4-BE49-F238E27FC236}">
              <a16:creationId xmlns:a16="http://schemas.microsoft.com/office/drawing/2014/main" id="{944195E3-25A1-4EA4-89C2-9DE5320AC8BC}"/>
            </a:ext>
          </a:extLst>
        </xdr:cNvPr>
        <xdr:cNvSpPr/>
      </xdr:nvSpPr>
      <xdr:spPr>
        <a:xfrm>
          <a:off x="965200" y="65394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48441</xdr:rowOff>
    </xdr:from>
    <xdr:to>
      <xdr:col>10</xdr:col>
      <xdr:colOff>114300</xdr:colOff>
      <xdr:row>39</xdr:row>
      <xdr:rowOff>82731</xdr:rowOff>
    </xdr:to>
    <xdr:cxnSp macro="">
      <xdr:nvCxnSpPr>
        <xdr:cNvPr id="83" name="直線コネクタ 82">
          <a:extLst>
            <a:ext uri="{FF2B5EF4-FFF2-40B4-BE49-F238E27FC236}">
              <a16:creationId xmlns:a16="http://schemas.microsoft.com/office/drawing/2014/main" id="{704432AC-B342-4F29-9957-D4C54E7AF583}"/>
            </a:ext>
          </a:extLst>
        </xdr:cNvPr>
        <xdr:cNvCxnSpPr/>
      </xdr:nvCxnSpPr>
      <xdr:spPr>
        <a:xfrm>
          <a:off x="1008380" y="6586401"/>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44599513-622F-49B8-8F24-2A6A9A9CE32C}"/>
            </a:ext>
          </a:extLst>
        </xdr:cNvPr>
        <xdr:cNvSpPr txBox="1"/>
      </xdr:nvSpPr>
      <xdr:spPr>
        <a:xfrm>
          <a:off x="317056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B31FB7F9-F4F4-443D-A9F4-56744F2ED146}"/>
            </a:ext>
          </a:extLst>
        </xdr:cNvPr>
        <xdr:cNvSpPr txBox="1"/>
      </xdr:nvSpPr>
      <xdr:spPr>
        <a:xfrm>
          <a:off x="238570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8470A20A-5FA7-414F-B8E6-403D671F92AB}"/>
            </a:ext>
          </a:extLst>
        </xdr:cNvPr>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72A3E2F4-9485-485B-BA8A-04A7F2881408}"/>
            </a:ext>
          </a:extLst>
        </xdr:cNvPr>
        <xdr:cNvSpPr txBox="1"/>
      </xdr:nvSpPr>
      <xdr:spPr>
        <a:xfrm>
          <a:off x="8363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21789</xdr:rowOff>
    </xdr:from>
    <xdr:ext cx="405111" cy="259045"/>
    <xdr:sp macro="" textlink="">
      <xdr:nvSpPr>
        <xdr:cNvPr id="88" name="n_1mainValue【図書館】&#10;有形固定資産減価償却率">
          <a:extLst>
            <a:ext uri="{FF2B5EF4-FFF2-40B4-BE49-F238E27FC236}">
              <a16:creationId xmlns:a16="http://schemas.microsoft.com/office/drawing/2014/main" id="{E0D9F150-CDA2-40B2-8462-CFDF4E5D566A}"/>
            </a:ext>
          </a:extLst>
        </xdr:cNvPr>
        <xdr:cNvSpPr txBox="1"/>
      </xdr:nvSpPr>
      <xdr:spPr>
        <a:xfrm>
          <a:off x="3170564" y="672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9" name="n_2mainValue【図書館】&#10;有形固定資産減価償却率">
          <a:extLst>
            <a:ext uri="{FF2B5EF4-FFF2-40B4-BE49-F238E27FC236}">
              <a16:creationId xmlns:a16="http://schemas.microsoft.com/office/drawing/2014/main" id="{6B028879-19B8-4C62-8CD2-1BE6548B201E}"/>
            </a:ext>
          </a:extLst>
        </xdr:cNvPr>
        <xdr:cNvSpPr txBox="1"/>
      </xdr:nvSpPr>
      <xdr:spPr>
        <a:xfrm>
          <a:off x="2385704" y="669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124658</xdr:rowOff>
    </xdr:from>
    <xdr:ext cx="405111" cy="259045"/>
    <xdr:sp macro="" textlink="">
      <xdr:nvSpPr>
        <xdr:cNvPr id="90" name="n_3mainValue【図書館】&#10;有形固定資産減価償却率">
          <a:extLst>
            <a:ext uri="{FF2B5EF4-FFF2-40B4-BE49-F238E27FC236}">
              <a16:creationId xmlns:a16="http://schemas.microsoft.com/office/drawing/2014/main" id="{FEE2B12E-E41A-4994-9BB9-A83F02D62969}"/>
            </a:ext>
          </a:extLst>
        </xdr:cNvPr>
        <xdr:cNvSpPr txBox="1"/>
      </xdr:nvSpPr>
      <xdr:spPr>
        <a:xfrm>
          <a:off x="161100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90368</xdr:rowOff>
    </xdr:from>
    <xdr:ext cx="405111" cy="259045"/>
    <xdr:sp macro="" textlink="">
      <xdr:nvSpPr>
        <xdr:cNvPr id="91" name="n_4mainValue【図書館】&#10;有形固定資産減価償却率">
          <a:extLst>
            <a:ext uri="{FF2B5EF4-FFF2-40B4-BE49-F238E27FC236}">
              <a16:creationId xmlns:a16="http://schemas.microsoft.com/office/drawing/2014/main" id="{ADFADC1D-0451-4941-9C39-2C21FB80B435}"/>
            </a:ext>
          </a:extLst>
        </xdr:cNvPr>
        <xdr:cNvSpPr txBox="1"/>
      </xdr:nvSpPr>
      <xdr:spPr>
        <a:xfrm>
          <a:off x="83630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5700F10-5EB5-463C-95A2-3E902EC5850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7877548-F6FC-47D5-AC2D-84F95E68351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8B99B70-D509-4F36-B920-91CC66519F3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E0D4462-3FC9-40B4-B4F5-CB481B97711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B783618-8E6F-4F74-8EAA-61CA232F257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B1FBAE0-8C38-4E59-B247-49BB3D7038D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BB6493E-E7E0-4885-A73A-AAF8E04EB70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3ABEF08-90D7-4089-B358-1D2401D3D75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2F21557-5A09-4CEC-B0F7-15D7AB10894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659D97F-74A7-462A-A716-FCDDBA054AA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A8BED69-F3C5-4889-A782-1E2028E7FA64}"/>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B8F0998-A949-4F1A-8E5A-14228A16990A}"/>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F962E21-06A3-4C71-BC1B-BE9FDE5C237E}"/>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90F88F9-9C66-427C-B271-8D689A9A1916}"/>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59C4374-F9F7-401D-9116-AD291DBFA1C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8FE604A-6C77-485A-A4AA-8B00F9EF1769}"/>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647275E-0CCA-462B-B858-688DA49C34A7}"/>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2D1745C-5C5E-428E-B69C-832EB05C0C66}"/>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B67B5A4-A5A2-4474-8066-166E3CADB83E}"/>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0BAF055-07F9-4BF2-B51D-0C7736C17CEE}"/>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2BCCDD7-28EB-4C67-8C4F-DB221EA7718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3E11931-7BDA-4F6B-BED1-C14437D5CEF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8F9EA34-D7D5-484C-B4E9-9FA506B26E1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BDD5BFA4-EF37-42B6-891D-11CA5E6A6764}"/>
            </a:ext>
          </a:extLst>
        </xdr:cNvPr>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B91F2B04-9F21-443B-9E09-3A96EB56DCC0}"/>
            </a:ext>
          </a:extLst>
        </xdr:cNvPr>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91774CFF-F39D-4B26-A409-8275D5EB1FCF}"/>
            </a:ext>
          </a:extLst>
        </xdr:cNvPr>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FD026BD2-FEBE-4D07-A186-E09EAF552BAB}"/>
            </a:ext>
          </a:extLst>
        </xdr:cNvPr>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4327D441-2738-48EC-9939-CE69190A4FB9}"/>
            </a:ext>
          </a:extLst>
        </xdr:cNvPr>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2D352198-38AE-49EB-826E-24D060B6E010}"/>
            </a:ext>
          </a:extLst>
        </xdr:cNvPr>
        <xdr:cNvSpPr txBox="1"/>
      </xdr:nvSpPr>
      <xdr:spPr>
        <a:xfrm>
          <a:off x="92583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61688F8F-0E6E-4044-81C5-DFBB6A4545A9}"/>
            </a:ext>
          </a:extLst>
        </xdr:cNvPr>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4987D948-7C46-4D89-AFFE-094CE92206D0}"/>
            </a:ext>
          </a:extLst>
        </xdr:cNvPr>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3ACE65BE-597A-4BA4-AFCA-7EB8336442BE}"/>
            </a:ext>
          </a:extLst>
        </xdr:cNvPr>
        <xdr:cNvSpPr/>
      </xdr:nvSpPr>
      <xdr:spPr>
        <a:xfrm>
          <a:off x="767080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xdr:rowOff>
    </xdr:from>
    <xdr:to>
      <xdr:col>41</xdr:col>
      <xdr:colOff>101600</xdr:colOff>
      <xdr:row>39</xdr:row>
      <xdr:rowOff>115570</xdr:rowOff>
    </xdr:to>
    <xdr:sp macro="" textlink="">
      <xdr:nvSpPr>
        <xdr:cNvPr id="124" name="フローチャート: 判断 123">
          <a:extLst>
            <a:ext uri="{FF2B5EF4-FFF2-40B4-BE49-F238E27FC236}">
              <a16:creationId xmlns:a16="http://schemas.microsoft.com/office/drawing/2014/main" id="{B8580AC7-6534-409E-AF82-8B0CF49905D3}"/>
            </a:ext>
          </a:extLst>
        </xdr:cNvPr>
        <xdr:cNvSpPr/>
      </xdr:nvSpPr>
      <xdr:spPr>
        <a:xfrm>
          <a:off x="687324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25" name="フローチャート: 判断 124">
          <a:extLst>
            <a:ext uri="{FF2B5EF4-FFF2-40B4-BE49-F238E27FC236}">
              <a16:creationId xmlns:a16="http://schemas.microsoft.com/office/drawing/2014/main" id="{D1458DE9-5E5C-412C-8406-D9ED43933054}"/>
            </a:ext>
          </a:extLst>
        </xdr:cNvPr>
        <xdr:cNvSpPr/>
      </xdr:nvSpPr>
      <xdr:spPr>
        <a:xfrm>
          <a:off x="609854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F90232-1752-4866-995B-D5525B3227D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B19B3E7-0DF6-4665-A30D-12E58157FBF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7971708-AAD8-414A-A684-55E31136F23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DBD3178-7BBC-4191-87A5-39276729668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DD3FC59-61CE-496A-8450-99AEB086839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a:extLst>
            <a:ext uri="{FF2B5EF4-FFF2-40B4-BE49-F238E27FC236}">
              <a16:creationId xmlns:a16="http://schemas.microsoft.com/office/drawing/2014/main" id="{628536CA-A68E-4905-B38B-D6B78730AB04}"/>
            </a:ext>
          </a:extLst>
        </xdr:cNvPr>
        <xdr:cNvSpPr/>
      </xdr:nvSpPr>
      <xdr:spPr>
        <a:xfrm>
          <a:off x="9192260" y="6894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a:extLst>
            <a:ext uri="{FF2B5EF4-FFF2-40B4-BE49-F238E27FC236}">
              <a16:creationId xmlns:a16="http://schemas.microsoft.com/office/drawing/2014/main" id="{BA5E3FAF-A50E-4152-B92E-7280F49F1FAE}"/>
            </a:ext>
          </a:extLst>
        </xdr:cNvPr>
        <xdr:cNvSpPr txBox="1"/>
      </xdr:nvSpPr>
      <xdr:spPr>
        <a:xfrm>
          <a:off x="9258300" y="68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3" name="楕円 132">
          <a:extLst>
            <a:ext uri="{FF2B5EF4-FFF2-40B4-BE49-F238E27FC236}">
              <a16:creationId xmlns:a16="http://schemas.microsoft.com/office/drawing/2014/main" id="{F594998D-D718-4129-8EB9-9BFA16A6EB28}"/>
            </a:ext>
          </a:extLst>
        </xdr:cNvPr>
        <xdr:cNvSpPr/>
      </xdr:nvSpPr>
      <xdr:spPr>
        <a:xfrm>
          <a:off x="8445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72390</xdr:rowOff>
    </xdr:to>
    <xdr:cxnSp macro="">
      <xdr:nvCxnSpPr>
        <xdr:cNvPr id="134" name="直線コネクタ 133">
          <a:extLst>
            <a:ext uri="{FF2B5EF4-FFF2-40B4-BE49-F238E27FC236}">
              <a16:creationId xmlns:a16="http://schemas.microsoft.com/office/drawing/2014/main" id="{BC2EA412-5849-44CE-A655-D3C58606AEAA}"/>
            </a:ext>
          </a:extLst>
        </xdr:cNvPr>
        <xdr:cNvCxnSpPr/>
      </xdr:nvCxnSpPr>
      <xdr:spPr>
        <a:xfrm>
          <a:off x="8496300" y="69456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21590</xdr:rowOff>
    </xdr:from>
    <xdr:to>
      <xdr:col>46</xdr:col>
      <xdr:colOff>38100</xdr:colOff>
      <xdr:row>41</xdr:row>
      <xdr:rowOff>123190</xdr:rowOff>
    </xdr:to>
    <xdr:sp macro="" textlink="">
      <xdr:nvSpPr>
        <xdr:cNvPr id="135" name="楕円 134">
          <a:extLst>
            <a:ext uri="{FF2B5EF4-FFF2-40B4-BE49-F238E27FC236}">
              <a16:creationId xmlns:a16="http://schemas.microsoft.com/office/drawing/2014/main" id="{6CCED558-F0AE-47F4-BF17-5CF84207C0CB}"/>
            </a:ext>
          </a:extLst>
        </xdr:cNvPr>
        <xdr:cNvSpPr/>
      </xdr:nvSpPr>
      <xdr:spPr>
        <a:xfrm>
          <a:off x="7670800" y="6894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72390</xdr:rowOff>
    </xdr:to>
    <xdr:cxnSp macro="">
      <xdr:nvCxnSpPr>
        <xdr:cNvPr id="136" name="直線コネクタ 135">
          <a:extLst>
            <a:ext uri="{FF2B5EF4-FFF2-40B4-BE49-F238E27FC236}">
              <a16:creationId xmlns:a16="http://schemas.microsoft.com/office/drawing/2014/main" id="{C4AD3665-2A4C-4711-8397-8C342966F6D7}"/>
            </a:ext>
          </a:extLst>
        </xdr:cNvPr>
        <xdr:cNvCxnSpPr/>
      </xdr:nvCxnSpPr>
      <xdr:spPr>
        <a:xfrm>
          <a:off x="7713980" y="69456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7" name="楕円 136">
          <a:extLst>
            <a:ext uri="{FF2B5EF4-FFF2-40B4-BE49-F238E27FC236}">
              <a16:creationId xmlns:a16="http://schemas.microsoft.com/office/drawing/2014/main" id="{10C88526-5A10-45A0-8259-7BB867B6A932}"/>
            </a:ext>
          </a:extLst>
        </xdr:cNvPr>
        <xdr:cNvSpPr/>
      </xdr:nvSpPr>
      <xdr:spPr>
        <a:xfrm>
          <a:off x="687324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72390</xdr:rowOff>
    </xdr:from>
    <xdr:to>
      <xdr:col>45</xdr:col>
      <xdr:colOff>177800</xdr:colOff>
      <xdr:row>41</xdr:row>
      <xdr:rowOff>80010</xdr:rowOff>
    </xdr:to>
    <xdr:cxnSp macro="">
      <xdr:nvCxnSpPr>
        <xdr:cNvPr id="138" name="直線コネクタ 137">
          <a:extLst>
            <a:ext uri="{FF2B5EF4-FFF2-40B4-BE49-F238E27FC236}">
              <a16:creationId xmlns:a16="http://schemas.microsoft.com/office/drawing/2014/main" id="{9517DFDF-6499-4C4E-A176-2921CA171B46}"/>
            </a:ext>
          </a:extLst>
        </xdr:cNvPr>
        <xdr:cNvCxnSpPr/>
      </xdr:nvCxnSpPr>
      <xdr:spPr>
        <a:xfrm flipV="1">
          <a:off x="6924040" y="69456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29210</xdr:rowOff>
    </xdr:from>
    <xdr:to>
      <xdr:col>36</xdr:col>
      <xdr:colOff>165100</xdr:colOff>
      <xdr:row>41</xdr:row>
      <xdr:rowOff>130810</xdr:rowOff>
    </xdr:to>
    <xdr:sp macro="" textlink="">
      <xdr:nvSpPr>
        <xdr:cNvPr id="139" name="楕円 138">
          <a:extLst>
            <a:ext uri="{FF2B5EF4-FFF2-40B4-BE49-F238E27FC236}">
              <a16:creationId xmlns:a16="http://schemas.microsoft.com/office/drawing/2014/main" id="{73A2CD06-E8CA-4CDB-A3FD-6A04649AFEA5}"/>
            </a:ext>
          </a:extLst>
        </xdr:cNvPr>
        <xdr:cNvSpPr/>
      </xdr:nvSpPr>
      <xdr:spPr>
        <a:xfrm>
          <a:off x="609854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80010</xdr:rowOff>
    </xdr:from>
    <xdr:to>
      <xdr:col>41</xdr:col>
      <xdr:colOff>50800</xdr:colOff>
      <xdr:row>41</xdr:row>
      <xdr:rowOff>80010</xdr:rowOff>
    </xdr:to>
    <xdr:cxnSp macro="">
      <xdr:nvCxnSpPr>
        <xdr:cNvPr id="140" name="直線コネクタ 139">
          <a:extLst>
            <a:ext uri="{FF2B5EF4-FFF2-40B4-BE49-F238E27FC236}">
              <a16:creationId xmlns:a16="http://schemas.microsoft.com/office/drawing/2014/main" id="{32968041-8E6E-43A7-AF0D-4630B0284DAC}"/>
            </a:ext>
          </a:extLst>
        </xdr:cNvPr>
        <xdr:cNvCxnSpPr/>
      </xdr:nvCxnSpPr>
      <xdr:spPr>
        <a:xfrm>
          <a:off x="6149340" y="69532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a:extLst>
            <a:ext uri="{FF2B5EF4-FFF2-40B4-BE49-F238E27FC236}">
              <a16:creationId xmlns:a16="http://schemas.microsoft.com/office/drawing/2014/main" id="{1D16CB30-1D33-4006-93F8-7BBFE0530BA7}"/>
            </a:ext>
          </a:extLst>
        </xdr:cNvPr>
        <xdr:cNvSpPr txBox="1"/>
      </xdr:nvSpPr>
      <xdr:spPr>
        <a:xfrm>
          <a:off x="8271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a:extLst>
            <a:ext uri="{FF2B5EF4-FFF2-40B4-BE49-F238E27FC236}">
              <a16:creationId xmlns:a16="http://schemas.microsoft.com/office/drawing/2014/main" id="{D8E895C4-CAF8-49C6-A7CD-E48943A6F51B}"/>
            </a:ext>
          </a:extLst>
        </xdr:cNvPr>
        <xdr:cNvSpPr txBox="1"/>
      </xdr:nvSpPr>
      <xdr:spPr>
        <a:xfrm>
          <a:off x="7509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43" name="n_3aveValue【図書館】&#10;一人当たり面積">
          <a:extLst>
            <a:ext uri="{FF2B5EF4-FFF2-40B4-BE49-F238E27FC236}">
              <a16:creationId xmlns:a16="http://schemas.microsoft.com/office/drawing/2014/main" id="{83D02684-D51E-40A3-BC2F-2A44DE6C8D62}"/>
            </a:ext>
          </a:extLst>
        </xdr:cNvPr>
        <xdr:cNvSpPr txBox="1"/>
      </xdr:nvSpPr>
      <xdr:spPr>
        <a:xfrm>
          <a:off x="67120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4" name="n_4aveValue【図書館】&#10;一人当たり面積">
          <a:extLst>
            <a:ext uri="{FF2B5EF4-FFF2-40B4-BE49-F238E27FC236}">
              <a16:creationId xmlns:a16="http://schemas.microsoft.com/office/drawing/2014/main" id="{315CBA45-5ECE-40FB-AE56-E0A51E6D5E5D}"/>
            </a:ext>
          </a:extLst>
        </xdr:cNvPr>
        <xdr:cNvSpPr txBox="1"/>
      </xdr:nvSpPr>
      <xdr:spPr>
        <a:xfrm>
          <a:off x="59373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5" name="n_1mainValue【図書館】&#10;一人当たり面積">
          <a:extLst>
            <a:ext uri="{FF2B5EF4-FFF2-40B4-BE49-F238E27FC236}">
              <a16:creationId xmlns:a16="http://schemas.microsoft.com/office/drawing/2014/main" id="{E50C3B88-D830-4C8B-95FD-9BE843A3AF20}"/>
            </a:ext>
          </a:extLst>
        </xdr:cNvPr>
        <xdr:cNvSpPr txBox="1"/>
      </xdr:nvSpPr>
      <xdr:spPr>
        <a:xfrm>
          <a:off x="827158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114317</xdr:rowOff>
    </xdr:from>
    <xdr:ext cx="469744" cy="259045"/>
    <xdr:sp macro="" textlink="">
      <xdr:nvSpPr>
        <xdr:cNvPr id="146" name="n_2mainValue【図書館】&#10;一人当たり面積">
          <a:extLst>
            <a:ext uri="{FF2B5EF4-FFF2-40B4-BE49-F238E27FC236}">
              <a16:creationId xmlns:a16="http://schemas.microsoft.com/office/drawing/2014/main" id="{ACAB6F62-3E08-47AB-B46B-D70F94A038DE}"/>
            </a:ext>
          </a:extLst>
        </xdr:cNvPr>
        <xdr:cNvSpPr txBox="1"/>
      </xdr:nvSpPr>
      <xdr:spPr>
        <a:xfrm>
          <a:off x="750958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47" name="n_3mainValue【図書館】&#10;一人当たり面積">
          <a:extLst>
            <a:ext uri="{FF2B5EF4-FFF2-40B4-BE49-F238E27FC236}">
              <a16:creationId xmlns:a16="http://schemas.microsoft.com/office/drawing/2014/main" id="{34AC868D-4146-4964-A10E-0B3C457CF15D}"/>
            </a:ext>
          </a:extLst>
        </xdr:cNvPr>
        <xdr:cNvSpPr txBox="1"/>
      </xdr:nvSpPr>
      <xdr:spPr>
        <a:xfrm>
          <a:off x="67120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121937</xdr:rowOff>
    </xdr:from>
    <xdr:ext cx="469744" cy="259045"/>
    <xdr:sp macro="" textlink="">
      <xdr:nvSpPr>
        <xdr:cNvPr id="148" name="n_4mainValue【図書館】&#10;一人当たり面積">
          <a:extLst>
            <a:ext uri="{FF2B5EF4-FFF2-40B4-BE49-F238E27FC236}">
              <a16:creationId xmlns:a16="http://schemas.microsoft.com/office/drawing/2014/main" id="{2EA8FC80-05C7-4207-B293-5084C2C9EA62}"/>
            </a:ext>
          </a:extLst>
        </xdr:cNvPr>
        <xdr:cNvSpPr txBox="1"/>
      </xdr:nvSpPr>
      <xdr:spPr>
        <a:xfrm>
          <a:off x="59373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487EBCE-18AF-4039-B86B-08749516E91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B1C146F-8844-4758-A9E1-B3F3F1CB40D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B6FD258-02EE-4488-8C0F-4E8D11096C9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5C957C7-53C6-4D8D-8A19-09A7AA7859C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FE826FB-805C-49B6-959B-424F10E4FDD7}"/>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13A2043-77B7-4909-8E37-E1608EB4EDF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028197A-2A35-4BE4-AADB-02318605A57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1D42FDA-4685-490D-9ADD-5052CCAADD2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D6C786C-6AB9-44CA-9AF1-5F6786199B1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BC056AC-350F-4421-A552-BA097336658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12B7DBF-91D0-419E-9957-00B20EFAA47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748BA2FB-D7A4-4AF9-AF7C-04EBD1C5C255}"/>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1C66B302-D53B-4358-97C0-9183027FABF4}"/>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920A060D-692A-4801-9FE7-4C2CF5485984}"/>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E821C80A-29DA-41BD-AD58-900B4AFE1FA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40FE7052-FF41-4552-AA2A-1A998025D075}"/>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FAA63324-F0D4-4E3F-B534-F16F5D5D68CD}"/>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F56A1E7E-09A3-43DE-8288-09C9398960D1}"/>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13111BB9-4F7F-4103-BCF0-48F5D07B9B0F}"/>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91CF7C24-43A0-4782-BE6E-679DF61BA1C4}"/>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C634148-B76F-43F3-BA7A-B0A8DC1A5F3C}"/>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F8218B7-F713-487D-BC7D-5D42A3347C0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BCDE2F4C-ADBE-4028-95AC-3B5A5FE57C8C}"/>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93A54640-E46A-4FEF-84F5-AD2DBA156CE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68C749DD-358A-416F-AFD3-E400EEED996E}"/>
            </a:ext>
          </a:extLst>
        </xdr:cNvPr>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4BF23B05-C48E-44AA-ADA3-BCF14DEEF002}"/>
            </a:ext>
          </a:extLst>
        </xdr:cNvPr>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FE906BD9-5CAF-48B1-B1E7-15141C783D89}"/>
            </a:ext>
          </a:extLst>
        </xdr:cNvPr>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483607CF-1312-48A6-819F-1833CA3DE6D6}"/>
            </a:ext>
          </a:extLst>
        </xdr:cNvPr>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F571A98C-2C68-441A-9E51-9BA5B8FC60DD}"/>
            </a:ext>
          </a:extLst>
        </xdr:cNvPr>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4440C0B7-A331-4910-B797-32102210E833}"/>
            </a:ext>
          </a:extLst>
        </xdr:cNvPr>
        <xdr:cNvSpPr txBox="1"/>
      </xdr:nvSpPr>
      <xdr:spPr>
        <a:xfrm>
          <a:off x="412496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31EEC439-A8F6-4515-A333-0FB0B1698D67}"/>
            </a:ext>
          </a:extLst>
        </xdr:cNvPr>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a:extLst>
            <a:ext uri="{FF2B5EF4-FFF2-40B4-BE49-F238E27FC236}">
              <a16:creationId xmlns:a16="http://schemas.microsoft.com/office/drawing/2014/main" id="{F52B7A24-0765-4A83-B373-1B74602FE2BE}"/>
            </a:ext>
          </a:extLst>
        </xdr:cNvPr>
        <xdr:cNvSpPr/>
      </xdr:nvSpPr>
      <xdr:spPr>
        <a:xfrm>
          <a:off x="3312160" y="10066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a:extLst>
            <a:ext uri="{FF2B5EF4-FFF2-40B4-BE49-F238E27FC236}">
              <a16:creationId xmlns:a16="http://schemas.microsoft.com/office/drawing/2014/main" id="{76CA5173-5267-4084-89A3-7F75E10DAC76}"/>
            </a:ext>
          </a:extLst>
        </xdr:cNvPr>
        <xdr:cNvSpPr/>
      </xdr:nvSpPr>
      <xdr:spPr>
        <a:xfrm>
          <a:off x="25146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a:extLst>
            <a:ext uri="{FF2B5EF4-FFF2-40B4-BE49-F238E27FC236}">
              <a16:creationId xmlns:a16="http://schemas.microsoft.com/office/drawing/2014/main" id="{122AD78C-7176-4F42-9B57-E0686E8840A6}"/>
            </a:ext>
          </a:extLst>
        </xdr:cNvPr>
        <xdr:cNvSpPr/>
      </xdr:nvSpPr>
      <xdr:spPr>
        <a:xfrm>
          <a:off x="17399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a:extLst>
            <a:ext uri="{FF2B5EF4-FFF2-40B4-BE49-F238E27FC236}">
              <a16:creationId xmlns:a16="http://schemas.microsoft.com/office/drawing/2014/main" id="{CB305F58-FFFC-4B79-825A-CB48B8939A6C}"/>
            </a:ext>
          </a:extLst>
        </xdr:cNvPr>
        <xdr:cNvSpPr/>
      </xdr:nvSpPr>
      <xdr:spPr>
        <a:xfrm>
          <a:off x="965200" y="1002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33C8978-AD59-4FB7-BDCA-FA57B364DD1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A1B4DFF-8D46-4F5E-B662-3D6938D4EE2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72EE9E7-0A64-4B48-B289-D5C1C320F55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E72BCD1-D434-4227-BD93-51147B37374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53533B6-4583-479E-A998-1E43D866310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89" name="楕円 188">
          <a:extLst>
            <a:ext uri="{FF2B5EF4-FFF2-40B4-BE49-F238E27FC236}">
              <a16:creationId xmlns:a16="http://schemas.microsoft.com/office/drawing/2014/main" id="{DFB7C98C-3A62-4CD6-B9B3-BF78D3CCC0A3}"/>
            </a:ext>
          </a:extLst>
        </xdr:cNvPr>
        <xdr:cNvSpPr/>
      </xdr:nvSpPr>
      <xdr:spPr>
        <a:xfrm>
          <a:off x="4036060" y="9641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CB553AFA-5643-4585-ABCF-B045EEBF8B3D}"/>
            </a:ext>
          </a:extLst>
        </xdr:cNvPr>
        <xdr:cNvSpPr txBox="1"/>
      </xdr:nvSpPr>
      <xdr:spPr>
        <a:xfrm>
          <a:off x="4124960"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46355</xdr:rowOff>
    </xdr:from>
    <xdr:to>
      <xdr:col>20</xdr:col>
      <xdr:colOff>38100</xdr:colOff>
      <xdr:row>57</xdr:row>
      <xdr:rowOff>147955</xdr:rowOff>
    </xdr:to>
    <xdr:sp macro="" textlink="">
      <xdr:nvSpPr>
        <xdr:cNvPr id="191" name="楕円 190">
          <a:extLst>
            <a:ext uri="{FF2B5EF4-FFF2-40B4-BE49-F238E27FC236}">
              <a16:creationId xmlns:a16="http://schemas.microsoft.com/office/drawing/2014/main" id="{58F05A2B-4651-45FA-A8E0-C9D9E3507E26}"/>
            </a:ext>
          </a:extLst>
        </xdr:cNvPr>
        <xdr:cNvSpPr/>
      </xdr:nvSpPr>
      <xdr:spPr>
        <a:xfrm>
          <a:off x="3312160" y="96018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97155</xdr:rowOff>
    </xdr:from>
    <xdr:to>
      <xdr:col>24</xdr:col>
      <xdr:colOff>63500</xdr:colOff>
      <xdr:row>57</xdr:row>
      <xdr:rowOff>137160</xdr:rowOff>
    </xdr:to>
    <xdr:cxnSp macro="">
      <xdr:nvCxnSpPr>
        <xdr:cNvPr id="192" name="直線コネクタ 191">
          <a:extLst>
            <a:ext uri="{FF2B5EF4-FFF2-40B4-BE49-F238E27FC236}">
              <a16:creationId xmlns:a16="http://schemas.microsoft.com/office/drawing/2014/main" id="{7FCA8F14-119B-49FF-B4FA-B8EEEF81A288}"/>
            </a:ext>
          </a:extLst>
        </xdr:cNvPr>
        <xdr:cNvCxnSpPr/>
      </xdr:nvCxnSpPr>
      <xdr:spPr>
        <a:xfrm>
          <a:off x="3355340" y="965263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67310</xdr:rowOff>
    </xdr:from>
    <xdr:to>
      <xdr:col>15</xdr:col>
      <xdr:colOff>101600</xdr:colOff>
      <xdr:row>57</xdr:row>
      <xdr:rowOff>168910</xdr:rowOff>
    </xdr:to>
    <xdr:sp macro="" textlink="">
      <xdr:nvSpPr>
        <xdr:cNvPr id="193" name="楕円 192">
          <a:extLst>
            <a:ext uri="{FF2B5EF4-FFF2-40B4-BE49-F238E27FC236}">
              <a16:creationId xmlns:a16="http://schemas.microsoft.com/office/drawing/2014/main" id="{564E0CF9-FD85-40A0-8D29-C55DC3092B4A}"/>
            </a:ext>
          </a:extLst>
        </xdr:cNvPr>
        <xdr:cNvSpPr/>
      </xdr:nvSpPr>
      <xdr:spPr>
        <a:xfrm>
          <a:off x="25146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97155</xdr:rowOff>
    </xdr:from>
    <xdr:to>
      <xdr:col>19</xdr:col>
      <xdr:colOff>177800</xdr:colOff>
      <xdr:row>57</xdr:row>
      <xdr:rowOff>118110</xdr:rowOff>
    </xdr:to>
    <xdr:cxnSp macro="">
      <xdr:nvCxnSpPr>
        <xdr:cNvPr id="194" name="直線コネクタ 193">
          <a:extLst>
            <a:ext uri="{FF2B5EF4-FFF2-40B4-BE49-F238E27FC236}">
              <a16:creationId xmlns:a16="http://schemas.microsoft.com/office/drawing/2014/main" id="{DB0E4EA0-1B8F-4C27-BB86-F96C3589F2F6}"/>
            </a:ext>
          </a:extLst>
        </xdr:cNvPr>
        <xdr:cNvCxnSpPr/>
      </xdr:nvCxnSpPr>
      <xdr:spPr>
        <a:xfrm flipV="1">
          <a:off x="2565400" y="9652635"/>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158750</xdr:rowOff>
    </xdr:from>
    <xdr:to>
      <xdr:col>10</xdr:col>
      <xdr:colOff>165100</xdr:colOff>
      <xdr:row>61</xdr:row>
      <xdr:rowOff>88900</xdr:rowOff>
    </xdr:to>
    <xdr:sp macro="" textlink="">
      <xdr:nvSpPr>
        <xdr:cNvPr id="195" name="楕円 194">
          <a:extLst>
            <a:ext uri="{FF2B5EF4-FFF2-40B4-BE49-F238E27FC236}">
              <a16:creationId xmlns:a16="http://schemas.microsoft.com/office/drawing/2014/main" id="{6348295A-26F9-4783-A83C-A7FA4CE68F65}"/>
            </a:ext>
          </a:extLst>
        </xdr:cNvPr>
        <xdr:cNvSpPr/>
      </xdr:nvSpPr>
      <xdr:spPr>
        <a:xfrm>
          <a:off x="1739900" y="1021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118110</xdr:rowOff>
    </xdr:from>
    <xdr:to>
      <xdr:col>15</xdr:col>
      <xdr:colOff>50800</xdr:colOff>
      <xdr:row>61</xdr:row>
      <xdr:rowOff>38100</xdr:rowOff>
    </xdr:to>
    <xdr:cxnSp macro="">
      <xdr:nvCxnSpPr>
        <xdr:cNvPr id="196" name="直線コネクタ 195">
          <a:extLst>
            <a:ext uri="{FF2B5EF4-FFF2-40B4-BE49-F238E27FC236}">
              <a16:creationId xmlns:a16="http://schemas.microsoft.com/office/drawing/2014/main" id="{2AD1ADE2-72AB-4D05-9518-752CD55978E1}"/>
            </a:ext>
          </a:extLst>
        </xdr:cNvPr>
        <xdr:cNvCxnSpPr/>
      </xdr:nvCxnSpPr>
      <xdr:spPr>
        <a:xfrm flipV="1">
          <a:off x="1790700" y="9673590"/>
          <a:ext cx="7747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122555</xdr:rowOff>
    </xdr:from>
    <xdr:to>
      <xdr:col>6</xdr:col>
      <xdr:colOff>38100</xdr:colOff>
      <xdr:row>61</xdr:row>
      <xdr:rowOff>52705</xdr:rowOff>
    </xdr:to>
    <xdr:sp macro="" textlink="">
      <xdr:nvSpPr>
        <xdr:cNvPr id="197" name="楕円 196">
          <a:extLst>
            <a:ext uri="{FF2B5EF4-FFF2-40B4-BE49-F238E27FC236}">
              <a16:creationId xmlns:a16="http://schemas.microsoft.com/office/drawing/2014/main" id="{153883D4-0968-4F8E-8E2B-2971472565EA}"/>
            </a:ext>
          </a:extLst>
        </xdr:cNvPr>
        <xdr:cNvSpPr/>
      </xdr:nvSpPr>
      <xdr:spPr>
        <a:xfrm>
          <a:off x="965200" y="1018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xdr:rowOff>
    </xdr:from>
    <xdr:to>
      <xdr:col>10</xdr:col>
      <xdr:colOff>114300</xdr:colOff>
      <xdr:row>61</xdr:row>
      <xdr:rowOff>38100</xdr:rowOff>
    </xdr:to>
    <xdr:cxnSp macro="">
      <xdr:nvCxnSpPr>
        <xdr:cNvPr id="198" name="直線コネクタ 197">
          <a:extLst>
            <a:ext uri="{FF2B5EF4-FFF2-40B4-BE49-F238E27FC236}">
              <a16:creationId xmlns:a16="http://schemas.microsoft.com/office/drawing/2014/main" id="{29F1A8AE-5942-4EE1-A1DB-420A962A92B6}"/>
            </a:ext>
          </a:extLst>
        </xdr:cNvPr>
        <xdr:cNvCxnSpPr/>
      </xdr:nvCxnSpPr>
      <xdr:spPr>
        <a:xfrm>
          <a:off x="1008380" y="1022794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100982</xdr:rowOff>
    </xdr:from>
    <xdr:ext cx="405111" cy="259045"/>
    <xdr:sp macro="" textlink="">
      <xdr:nvSpPr>
        <xdr:cNvPr id="199" name="n_1aveValue【体育館・プール】&#10;有形固定資産減価償却率">
          <a:extLst>
            <a:ext uri="{FF2B5EF4-FFF2-40B4-BE49-F238E27FC236}">
              <a16:creationId xmlns:a16="http://schemas.microsoft.com/office/drawing/2014/main" id="{98442DF5-58A5-4F6B-825E-F5CBC8991503}"/>
            </a:ext>
          </a:extLst>
        </xdr:cNvPr>
        <xdr:cNvSpPr txBox="1"/>
      </xdr:nvSpPr>
      <xdr:spPr>
        <a:xfrm>
          <a:off x="317056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200" name="n_2aveValue【体育館・プール】&#10;有形固定資産減価償却率">
          <a:extLst>
            <a:ext uri="{FF2B5EF4-FFF2-40B4-BE49-F238E27FC236}">
              <a16:creationId xmlns:a16="http://schemas.microsoft.com/office/drawing/2014/main" id="{F5663A3D-5C93-4B39-BEE3-69C4DCA0C055}"/>
            </a:ext>
          </a:extLst>
        </xdr:cNvPr>
        <xdr:cNvSpPr txBox="1"/>
      </xdr:nvSpPr>
      <xdr:spPr>
        <a:xfrm>
          <a:off x="238570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201" name="n_3aveValue【体育館・プール】&#10;有形固定資産減価償却率">
          <a:extLst>
            <a:ext uri="{FF2B5EF4-FFF2-40B4-BE49-F238E27FC236}">
              <a16:creationId xmlns:a16="http://schemas.microsoft.com/office/drawing/2014/main" id="{D95EDDCE-7744-44CD-AD9F-4D3438777F1C}"/>
            </a:ext>
          </a:extLst>
        </xdr:cNvPr>
        <xdr:cNvSpPr txBox="1"/>
      </xdr:nvSpPr>
      <xdr:spPr>
        <a:xfrm>
          <a:off x="161100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2" name="n_4aveValue【体育館・プール】&#10;有形固定資産減価償却率">
          <a:extLst>
            <a:ext uri="{FF2B5EF4-FFF2-40B4-BE49-F238E27FC236}">
              <a16:creationId xmlns:a16="http://schemas.microsoft.com/office/drawing/2014/main" id="{E48946CC-51C5-477F-906A-4E805BF3C670}"/>
            </a:ext>
          </a:extLst>
        </xdr:cNvPr>
        <xdr:cNvSpPr txBox="1"/>
      </xdr:nvSpPr>
      <xdr:spPr>
        <a:xfrm>
          <a:off x="83630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164482</xdr:rowOff>
    </xdr:from>
    <xdr:ext cx="405111" cy="259045"/>
    <xdr:sp macro="" textlink="">
      <xdr:nvSpPr>
        <xdr:cNvPr id="203" name="n_1mainValue【体育館・プール】&#10;有形固定資産減価償却率">
          <a:extLst>
            <a:ext uri="{FF2B5EF4-FFF2-40B4-BE49-F238E27FC236}">
              <a16:creationId xmlns:a16="http://schemas.microsoft.com/office/drawing/2014/main" id="{C859ED35-02D7-4B84-9248-AAE1EE1B7441}"/>
            </a:ext>
          </a:extLst>
        </xdr:cNvPr>
        <xdr:cNvSpPr txBox="1"/>
      </xdr:nvSpPr>
      <xdr:spPr>
        <a:xfrm>
          <a:off x="3170564" y="938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13987</xdr:rowOff>
    </xdr:from>
    <xdr:ext cx="405111" cy="259045"/>
    <xdr:sp macro="" textlink="">
      <xdr:nvSpPr>
        <xdr:cNvPr id="204" name="n_2mainValue【体育館・プール】&#10;有形固定資産減価償却率">
          <a:extLst>
            <a:ext uri="{FF2B5EF4-FFF2-40B4-BE49-F238E27FC236}">
              <a16:creationId xmlns:a16="http://schemas.microsoft.com/office/drawing/2014/main" id="{3EB69420-A4E6-494F-946F-F84A35B45323}"/>
            </a:ext>
          </a:extLst>
        </xdr:cNvPr>
        <xdr:cNvSpPr txBox="1"/>
      </xdr:nvSpPr>
      <xdr:spPr>
        <a:xfrm>
          <a:off x="238570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80027</xdr:rowOff>
    </xdr:from>
    <xdr:ext cx="405111" cy="259045"/>
    <xdr:sp macro="" textlink="">
      <xdr:nvSpPr>
        <xdr:cNvPr id="205" name="n_3mainValue【体育館・プール】&#10;有形固定資産減価償却率">
          <a:extLst>
            <a:ext uri="{FF2B5EF4-FFF2-40B4-BE49-F238E27FC236}">
              <a16:creationId xmlns:a16="http://schemas.microsoft.com/office/drawing/2014/main" id="{2CD65493-D04F-47EB-BC40-A8DA45572A38}"/>
            </a:ext>
          </a:extLst>
        </xdr:cNvPr>
        <xdr:cNvSpPr txBox="1"/>
      </xdr:nvSpPr>
      <xdr:spPr>
        <a:xfrm>
          <a:off x="161100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43832</xdr:rowOff>
    </xdr:from>
    <xdr:ext cx="405111" cy="259045"/>
    <xdr:sp macro="" textlink="">
      <xdr:nvSpPr>
        <xdr:cNvPr id="206" name="n_4mainValue【体育館・プール】&#10;有形固定資産減価償却率">
          <a:extLst>
            <a:ext uri="{FF2B5EF4-FFF2-40B4-BE49-F238E27FC236}">
              <a16:creationId xmlns:a16="http://schemas.microsoft.com/office/drawing/2014/main" id="{E803F3BD-EA6B-4AC9-B796-16CBF9FD4233}"/>
            </a:ext>
          </a:extLst>
        </xdr:cNvPr>
        <xdr:cNvSpPr txBox="1"/>
      </xdr:nvSpPr>
      <xdr:spPr>
        <a:xfrm>
          <a:off x="83630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EB49A12-D6EE-48E8-8377-2148259C654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293572C-4882-4D41-A497-637FA4C51DB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E9B1F93-FCD5-4F31-A460-D5EDC769EC5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BAD5500-1757-459F-8B7A-E20E5EBE7C9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C832096-5D1F-49E9-B96F-7E7A362CADA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137ECB7-FE63-4653-BBC4-AEE6E07D729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03909DC-3075-4B10-88CA-784A47E0EED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C842716-3AE7-4240-BBB1-6BE71CC17EE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CAB0EE-AB93-4E91-9186-C912E45CAC4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B1E3918-860D-4A58-B1FD-303A81DF67A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724EC353-5637-449A-A61D-DCDD64166B96}"/>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2C016A91-C56E-4342-BA30-DE724EF1EF5F}"/>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1D8A0ECB-9C97-4878-A799-4C5EEF1768DA}"/>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E24477CB-D760-4528-9032-8822A2322619}"/>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3CAF7F60-162D-495C-8007-EB0020183FA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141E3FC4-C03D-43BE-A43A-EC6B5CAA4E7A}"/>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DDF6A971-4891-4B30-9BFC-DA6BA1AADF63}"/>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C685C3B7-2AB6-40BF-9B5F-2A83C74101F4}"/>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EA40B44F-BCAA-4CD9-9EB2-6873E9B0C877}"/>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31D07DCF-4970-4DEC-9699-E5BA5B59FB1F}"/>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E4A3430B-8FAD-4669-B87A-AC1C6C1148E7}"/>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A6EC4CC0-F615-4207-B22A-0E9A62738E1A}"/>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E338FD7-8B3E-4D51-B84E-9537E1A63694}"/>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8370F833-9051-4873-B6A8-4CCC0CC58058}"/>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F95D6A17-3A62-45A9-B909-C803BA72894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64D8B08-7ABE-43DD-8191-E34B462C72D5}"/>
            </a:ext>
          </a:extLst>
        </xdr:cNvPr>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59CF2726-7CBB-4F19-87E6-FA4E61B37F6F}"/>
            </a:ext>
          </a:extLst>
        </xdr:cNvPr>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1CB529D9-1BD4-4BA5-ACB9-34E26FD6C467}"/>
            </a:ext>
          </a:extLst>
        </xdr:cNvPr>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A7D5EC1-9076-49CF-8E05-6437A4B50ED3}"/>
            </a:ext>
          </a:extLst>
        </xdr:cNvPr>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60E4A94B-862A-4232-B586-DFDF743FBA45}"/>
            </a:ext>
          </a:extLst>
        </xdr:cNvPr>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1061C4E6-40BF-4FE2-8803-6A7C34C5E03F}"/>
            </a:ext>
          </a:extLst>
        </xdr:cNvPr>
        <xdr:cNvSpPr txBox="1"/>
      </xdr:nvSpPr>
      <xdr:spPr>
        <a:xfrm>
          <a:off x="9258300" y="10285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89B45035-0F49-41BE-B338-64CEEC93BED1}"/>
            </a:ext>
          </a:extLst>
        </xdr:cNvPr>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148409</xdr:rowOff>
    </xdr:from>
    <xdr:to>
      <xdr:col>50</xdr:col>
      <xdr:colOff>165100</xdr:colOff>
      <xdr:row>61</xdr:row>
      <xdr:rowOff>78559</xdr:rowOff>
    </xdr:to>
    <xdr:sp macro="" textlink="">
      <xdr:nvSpPr>
        <xdr:cNvPr id="239" name="フローチャート: 判断 238">
          <a:extLst>
            <a:ext uri="{FF2B5EF4-FFF2-40B4-BE49-F238E27FC236}">
              <a16:creationId xmlns:a16="http://schemas.microsoft.com/office/drawing/2014/main" id="{CCF2D335-4DFC-451B-8ACE-D116E3319354}"/>
            </a:ext>
          </a:extLst>
        </xdr:cNvPr>
        <xdr:cNvSpPr/>
      </xdr:nvSpPr>
      <xdr:spPr>
        <a:xfrm>
          <a:off x="844550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130810</xdr:rowOff>
    </xdr:to>
    <xdr:sp macro="" textlink="">
      <xdr:nvSpPr>
        <xdr:cNvPr id="240" name="フローチャート: 判断 239">
          <a:extLst>
            <a:ext uri="{FF2B5EF4-FFF2-40B4-BE49-F238E27FC236}">
              <a16:creationId xmlns:a16="http://schemas.microsoft.com/office/drawing/2014/main" id="{5F1066BC-56E4-4DC4-A93F-715349EA2053}"/>
            </a:ext>
          </a:extLst>
        </xdr:cNvPr>
        <xdr:cNvSpPr/>
      </xdr:nvSpPr>
      <xdr:spPr>
        <a:xfrm>
          <a:off x="767080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45538</xdr:rowOff>
    </xdr:from>
    <xdr:to>
      <xdr:col>41</xdr:col>
      <xdr:colOff>101600</xdr:colOff>
      <xdr:row>61</xdr:row>
      <xdr:rowOff>147138</xdr:rowOff>
    </xdr:to>
    <xdr:sp macro="" textlink="">
      <xdr:nvSpPr>
        <xdr:cNvPr id="241" name="フローチャート: 判断 240">
          <a:extLst>
            <a:ext uri="{FF2B5EF4-FFF2-40B4-BE49-F238E27FC236}">
              <a16:creationId xmlns:a16="http://schemas.microsoft.com/office/drawing/2014/main" id="{E2EE56E2-0E14-4D58-87FA-271D0E961713}"/>
            </a:ext>
          </a:extLst>
        </xdr:cNvPr>
        <xdr:cNvSpPr/>
      </xdr:nvSpPr>
      <xdr:spPr>
        <a:xfrm>
          <a:off x="6873240" y="1027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42" name="フローチャート: 判断 241">
          <a:extLst>
            <a:ext uri="{FF2B5EF4-FFF2-40B4-BE49-F238E27FC236}">
              <a16:creationId xmlns:a16="http://schemas.microsoft.com/office/drawing/2014/main" id="{298A3E91-3D99-498A-9A4D-4496A8BD177A}"/>
            </a:ext>
          </a:extLst>
        </xdr:cNvPr>
        <xdr:cNvSpPr/>
      </xdr:nvSpPr>
      <xdr:spPr>
        <a:xfrm>
          <a:off x="609854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A0B6D0C-C3BA-4F32-8002-31B8317A294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FB61657-B41F-42F5-B09E-778A8AC686A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405899F-264C-4B0D-AA31-E564B34FBEE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2E07B9E-2B75-400E-95ED-897E6DFFF99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4E8482B-BC61-41BE-BF93-005799FFA78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143510</xdr:rowOff>
    </xdr:from>
    <xdr:to>
      <xdr:col>55</xdr:col>
      <xdr:colOff>50800</xdr:colOff>
      <xdr:row>61</xdr:row>
      <xdr:rowOff>73660</xdr:rowOff>
    </xdr:to>
    <xdr:sp macro="" textlink="">
      <xdr:nvSpPr>
        <xdr:cNvPr id="248" name="楕円 247">
          <a:extLst>
            <a:ext uri="{FF2B5EF4-FFF2-40B4-BE49-F238E27FC236}">
              <a16:creationId xmlns:a16="http://schemas.microsoft.com/office/drawing/2014/main" id="{D6ABE4FC-0A8D-4A96-A6FA-1370B66F6E0C}"/>
            </a:ext>
          </a:extLst>
        </xdr:cNvPr>
        <xdr:cNvSpPr/>
      </xdr:nvSpPr>
      <xdr:spPr>
        <a:xfrm>
          <a:off x="9192260" y="10201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166387</xdr:rowOff>
    </xdr:from>
    <xdr:ext cx="469744" cy="259045"/>
    <xdr:sp macro="" textlink="">
      <xdr:nvSpPr>
        <xdr:cNvPr id="249" name="【体育館・プール】&#10;一人当たり面積該当値テキスト">
          <a:extLst>
            <a:ext uri="{FF2B5EF4-FFF2-40B4-BE49-F238E27FC236}">
              <a16:creationId xmlns:a16="http://schemas.microsoft.com/office/drawing/2014/main" id="{9AF5FD6F-10A0-47D3-822E-F8207461DAF8}"/>
            </a:ext>
          </a:extLst>
        </xdr:cNvPr>
        <xdr:cNvSpPr txBox="1"/>
      </xdr:nvSpPr>
      <xdr:spPr>
        <a:xfrm>
          <a:off x="9258300"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151674</xdr:rowOff>
    </xdr:from>
    <xdr:to>
      <xdr:col>50</xdr:col>
      <xdr:colOff>165100</xdr:colOff>
      <xdr:row>61</xdr:row>
      <xdr:rowOff>81824</xdr:rowOff>
    </xdr:to>
    <xdr:sp macro="" textlink="">
      <xdr:nvSpPr>
        <xdr:cNvPr id="250" name="楕円 249">
          <a:extLst>
            <a:ext uri="{FF2B5EF4-FFF2-40B4-BE49-F238E27FC236}">
              <a16:creationId xmlns:a16="http://schemas.microsoft.com/office/drawing/2014/main" id="{BFD963C5-686A-446C-B124-74C26C04FB1B}"/>
            </a:ext>
          </a:extLst>
        </xdr:cNvPr>
        <xdr:cNvSpPr/>
      </xdr:nvSpPr>
      <xdr:spPr>
        <a:xfrm>
          <a:off x="8445500" y="10210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31024</xdr:rowOff>
    </xdr:to>
    <xdr:cxnSp macro="">
      <xdr:nvCxnSpPr>
        <xdr:cNvPr id="251" name="直線コネクタ 250">
          <a:extLst>
            <a:ext uri="{FF2B5EF4-FFF2-40B4-BE49-F238E27FC236}">
              <a16:creationId xmlns:a16="http://schemas.microsoft.com/office/drawing/2014/main" id="{BBFB91DD-9DB1-4871-A9BF-C923AF3A184E}"/>
            </a:ext>
          </a:extLst>
        </xdr:cNvPr>
        <xdr:cNvCxnSpPr/>
      </xdr:nvCxnSpPr>
      <xdr:spPr>
        <a:xfrm flipV="1">
          <a:off x="8496300" y="10248900"/>
          <a:ext cx="7239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159838</xdr:rowOff>
    </xdr:from>
    <xdr:to>
      <xdr:col>46</xdr:col>
      <xdr:colOff>38100</xdr:colOff>
      <xdr:row>61</xdr:row>
      <xdr:rowOff>89988</xdr:rowOff>
    </xdr:to>
    <xdr:sp macro="" textlink="">
      <xdr:nvSpPr>
        <xdr:cNvPr id="252" name="楕円 251">
          <a:extLst>
            <a:ext uri="{FF2B5EF4-FFF2-40B4-BE49-F238E27FC236}">
              <a16:creationId xmlns:a16="http://schemas.microsoft.com/office/drawing/2014/main" id="{E466A8D3-4296-405A-BD23-90891D64377F}"/>
            </a:ext>
          </a:extLst>
        </xdr:cNvPr>
        <xdr:cNvSpPr/>
      </xdr:nvSpPr>
      <xdr:spPr>
        <a:xfrm>
          <a:off x="7670800" y="102182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31024</xdr:rowOff>
    </xdr:from>
    <xdr:to>
      <xdr:col>50</xdr:col>
      <xdr:colOff>114300</xdr:colOff>
      <xdr:row>61</xdr:row>
      <xdr:rowOff>39188</xdr:rowOff>
    </xdr:to>
    <xdr:cxnSp macro="">
      <xdr:nvCxnSpPr>
        <xdr:cNvPr id="253" name="直線コネクタ 252">
          <a:extLst>
            <a:ext uri="{FF2B5EF4-FFF2-40B4-BE49-F238E27FC236}">
              <a16:creationId xmlns:a16="http://schemas.microsoft.com/office/drawing/2014/main" id="{CD5FF27A-BD16-4B88-B53B-F498321D9454}"/>
            </a:ext>
          </a:extLst>
        </xdr:cNvPr>
        <xdr:cNvCxnSpPr/>
      </xdr:nvCxnSpPr>
      <xdr:spPr>
        <a:xfrm flipV="1">
          <a:off x="7713980" y="10257064"/>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168003</xdr:rowOff>
    </xdr:from>
    <xdr:to>
      <xdr:col>41</xdr:col>
      <xdr:colOff>101600</xdr:colOff>
      <xdr:row>61</xdr:row>
      <xdr:rowOff>98153</xdr:rowOff>
    </xdr:to>
    <xdr:sp macro="" textlink="">
      <xdr:nvSpPr>
        <xdr:cNvPr id="254" name="楕円 253">
          <a:extLst>
            <a:ext uri="{FF2B5EF4-FFF2-40B4-BE49-F238E27FC236}">
              <a16:creationId xmlns:a16="http://schemas.microsoft.com/office/drawing/2014/main" id="{61CE2D68-CA22-40B5-B447-3FB4B0654657}"/>
            </a:ext>
          </a:extLst>
        </xdr:cNvPr>
        <xdr:cNvSpPr/>
      </xdr:nvSpPr>
      <xdr:spPr>
        <a:xfrm>
          <a:off x="6873240" y="10226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39188</xdr:rowOff>
    </xdr:from>
    <xdr:to>
      <xdr:col>45</xdr:col>
      <xdr:colOff>177800</xdr:colOff>
      <xdr:row>61</xdr:row>
      <xdr:rowOff>47353</xdr:rowOff>
    </xdr:to>
    <xdr:cxnSp macro="">
      <xdr:nvCxnSpPr>
        <xdr:cNvPr id="255" name="直線コネクタ 254">
          <a:extLst>
            <a:ext uri="{FF2B5EF4-FFF2-40B4-BE49-F238E27FC236}">
              <a16:creationId xmlns:a16="http://schemas.microsoft.com/office/drawing/2014/main" id="{6CF651B1-0E26-4F60-ADFF-391E9A613DE5}"/>
            </a:ext>
          </a:extLst>
        </xdr:cNvPr>
        <xdr:cNvCxnSpPr/>
      </xdr:nvCxnSpPr>
      <xdr:spPr>
        <a:xfrm flipV="1">
          <a:off x="6924040" y="10265228"/>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3084</xdr:rowOff>
    </xdr:from>
    <xdr:to>
      <xdr:col>36</xdr:col>
      <xdr:colOff>165100</xdr:colOff>
      <xdr:row>61</xdr:row>
      <xdr:rowOff>104684</xdr:rowOff>
    </xdr:to>
    <xdr:sp macro="" textlink="">
      <xdr:nvSpPr>
        <xdr:cNvPr id="256" name="楕円 255">
          <a:extLst>
            <a:ext uri="{FF2B5EF4-FFF2-40B4-BE49-F238E27FC236}">
              <a16:creationId xmlns:a16="http://schemas.microsoft.com/office/drawing/2014/main" id="{0B12B889-96D1-4EE9-8004-472E166BBF46}"/>
            </a:ext>
          </a:extLst>
        </xdr:cNvPr>
        <xdr:cNvSpPr/>
      </xdr:nvSpPr>
      <xdr:spPr>
        <a:xfrm>
          <a:off x="6098540" y="102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47353</xdr:rowOff>
    </xdr:from>
    <xdr:to>
      <xdr:col>41</xdr:col>
      <xdr:colOff>50800</xdr:colOff>
      <xdr:row>61</xdr:row>
      <xdr:rowOff>53884</xdr:rowOff>
    </xdr:to>
    <xdr:cxnSp macro="">
      <xdr:nvCxnSpPr>
        <xdr:cNvPr id="257" name="直線コネクタ 256">
          <a:extLst>
            <a:ext uri="{FF2B5EF4-FFF2-40B4-BE49-F238E27FC236}">
              <a16:creationId xmlns:a16="http://schemas.microsoft.com/office/drawing/2014/main" id="{EA8BE8F2-D076-4BC0-87DA-6DF408F24396}"/>
            </a:ext>
          </a:extLst>
        </xdr:cNvPr>
        <xdr:cNvCxnSpPr/>
      </xdr:nvCxnSpPr>
      <xdr:spPr>
        <a:xfrm flipV="1">
          <a:off x="6149340" y="10273393"/>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95086</xdr:rowOff>
    </xdr:from>
    <xdr:ext cx="469744" cy="259045"/>
    <xdr:sp macro="" textlink="">
      <xdr:nvSpPr>
        <xdr:cNvPr id="258" name="n_1aveValue【体育館・プール】&#10;一人当たり面積">
          <a:extLst>
            <a:ext uri="{FF2B5EF4-FFF2-40B4-BE49-F238E27FC236}">
              <a16:creationId xmlns:a16="http://schemas.microsoft.com/office/drawing/2014/main" id="{51CD4661-3BBD-4B7D-BFFE-64F5C41917F0}"/>
            </a:ext>
          </a:extLst>
        </xdr:cNvPr>
        <xdr:cNvSpPr txBox="1"/>
      </xdr:nvSpPr>
      <xdr:spPr>
        <a:xfrm>
          <a:off x="8271587" y="998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121937</xdr:rowOff>
    </xdr:from>
    <xdr:ext cx="469744" cy="259045"/>
    <xdr:sp macro="" textlink="">
      <xdr:nvSpPr>
        <xdr:cNvPr id="259" name="n_2aveValue【体育館・プール】&#10;一人当たり面積">
          <a:extLst>
            <a:ext uri="{FF2B5EF4-FFF2-40B4-BE49-F238E27FC236}">
              <a16:creationId xmlns:a16="http://schemas.microsoft.com/office/drawing/2014/main" id="{88617D1F-EE5C-4E47-95D7-6841FA242D10}"/>
            </a:ext>
          </a:extLst>
        </xdr:cNvPr>
        <xdr:cNvSpPr txBox="1"/>
      </xdr:nvSpPr>
      <xdr:spPr>
        <a:xfrm>
          <a:off x="7509587"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138265</xdr:rowOff>
    </xdr:from>
    <xdr:ext cx="469744" cy="259045"/>
    <xdr:sp macro="" textlink="">
      <xdr:nvSpPr>
        <xdr:cNvPr id="260" name="n_3aveValue【体育館・プール】&#10;一人当たり面積">
          <a:extLst>
            <a:ext uri="{FF2B5EF4-FFF2-40B4-BE49-F238E27FC236}">
              <a16:creationId xmlns:a16="http://schemas.microsoft.com/office/drawing/2014/main" id="{B12E4F75-52A4-4022-9784-8D260D85CCB1}"/>
            </a:ext>
          </a:extLst>
        </xdr:cNvPr>
        <xdr:cNvSpPr txBox="1"/>
      </xdr:nvSpPr>
      <xdr:spPr>
        <a:xfrm>
          <a:off x="6712027" y="103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156227</xdr:rowOff>
    </xdr:from>
    <xdr:ext cx="469744" cy="259045"/>
    <xdr:sp macro="" textlink="">
      <xdr:nvSpPr>
        <xdr:cNvPr id="261" name="n_4aveValue【体育館・プール】&#10;一人当たり面積">
          <a:extLst>
            <a:ext uri="{FF2B5EF4-FFF2-40B4-BE49-F238E27FC236}">
              <a16:creationId xmlns:a16="http://schemas.microsoft.com/office/drawing/2014/main" id="{BA613768-8534-417C-9436-8DDE8FC8FC81}"/>
            </a:ext>
          </a:extLst>
        </xdr:cNvPr>
        <xdr:cNvSpPr txBox="1"/>
      </xdr:nvSpPr>
      <xdr:spPr>
        <a:xfrm>
          <a:off x="59373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72951</xdr:rowOff>
    </xdr:from>
    <xdr:ext cx="469744" cy="259045"/>
    <xdr:sp macro="" textlink="">
      <xdr:nvSpPr>
        <xdr:cNvPr id="262" name="n_1mainValue【体育館・プール】&#10;一人当たり面積">
          <a:extLst>
            <a:ext uri="{FF2B5EF4-FFF2-40B4-BE49-F238E27FC236}">
              <a16:creationId xmlns:a16="http://schemas.microsoft.com/office/drawing/2014/main" id="{9937DD07-2E56-4CAD-8DCF-0FE1E8C52FE5}"/>
            </a:ext>
          </a:extLst>
        </xdr:cNvPr>
        <xdr:cNvSpPr txBox="1"/>
      </xdr:nvSpPr>
      <xdr:spPr>
        <a:xfrm>
          <a:off x="8271587" y="1029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106515</xdr:rowOff>
    </xdr:from>
    <xdr:ext cx="469744" cy="259045"/>
    <xdr:sp macro="" textlink="">
      <xdr:nvSpPr>
        <xdr:cNvPr id="263" name="n_2mainValue【体育館・プール】&#10;一人当たり面積">
          <a:extLst>
            <a:ext uri="{FF2B5EF4-FFF2-40B4-BE49-F238E27FC236}">
              <a16:creationId xmlns:a16="http://schemas.microsoft.com/office/drawing/2014/main" id="{03027B5D-755F-4D3A-A262-E717066E5EFE}"/>
            </a:ext>
          </a:extLst>
        </xdr:cNvPr>
        <xdr:cNvSpPr txBox="1"/>
      </xdr:nvSpPr>
      <xdr:spPr>
        <a:xfrm>
          <a:off x="7509587" y="999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114680</xdr:rowOff>
    </xdr:from>
    <xdr:ext cx="469744" cy="259045"/>
    <xdr:sp macro="" textlink="">
      <xdr:nvSpPr>
        <xdr:cNvPr id="264" name="n_3mainValue【体育館・プール】&#10;一人当たり面積">
          <a:extLst>
            <a:ext uri="{FF2B5EF4-FFF2-40B4-BE49-F238E27FC236}">
              <a16:creationId xmlns:a16="http://schemas.microsoft.com/office/drawing/2014/main" id="{31A6F2F9-E769-4EF2-A891-33BBAF1E4DE4}"/>
            </a:ext>
          </a:extLst>
        </xdr:cNvPr>
        <xdr:cNvSpPr txBox="1"/>
      </xdr:nvSpPr>
      <xdr:spPr>
        <a:xfrm>
          <a:off x="6712027" y="100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121211</xdr:rowOff>
    </xdr:from>
    <xdr:ext cx="469744" cy="259045"/>
    <xdr:sp macro="" textlink="">
      <xdr:nvSpPr>
        <xdr:cNvPr id="265" name="n_4mainValue【体育館・プール】&#10;一人当たり面積">
          <a:extLst>
            <a:ext uri="{FF2B5EF4-FFF2-40B4-BE49-F238E27FC236}">
              <a16:creationId xmlns:a16="http://schemas.microsoft.com/office/drawing/2014/main" id="{3F78895D-6268-46A6-AEA6-B232421B7D80}"/>
            </a:ext>
          </a:extLst>
        </xdr:cNvPr>
        <xdr:cNvSpPr txBox="1"/>
      </xdr:nvSpPr>
      <xdr:spPr>
        <a:xfrm>
          <a:off x="5937327" y="100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6AC24BE-7DF9-4F58-A91F-3DE09B2ACE9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BC5B091C-EFFA-498B-8C6C-3C1CE28A200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A44771DC-BA04-4CA9-B005-C8CA045FD9D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DA2BF47B-3CA1-4BAC-AD59-9858668098C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CF2F0BF-B158-4C6E-82A8-E40DEEBD709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47D1C9D-80D1-40F9-9EC7-0F39FA2A05F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6BB1729-9585-4E0A-9F51-9BCF5EA227C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404F70E-619B-46F9-A57C-7B6982CF11A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62FF0B0B-0C13-435D-9DE8-735C27E8FB9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67FCC14-6A9C-4632-BF46-9CA9E899F6B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EEAD67D-6CDA-452B-9841-5DB67BEB799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BAAD1F21-4F67-419A-8051-B019292324F7}"/>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2D58EF2F-1B74-450C-B4AE-9171344D1A67}"/>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E4AA4D0D-6C10-40E1-99D1-FAEB24A9C2C3}"/>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EAA386F4-400A-4328-9796-16E09F5CD5C4}"/>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D71D58C4-14E2-4623-A5D1-57F3D03C69D1}"/>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5363578D-0B93-40AA-8066-330B6D5D213F}"/>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EEA2235-D1C5-4C61-83A1-DF0E3B429004}"/>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986AC619-6F85-42AA-B8F7-C3DB86332D7B}"/>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E35DF292-B010-40D6-A70C-D4153B9FBDDF}"/>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BFA23A47-8B2D-4175-A324-D85EDF1F24C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499363B-060F-4870-8C10-B74E2B17862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521B4FD4-481C-4D07-AEC5-A622D56F183D}"/>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7ABB04BF-5EF2-4010-A572-4DFEA5C9081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F2E72A35-1A69-48C7-8AE8-71F10803737E}"/>
            </a:ext>
          </a:extLst>
        </xdr:cNvPr>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CF1E73FD-BBA5-461E-BB75-1331BBA81124}"/>
            </a:ext>
          </a:extLst>
        </xdr:cNvPr>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407518E6-BE3F-4B46-8383-F49E97BE19F3}"/>
            </a:ext>
          </a:extLst>
        </xdr:cNvPr>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DA7D5ADB-7A0B-4573-B0E9-982A04B1337F}"/>
            </a:ext>
          </a:extLst>
        </xdr:cNvPr>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778113CC-4339-4B0A-B0CE-87227FF6D577}"/>
            </a:ext>
          </a:extLst>
        </xdr:cNvPr>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E6D47DB4-6D26-4B26-9246-DB03156015F0}"/>
            </a:ext>
          </a:extLst>
        </xdr:cNvPr>
        <xdr:cNvSpPr txBox="1"/>
      </xdr:nvSpPr>
      <xdr:spPr>
        <a:xfrm>
          <a:off x="412496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50F08C03-82E2-4E7A-AC6E-9E527F08316A}"/>
            </a:ext>
          </a:extLst>
        </xdr:cNvPr>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7" name="フローチャート: 判断 296">
          <a:extLst>
            <a:ext uri="{FF2B5EF4-FFF2-40B4-BE49-F238E27FC236}">
              <a16:creationId xmlns:a16="http://schemas.microsoft.com/office/drawing/2014/main" id="{E397B920-85B8-4706-9A4D-F3AB23A73C0A}"/>
            </a:ext>
          </a:extLst>
        </xdr:cNvPr>
        <xdr:cNvSpPr/>
      </xdr:nvSpPr>
      <xdr:spPr>
        <a:xfrm>
          <a:off x="3312160" y="13655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8" name="フローチャート: 判断 297">
          <a:extLst>
            <a:ext uri="{FF2B5EF4-FFF2-40B4-BE49-F238E27FC236}">
              <a16:creationId xmlns:a16="http://schemas.microsoft.com/office/drawing/2014/main" id="{DDAF2935-C5BF-4300-A3CF-13484F471F9E}"/>
            </a:ext>
          </a:extLst>
        </xdr:cNvPr>
        <xdr:cNvSpPr/>
      </xdr:nvSpPr>
      <xdr:spPr>
        <a:xfrm>
          <a:off x="251460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9" name="フローチャート: 判断 298">
          <a:extLst>
            <a:ext uri="{FF2B5EF4-FFF2-40B4-BE49-F238E27FC236}">
              <a16:creationId xmlns:a16="http://schemas.microsoft.com/office/drawing/2014/main" id="{65A67F8D-AB54-4051-8679-5156AFBFC662}"/>
            </a:ext>
          </a:extLst>
        </xdr:cNvPr>
        <xdr:cNvSpPr/>
      </xdr:nvSpPr>
      <xdr:spPr>
        <a:xfrm>
          <a:off x="173990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300" name="フローチャート: 判断 299">
          <a:extLst>
            <a:ext uri="{FF2B5EF4-FFF2-40B4-BE49-F238E27FC236}">
              <a16:creationId xmlns:a16="http://schemas.microsoft.com/office/drawing/2014/main" id="{D952D9D1-6F71-4F26-8A8B-3ECE0F80BC98}"/>
            </a:ext>
          </a:extLst>
        </xdr:cNvPr>
        <xdr:cNvSpPr/>
      </xdr:nvSpPr>
      <xdr:spPr>
        <a:xfrm>
          <a:off x="965200" y="13632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31C80B3-BDFC-461B-9B2C-0F105816810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B95DC2E-83C1-40B6-B349-5B0F5C747BC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E26131F-5095-424C-933F-CD7A6AB97C1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3A0AC4B-C188-4FFE-ADAA-E7C9899CF5A6}"/>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2BAA0D3-58AC-4912-BEBA-D91AD5E4DA5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139700</xdr:rowOff>
    </xdr:from>
    <xdr:to>
      <xdr:col>24</xdr:col>
      <xdr:colOff>114300</xdr:colOff>
      <xdr:row>85</xdr:row>
      <xdr:rowOff>69850</xdr:rowOff>
    </xdr:to>
    <xdr:sp macro="" textlink="">
      <xdr:nvSpPr>
        <xdr:cNvPr id="306" name="楕円 305">
          <a:extLst>
            <a:ext uri="{FF2B5EF4-FFF2-40B4-BE49-F238E27FC236}">
              <a16:creationId xmlns:a16="http://schemas.microsoft.com/office/drawing/2014/main" id="{87AE08DE-FE9E-4A4C-B03D-52B9D167D799}"/>
            </a:ext>
          </a:extLst>
        </xdr:cNvPr>
        <xdr:cNvSpPr/>
      </xdr:nvSpPr>
      <xdr:spPr>
        <a:xfrm>
          <a:off x="4036060" y="1422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118127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D20B7D70-B1CD-43DF-91D0-D423B7B65EAB}"/>
            </a:ext>
          </a:extLst>
        </xdr:cNvPr>
        <xdr:cNvSpPr txBox="1"/>
      </xdr:nvSpPr>
      <xdr:spPr>
        <a:xfrm>
          <a:off x="4124960" y="1419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111125</xdr:rowOff>
    </xdr:from>
    <xdr:to>
      <xdr:col>20</xdr:col>
      <xdr:colOff>38100</xdr:colOff>
      <xdr:row>85</xdr:row>
      <xdr:rowOff>41275</xdr:rowOff>
    </xdr:to>
    <xdr:sp macro="" textlink="">
      <xdr:nvSpPr>
        <xdr:cNvPr id="308" name="楕円 307">
          <a:extLst>
            <a:ext uri="{FF2B5EF4-FFF2-40B4-BE49-F238E27FC236}">
              <a16:creationId xmlns:a16="http://schemas.microsoft.com/office/drawing/2014/main" id="{0A390B57-4087-4854-BBC5-91474D4A1BC9}"/>
            </a:ext>
          </a:extLst>
        </xdr:cNvPr>
        <xdr:cNvSpPr/>
      </xdr:nvSpPr>
      <xdr:spPr>
        <a:xfrm>
          <a:off x="3312160" y="14192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19050</xdr:rowOff>
    </xdr:to>
    <xdr:cxnSp macro="">
      <xdr:nvCxnSpPr>
        <xdr:cNvPr id="309" name="直線コネクタ 308">
          <a:extLst>
            <a:ext uri="{FF2B5EF4-FFF2-40B4-BE49-F238E27FC236}">
              <a16:creationId xmlns:a16="http://schemas.microsoft.com/office/drawing/2014/main" id="{F012A247-4DCF-4D88-80D4-F695EB97EA7D}"/>
            </a:ext>
          </a:extLst>
        </xdr:cNvPr>
        <xdr:cNvCxnSpPr/>
      </xdr:nvCxnSpPr>
      <xdr:spPr>
        <a:xfrm>
          <a:off x="3355340" y="1424368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84455</xdr:rowOff>
    </xdr:from>
    <xdr:to>
      <xdr:col>15</xdr:col>
      <xdr:colOff>101600</xdr:colOff>
      <xdr:row>85</xdr:row>
      <xdr:rowOff>14605</xdr:rowOff>
    </xdr:to>
    <xdr:sp macro="" textlink="">
      <xdr:nvSpPr>
        <xdr:cNvPr id="310" name="楕円 309">
          <a:extLst>
            <a:ext uri="{FF2B5EF4-FFF2-40B4-BE49-F238E27FC236}">
              <a16:creationId xmlns:a16="http://schemas.microsoft.com/office/drawing/2014/main" id="{5258F52D-9A47-4D2A-B097-2AA90652CDB4}"/>
            </a:ext>
          </a:extLst>
        </xdr:cNvPr>
        <xdr:cNvSpPr/>
      </xdr:nvSpPr>
      <xdr:spPr>
        <a:xfrm>
          <a:off x="251460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84</xdr:row>
      <xdr:rowOff>161925</xdr:rowOff>
    </xdr:to>
    <xdr:cxnSp macro="">
      <xdr:nvCxnSpPr>
        <xdr:cNvPr id="311" name="直線コネクタ 310">
          <a:extLst>
            <a:ext uri="{FF2B5EF4-FFF2-40B4-BE49-F238E27FC236}">
              <a16:creationId xmlns:a16="http://schemas.microsoft.com/office/drawing/2014/main" id="{32D783FF-04F7-46F0-9BD8-089C6291A0DC}"/>
            </a:ext>
          </a:extLst>
        </xdr:cNvPr>
        <xdr:cNvCxnSpPr/>
      </xdr:nvCxnSpPr>
      <xdr:spPr>
        <a:xfrm>
          <a:off x="2565400" y="1421701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46355</xdr:rowOff>
    </xdr:from>
    <xdr:to>
      <xdr:col>10</xdr:col>
      <xdr:colOff>165100</xdr:colOff>
      <xdr:row>84</xdr:row>
      <xdr:rowOff>147955</xdr:rowOff>
    </xdr:to>
    <xdr:sp macro="" textlink="">
      <xdr:nvSpPr>
        <xdr:cNvPr id="312" name="楕円 311">
          <a:extLst>
            <a:ext uri="{FF2B5EF4-FFF2-40B4-BE49-F238E27FC236}">
              <a16:creationId xmlns:a16="http://schemas.microsoft.com/office/drawing/2014/main" id="{24658A0D-D894-4D9C-9A1B-CBCE43CEFC49}"/>
            </a:ext>
          </a:extLst>
        </xdr:cNvPr>
        <xdr:cNvSpPr/>
      </xdr:nvSpPr>
      <xdr:spPr>
        <a:xfrm>
          <a:off x="17399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97155</xdr:rowOff>
    </xdr:from>
    <xdr:to>
      <xdr:col>15</xdr:col>
      <xdr:colOff>50800</xdr:colOff>
      <xdr:row>84</xdr:row>
      <xdr:rowOff>135255</xdr:rowOff>
    </xdr:to>
    <xdr:cxnSp macro="">
      <xdr:nvCxnSpPr>
        <xdr:cNvPr id="313" name="直線コネクタ 312">
          <a:extLst>
            <a:ext uri="{FF2B5EF4-FFF2-40B4-BE49-F238E27FC236}">
              <a16:creationId xmlns:a16="http://schemas.microsoft.com/office/drawing/2014/main" id="{2E32FD56-B898-457C-863A-5699FAD5FD4B}"/>
            </a:ext>
          </a:extLst>
        </xdr:cNvPr>
        <xdr:cNvCxnSpPr/>
      </xdr:nvCxnSpPr>
      <xdr:spPr>
        <a:xfrm>
          <a:off x="1790700" y="1417891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314" name="楕円 313">
          <a:extLst>
            <a:ext uri="{FF2B5EF4-FFF2-40B4-BE49-F238E27FC236}">
              <a16:creationId xmlns:a16="http://schemas.microsoft.com/office/drawing/2014/main" id="{D413A2E5-D828-4415-A980-5E210BF4EB85}"/>
            </a:ext>
          </a:extLst>
        </xdr:cNvPr>
        <xdr:cNvSpPr/>
      </xdr:nvSpPr>
      <xdr:spPr>
        <a:xfrm>
          <a:off x="96520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97155</xdr:rowOff>
    </xdr:to>
    <xdr:cxnSp macro="">
      <xdr:nvCxnSpPr>
        <xdr:cNvPr id="315" name="直線コネクタ 314">
          <a:extLst>
            <a:ext uri="{FF2B5EF4-FFF2-40B4-BE49-F238E27FC236}">
              <a16:creationId xmlns:a16="http://schemas.microsoft.com/office/drawing/2014/main" id="{A62CFEE9-9CA9-4C8E-88A2-5306E3373EBE}"/>
            </a:ext>
          </a:extLst>
        </xdr:cNvPr>
        <xdr:cNvCxnSpPr/>
      </xdr:nvCxnSpPr>
      <xdr:spPr>
        <a:xfrm>
          <a:off x="1008380" y="14142721"/>
          <a:ext cx="78232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6" name="n_1aveValue【福祉施設】&#10;有形固定資産減価償却率">
          <a:extLst>
            <a:ext uri="{FF2B5EF4-FFF2-40B4-BE49-F238E27FC236}">
              <a16:creationId xmlns:a16="http://schemas.microsoft.com/office/drawing/2014/main" id="{102D65D4-E8AF-4166-80AE-AD9D99985A51}"/>
            </a:ext>
          </a:extLst>
        </xdr:cNvPr>
        <xdr:cNvSpPr txBox="1"/>
      </xdr:nvSpPr>
      <xdr:spPr>
        <a:xfrm>
          <a:off x="317056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7" name="n_2aveValue【福祉施設】&#10;有形固定資産減価償却率">
          <a:extLst>
            <a:ext uri="{FF2B5EF4-FFF2-40B4-BE49-F238E27FC236}">
              <a16:creationId xmlns:a16="http://schemas.microsoft.com/office/drawing/2014/main" id="{85CABCBA-DC25-41A3-BCDF-0481338211BF}"/>
            </a:ext>
          </a:extLst>
        </xdr:cNvPr>
        <xdr:cNvSpPr txBox="1"/>
      </xdr:nvSpPr>
      <xdr:spPr>
        <a:xfrm>
          <a:off x="238570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8" name="n_3aveValue【福祉施設】&#10;有形固定資産減価償却率">
          <a:extLst>
            <a:ext uri="{FF2B5EF4-FFF2-40B4-BE49-F238E27FC236}">
              <a16:creationId xmlns:a16="http://schemas.microsoft.com/office/drawing/2014/main" id="{FC118932-58B0-4C2B-85F1-A66B52F6E0C6}"/>
            </a:ext>
          </a:extLst>
        </xdr:cNvPr>
        <xdr:cNvSpPr txBox="1"/>
      </xdr:nvSpPr>
      <xdr:spPr>
        <a:xfrm>
          <a:off x="16110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9" name="n_4aveValue【福祉施設】&#10;有形固定資産減価償却率">
          <a:extLst>
            <a:ext uri="{FF2B5EF4-FFF2-40B4-BE49-F238E27FC236}">
              <a16:creationId xmlns:a16="http://schemas.microsoft.com/office/drawing/2014/main" id="{0B2B5702-4E58-4CDC-B3CC-DD48F4338AB9}"/>
            </a:ext>
          </a:extLst>
        </xdr:cNvPr>
        <xdr:cNvSpPr txBox="1"/>
      </xdr:nvSpPr>
      <xdr:spPr>
        <a:xfrm>
          <a:off x="83630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32402</xdr:rowOff>
    </xdr:from>
    <xdr:ext cx="405111" cy="259045"/>
    <xdr:sp macro="" textlink="">
      <xdr:nvSpPr>
        <xdr:cNvPr id="320" name="n_1mainValue【福祉施設】&#10;有形固定資産減価償却率">
          <a:extLst>
            <a:ext uri="{FF2B5EF4-FFF2-40B4-BE49-F238E27FC236}">
              <a16:creationId xmlns:a16="http://schemas.microsoft.com/office/drawing/2014/main" id="{897E0EA7-2631-4E59-B68B-81AC7522EFF2}"/>
            </a:ext>
          </a:extLst>
        </xdr:cNvPr>
        <xdr:cNvSpPr txBox="1"/>
      </xdr:nvSpPr>
      <xdr:spPr>
        <a:xfrm>
          <a:off x="317056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321" name="n_2mainValue【福祉施設】&#10;有形固定資産減価償却率">
          <a:extLst>
            <a:ext uri="{FF2B5EF4-FFF2-40B4-BE49-F238E27FC236}">
              <a16:creationId xmlns:a16="http://schemas.microsoft.com/office/drawing/2014/main" id="{3D1A320B-770E-42D5-8870-1768330BECC5}"/>
            </a:ext>
          </a:extLst>
        </xdr:cNvPr>
        <xdr:cNvSpPr txBox="1"/>
      </xdr:nvSpPr>
      <xdr:spPr>
        <a:xfrm>
          <a:off x="238570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139082</xdr:rowOff>
    </xdr:from>
    <xdr:ext cx="405111" cy="259045"/>
    <xdr:sp macro="" textlink="">
      <xdr:nvSpPr>
        <xdr:cNvPr id="322" name="n_3mainValue【福祉施設】&#10;有形固定資産減価償却率">
          <a:extLst>
            <a:ext uri="{FF2B5EF4-FFF2-40B4-BE49-F238E27FC236}">
              <a16:creationId xmlns:a16="http://schemas.microsoft.com/office/drawing/2014/main" id="{CA529630-263D-4A76-B76C-3E717233D5CE}"/>
            </a:ext>
          </a:extLst>
        </xdr:cNvPr>
        <xdr:cNvSpPr txBox="1"/>
      </xdr:nvSpPr>
      <xdr:spPr>
        <a:xfrm>
          <a:off x="1611004" y="142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23" name="n_4mainValue【福祉施設】&#10;有形固定資産減価償却率">
          <a:extLst>
            <a:ext uri="{FF2B5EF4-FFF2-40B4-BE49-F238E27FC236}">
              <a16:creationId xmlns:a16="http://schemas.microsoft.com/office/drawing/2014/main" id="{BF380AF0-7748-437F-95F8-6442A36A8DF1}"/>
            </a:ext>
          </a:extLst>
        </xdr:cNvPr>
        <xdr:cNvSpPr txBox="1"/>
      </xdr:nvSpPr>
      <xdr:spPr>
        <a:xfrm>
          <a:off x="83630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2ED69B6-CE09-451A-BDD9-E27D15997BC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565AEB0-65D4-4E9B-8A9D-702487FCEEC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DA27D0C-2D29-45FF-8C2A-364379DA6CB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0913709-7B12-4217-B75E-183E9EF85F0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8BD1F47-7D43-472D-ABF9-0976E47FFE0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B422E53-7F10-4804-AA32-901F5BADFE2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880BB12-9B08-4A6B-8B81-3C7B56BFFEB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20D7E40-15AD-4BCA-8D51-2B1378D78CD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CE17D571-1395-4B9E-9874-B98C492FDF0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0DEAD71-2A9D-4720-80DE-6416AAFA9AD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396DC636-7F19-4F7C-8ECF-9F63394770A1}"/>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242D07F8-B803-4C7E-B3C8-D2DD6082242B}"/>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D11A5484-DD3A-4CC4-984B-2FAA68A4435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87819AA8-7EEA-4A56-9E86-AB083C82259B}"/>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4962E946-B671-4FC7-81BF-0CD1612E1EF3}"/>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37E2F7A4-15C4-46C5-8E8F-9FDF240797C1}"/>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A154BDE2-CC62-41CE-8215-0F8BAD6889C2}"/>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DC068C3C-E9F6-4633-8455-239BDBDA3C95}"/>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DA52D9A-A643-464F-9BBD-9E04C5CCD20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96FE1CB-F393-4654-9943-643A7FF4218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0A2DCF2-5333-4E43-9BF7-148C4D0BFA62}"/>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90411891-051A-4AFA-8D18-1FC32DBE7538}"/>
            </a:ext>
          </a:extLst>
        </xdr:cNvPr>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399B2020-8D85-44FA-A837-55D6D1EAD1A0}"/>
            </a:ext>
          </a:extLst>
        </xdr:cNvPr>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6719243E-471B-4C0A-87FF-43C8933E1D84}"/>
            </a:ext>
          </a:extLst>
        </xdr:cNvPr>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42BC2A8D-E8B1-4AF8-87A4-6A036D7A5241}"/>
            </a:ext>
          </a:extLst>
        </xdr:cNvPr>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2940F81C-8712-4B71-9A64-BA90B3D86168}"/>
            </a:ext>
          </a:extLst>
        </xdr:cNvPr>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0CC2DE0C-BA4D-442E-B3D8-28166FDF56FD}"/>
            </a:ext>
          </a:extLst>
        </xdr:cNvPr>
        <xdr:cNvSpPr txBox="1"/>
      </xdr:nvSpPr>
      <xdr:spPr>
        <a:xfrm>
          <a:off x="9258300" y="13947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248BBC1B-F862-44EE-9378-42C3A23739C6}"/>
            </a:ext>
          </a:extLst>
        </xdr:cNvPr>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E9E57F1A-52EC-499C-A7E2-7D0166F1A063}"/>
            </a:ext>
          </a:extLst>
        </xdr:cNvPr>
        <xdr:cNvSpPr/>
      </xdr:nvSpPr>
      <xdr:spPr>
        <a:xfrm>
          <a:off x="844550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B0047F77-9E9F-40B6-8B9C-A2B20D982278}"/>
            </a:ext>
          </a:extLst>
        </xdr:cNvPr>
        <xdr:cNvSpPr/>
      </xdr:nvSpPr>
      <xdr:spPr>
        <a:xfrm>
          <a:off x="7670800" y="14079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79BD0CD5-14A3-4A3A-96BE-C960B8097D46}"/>
            </a:ext>
          </a:extLst>
        </xdr:cNvPr>
        <xdr:cNvSpPr/>
      </xdr:nvSpPr>
      <xdr:spPr>
        <a:xfrm>
          <a:off x="687324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7D8D374-F7E3-4555-B93A-57D67723A488}"/>
            </a:ext>
          </a:extLst>
        </xdr:cNvPr>
        <xdr:cNvSpPr/>
      </xdr:nvSpPr>
      <xdr:spPr>
        <a:xfrm>
          <a:off x="60985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E1DA628-2400-4A41-BD05-142BD5A5097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B30E29D-4DD9-47AF-9AA5-56541056D4C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A7C3B44-4B66-4930-AC2C-56AA98ED6BB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F9221C5-43FF-4E60-AF45-CAEB3B3D0E2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CDCACC7-8CA4-4AB7-889A-F1B1165C23E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61" name="楕円 360">
          <a:extLst>
            <a:ext uri="{FF2B5EF4-FFF2-40B4-BE49-F238E27FC236}">
              <a16:creationId xmlns:a16="http://schemas.microsoft.com/office/drawing/2014/main" id="{933074E1-DA2B-40FF-8B7F-6A9CE73B97BE}"/>
            </a:ext>
          </a:extLst>
        </xdr:cNvPr>
        <xdr:cNvSpPr/>
      </xdr:nvSpPr>
      <xdr:spPr>
        <a:xfrm>
          <a:off x="9192260" y="142527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362" name="【福祉施設】&#10;一人当たり面積該当値テキスト">
          <a:extLst>
            <a:ext uri="{FF2B5EF4-FFF2-40B4-BE49-F238E27FC236}">
              <a16:creationId xmlns:a16="http://schemas.microsoft.com/office/drawing/2014/main" id="{5F29E3D8-D2BE-4092-A534-4229EA9243EC}"/>
            </a:ext>
          </a:extLst>
        </xdr:cNvPr>
        <xdr:cNvSpPr txBox="1"/>
      </xdr:nvSpPr>
      <xdr:spPr>
        <a:xfrm>
          <a:off x="9258300"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363" name="楕円 362">
          <a:extLst>
            <a:ext uri="{FF2B5EF4-FFF2-40B4-BE49-F238E27FC236}">
              <a16:creationId xmlns:a16="http://schemas.microsoft.com/office/drawing/2014/main" id="{BB7C83D6-CB34-4444-B5F3-902255CE9F1C}"/>
            </a:ext>
          </a:extLst>
        </xdr:cNvPr>
        <xdr:cNvSpPr/>
      </xdr:nvSpPr>
      <xdr:spPr>
        <a:xfrm>
          <a:off x="84455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56387</xdr:rowOff>
    </xdr:to>
    <xdr:cxnSp macro="">
      <xdr:nvCxnSpPr>
        <xdr:cNvPr id="364" name="直線コネクタ 363">
          <a:extLst>
            <a:ext uri="{FF2B5EF4-FFF2-40B4-BE49-F238E27FC236}">
              <a16:creationId xmlns:a16="http://schemas.microsoft.com/office/drawing/2014/main" id="{1C8F3B52-47D9-48B2-9779-CF311A8A9DEF}"/>
            </a:ext>
          </a:extLst>
        </xdr:cNvPr>
        <xdr:cNvCxnSpPr/>
      </xdr:nvCxnSpPr>
      <xdr:spPr>
        <a:xfrm flipV="1">
          <a:off x="8496300" y="14303502"/>
          <a:ext cx="7239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65" name="楕円 364">
          <a:extLst>
            <a:ext uri="{FF2B5EF4-FFF2-40B4-BE49-F238E27FC236}">
              <a16:creationId xmlns:a16="http://schemas.microsoft.com/office/drawing/2014/main" id="{ED85FFA6-BE9E-4060-B945-0A60D53204CD}"/>
            </a:ext>
          </a:extLst>
        </xdr:cNvPr>
        <xdr:cNvSpPr/>
      </xdr:nvSpPr>
      <xdr:spPr>
        <a:xfrm>
          <a:off x="7670800" y="142549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56387</xdr:rowOff>
    </xdr:from>
    <xdr:to>
      <xdr:col>50</xdr:col>
      <xdr:colOff>114300</xdr:colOff>
      <xdr:row>85</xdr:row>
      <xdr:rowOff>56387</xdr:rowOff>
    </xdr:to>
    <xdr:cxnSp macro="">
      <xdr:nvCxnSpPr>
        <xdr:cNvPr id="366" name="直線コネクタ 365">
          <a:extLst>
            <a:ext uri="{FF2B5EF4-FFF2-40B4-BE49-F238E27FC236}">
              <a16:creationId xmlns:a16="http://schemas.microsoft.com/office/drawing/2014/main" id="{2A73F3B6-D39B-478E-9561-0092B510CF63}"/>
            </a:ext>
          </a:extLst>
        </xdr:cNvPr>
        <xdr:cNvCxnSpPr/>
      </xdr:nvCxnSpPr>
      <xdr:spPr>
        <a:xfrm>
          <a:off x="7713980" y="1430578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367" name="楕円 366">
          <a:extLst>
            <a:ext uri="{FF2B5EF4-FFF2-40B4-BE49-F238E27FC236}">
              <a16:creationId xmlns:a16="http://schemas.microsoft.com/office/drawing/2014/main" id="{1555BE63-B5C7-41E0-B20E-BA0E5FBE44BB}"/>
            </a:ext>
          </a:extLst>
        </xdr:cNvPr>
        <xdr:cNvSpPr/>
      </xdr:nvSpPr>
      <xdr:spPr>
        <a:xfrm>
          <a:off x="6873240" y="142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56387</xdr:rowOff>
    </xdr:from>
    <xdr:to>
      <xdr:col>45</xdr:col>
      <xdr:colOff>177800</xdr:colOff>
      <xdr:row>85</xdr:row>
      <xdr:rowOff>58674</xdr:rowOff>
    </xdr:to>
    <xdr:cxnSp macro="">
      <xdr:nvCxnSpPr>
        <xdr:cNvPr id="368" name="直線コネクタ 367">
          <a:extLst>
            <a:ext uri="{FF2B5EF4-FFF2-40B4-BE49-F238E27FC236}">
              <a16:creationId xmlns:a16="http://schemas.microsoft.com/office/drawing/2014/main" id="{7C4DD6FB-0AFF-463D-B6A3-40F75C13B4CA}"/>
            </a:ext>
          </a:extLst>
        </xdr:cNvPr>
        <xdr:cNvCxnSpPr/>
      </xdr:nvCxnSpPr>
      <xdr:spPr>
        <a:xfrm flipV="1">
          <a:off x="6924040" y="14305787"/>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10161</xdr:rowOff>
    </xdr:from>
    <xdr:to>
      <xdr:col>36</xdr:col>
      <xdr:colOff>165100</xdr:colOff>
      <xdr:row>85</xdr:row>
      <xdr:rowOff>111761</xdr:rowOff>
    </xdr:to>
    <xdr:sp macro="" textlink="">
      <xdr:nvSpPr>
        <xdr:cNvPr id="369" name="楕円 368">
          <a:extLst>
            <a:ext uri="{FF2B5EF4-FFF2-40B4-BE49-F238E27FC236}">
              <a16:creationId xmlns:a16="http://schemas.microsoft.com/office/drawing/2014/main" id="{25564C48-5AFA-4904-AC06-7B794401BBD6}"/>
            </a:ext>
          </a:extLst>
        </xdr:cNvPr>
        <xdr:cNvSpPr/>
      </xdr:nvSpPr>
      <xdr:spPr>
        <a:xfrm>
          <a:off x="609854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58674</xdr:rowOff>
    </xdr:from>
    <xdr:to>
      <xdr:col>41</xdr:col>
      <xdr:colOff>50800</xdr:colOff>
      <xdr:row>85</xdr:row>
      <xdr:rowOff>60961</xdr:rowOff>
    </xdr:to>
    <xdr:cxnSp macro="">
      <xdr:nvCxnSpPr>
        <xdr:cNvPr id="370" name="直線コネクタ 369">
          <a:extLst>
            <a:ext uri="{FF2B5EF4-FFF2-40B4-BE49-F238E27FC236}">
              <a16:creationId xmlns:a16="http://schemas.microsoft.com/office/drawing/2014/main" id="{9863C60A-7371-4F9D-AE10-AF520139C357}"/>
            </a:ext>
          </a:extLst>
        </xdr:cNvPr>
        <xdr:cNvCxnSpPr/>
      </xdr:nvCxnSpPr>
      <xdr:spPr>
        <a:xfrm flipV="1">
          <a:off x="6149340" y="14308074"/>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2471C60B-1992-44ED-BA75-511C26B703E9}"/>
            </a:ext>
          </a:extLst>
        </xdr:cNvPr>
        <xdr:cNvSpPr txBox="1"/>
      </xdr:nvSpPr>
      <xdr:spPr>
        <a:xfrm>
          <a:off x="8271587" y="138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69E2A9FB-1535-46CC-907A-79855C8E1FA7}"/>
            </a:ext>
          </a:extLst>
        </xdr:cNvPr>
        <xdr:cNvSpPr txBox="1"/>
      </xdr:nvSpPr>
      <xdr:spPr>
        <a:xfrm>
          <a:off x="7509587" y="1385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7D96A5B2-E843-4715-9408-E46076C55608}"/>
            </a:ext>
          </a:extLst>
        </xdr:cNvPr>
        <xdr:cNvSpPr txBox="1"/>
      </xdr:nvSpPr>
      <xdr:spPr>
        <a:xfrm>
          <a:off x="671202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F8A8E68B-E429-49FF-9CA8-9D5F4795801B}"/>
            </a:ext>
          </a:extLst>
        </xdr:cNvPr>
        <xdr:cNvSpPr txBox="1"/>
      </xdr:nvSpPr>
      <xdr:spPr>
        <a:xfrm>
          <a:off x="593732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98314</xdr:rowOff>
    </xdr:from>
    <xdr:ext cx="469744" cy="259045"/>
    <xdr:sp macro="" textlink="">
      <xdr:nvSpPr>
        <xdr:cNvPr id="375" name="n_1mainValue【福祉施設】&#10;一人当たり面積">
          <a:extLst>
            <a:ext uri="{FF2B5EF4-FFF2-40B4-BE49-F238E27FC236}">
              <a16:creationId xmlns:a16="http://schemas.microsoft.com/office/drawing/2014/main" id="{2C0644BC-CA74-4AC7-9A2F-D43AEBC54EEF}"/>
            </a:ext>
          </a:extLst>
        </xdr:cNvPr>
        <xdr:cNvSpPr txBox="1"/>
      </xdr:nvSpPr>
      <xdr:spPr>
        <a:xfrm>
          <a:off x="8271587" y="1434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76" name="n_2mainValue【福祉施設】&#10;一人当たり面積">
          <a:extLst>
            <a:ext uri="{FF2B5EF4-FFF2-40B4-BE49-F238E27FC236}">
              <a16:creationId xmlns:a16="http://schemas.microsoft.com/office/drawing/2014/main" id="{76630DA6-53DD-4C71-A328-23E83C4E2E2D}"/>
            </a:ext>
          </a:extLst>
        </xdr:cNvPr>
        <xdr:cNvSpPr txBox="1"/>
      </xdr:nvSpPr>
      <xdr:spPr>
        <a:xfrm>
          <a:off x="7509587" y="1434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100601</xdr:rowOff>
    </xdr:from>
    <xdr:ext cx="469744" cy="259045"/>
    <xdr:sp macro="" textlink="">
      <xdr:nvSpPr>
        <xdr:cNvPr id="377" name="n_3mainValue【福祉施設】&#10;一人当たり面積">
          <a:extLst>
            <a:ext uri="{FF2B5EF4-FFF2-40B4-BE49-F238E27FC236}">
              <a16:creationId xmlns:a16="http://schemas.microsoft.com/office/drawing/2014/main" id="{8F19D04B-D0C0-4157-9EBE-1515989F3CB0}"/>
            </a:ext>
          </a:extLst>
        </xdr:cNvPr>
        <xdr:cNvSpPr txBox="1"/>
      </xdr:nvSpPr>
      <xdr:spPr>
        <a:xfrm>
          <a:off x="6712027" y="143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102888</xdr:rowOff>
    </xdr:from>
    <xdr:ext cx="469744" cy="259045"/>
    <xdr:sp macro="" textlink="">
      <xdr:nvSpPr>
        <xdr:cNvPr id="378" name="n_4mainValue【福祉施設】&#10;一人当たり面積">
          <a:extLst>
            <a:ext uri="{FF2B5EF4-FFF2-40B4-BE49-F238E27FC236}">
              <a16:creationId xmlns:a16="http://schemas.microsoft.com/office/drawing/2014/main" id="{8BA9E689-2EE3-428F-9F28-C7857F1402D5}"/>
            </a:ext>
          </a:extLst>
        </xdr:cNvPr>
        <xdr:cNvSpPr txBox="1"/>
      </xdr:nvSpPr>
      <xdr:spPr>
        <a:xfrm>
          <a:off x="59373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695C99E-4775-48AA-857F-1B6ED1701DD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9BFDD5F-C405-4330-BF40-21A58972BF0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E876DB6-F606-4506-A598-0C3264FB5F3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F552F0A-D7C2-477D-AE9D-E13C3C50F38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54E3C8E-DE4E-476D-B94B-699DA5192FF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B0B9FBC-A075-4B1C-B856-114D1C0D918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54B1DE7-9782-4ED5-9CA3-47471AB5038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E337C05-7A43-42C4-BF55-2AEFEA2A9FEE}"/>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0B95E9F-D963-44D6-94DF-1324FF623FF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0729DE0-C499-4AB0-BE8C-F8931A810B0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8B0B5EA7-D0BA-4F4E-8E78-17619D91183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11163B65-2537-4187-85DE-EFCD6B90936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48F619DE-8EEE-4698-9F37-30BDBF4598C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81DB6E75-44CA-4DE7-898A-774BBFB2E5B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5FB0D7F5-185F-4DAA-ABF0-FE0A90A4D9E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DA072B27-E637-4269-9021-B3CD4AA2D00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BD8089CA-C4D9-4544-A4AF-53A053B199C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95E40BE3-8E9C-46BC-A4FB-92BD7C4D661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F02993DD-7F0A-4BAA-AF60-1858E73AC4F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91087A89-0949-48AF-A416-D402DA08F0C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C5E9B680-D9AA-4A44-A888-AF1993C233C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EA94D2C3-864E-4F05-8EDA-71C37EB5E3D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6C3B5536-3485-4140-B0D0-A368A5A9889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86DEA5DA-BA39-45C1-B11C-E107C5EF0BE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81748C72-EE3F-490E-BA8A-1935F77779B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732433C-2CD4-4451-89B2-CB644CC481C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0ABBA26-25C5-4462-BD51-A1BEE15C0FC2}"/>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B21081AA-10EE-4BF5-856C-1837E65F70A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BA0696A5-9E1B-4050-9EEE-392CD74BD54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77F084B-D078-4528-96DE-8204B8BAD18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C3C12370-EDC2-4030-8C42-02C14D222984}"/>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89BBEA9B-2816-49C5-9932-A9AB226C196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2925A9F3-AFEB-40BA-8960-B8CA418F8A59}"/>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87484D58-DC7D-404D-97A5-98712F2E1A0D}"/>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54987E7A-1A88-44AB-A263-9FECDFEBA6E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D32A4680-0277-41AF-80FA-BDBE1313BD9A}"/>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1F4F8F22-EF0E-453F-AF89-6C77C346079B}"/>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F4699CAE-758F-4DD8-A61F-7709A061A3C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AC9CA689-1051-4E3C-8C19-17DB5826618F}"/>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6AB8851D-D56B-4B43-9330-34D3B284177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19" name="直線コネクタ 418">
          <a:extLst>
            <a:ext uri="{FF2B5EF4-FFF2-40B4-BE49-F238E27FC236}">
              <a16:creationId xmlns:a16="http://schemas.microsoft.com/office/drawing/2014/main" id="{A5C8FFED-1658-41F3-B2B2-857E96EF08A5}"/>
            </a:ext>
          </a:extLst>
        </xdr:cNvPr>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BDDDB91B-11F8-4ED2-879E-4B4EC3E1E370}"/>
            </a:ext>
          </a:extLst>
        </xdr:cNvPr>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21" name="直線コネクタ 420">
          <a:extLst>
            <a:ext uri="{FF2B5EF4-FFF2-40B4-BE49-F238E27FC236}">
              <a16:creationId xmlns:a16="http://schemas.microsoft.com/office/drawing/2014/main" id="{9A040FE1-95A8-4763-A861-028223C098EE}"/>
            </a:ext>
          </a:extLst>
        </xdr:cNvPr>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251FF1B2-D2AB-447F-A195-CADD32EEA8CD}"/>
            </a:ext>
          </a:extLst>
        </xdr:cNvPr>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3" name="直線コネクタ 422">
          <a:extLst>
            <a:ext uri="{FF2B5EF4-FFF2-40B4-BE49-F238E27FC236}">
              <a16:creationId xmlns:a16="http://schemas.microsoft.com/office/drawing/2014/main" id="{2A37F0ED-EBF4-43CB-BC14-35903D25E9D8}"/>
            </a:ext>
          </a:extLst>
        </xdr:cNvPr>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62E93FB5-2A14-4747-B860-53E264C58C0B}"/>
            </a:ext>
          </a:extLst>
        </xdr:cNvPr>
        <xdr:cNvSpPr txBox="1"/>
      </xdr:nvSpPr>
      <xdr:spPr>
        <a:xfrm>
          <a:off x="1441450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5" name="フローチャート: 判断 424">
          <a:extLst>
            <a:ext uri="{FF2B5EF4-FFF2-40B4-BE49-F238E27FC236}">
              <a16:creationId xmlns:a16="http://schemas.microsoft.com/office/drawing/2014/main" id="{9F71F6C9-3B42-42D3-8BFE-918C20EE5B07}"/>
            </a:ext>
          </a:extLst>
        </xdr:cNvPr>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26" name="フローチャート: 判断 425">
          <a:extLst>
            <a:ext uri="{FF2B5EF4-FFF2-40B4-BE49-F238E27FC236}">
              <a16:creationId xmlns:a16="http://schemas.microsoft.com/office/drawing/2014/main" id="{B6DA903A-EFEB-443D-91DC-6CD2835C68EA}"/>
            </a:ext>
          </a:extLst>
        </xdr:cNvPr>
        <xdr:cNvSpPr/>
      </xdr:nvSpPr>
      <xdr:spPr>
        <a:xfrm>
          <a:off x="1357884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7" name="フローチャート: 判断 426">
          <a:extLst>
            <a:ext uri="{FF2B5EF4-FFF2-40B4-BE49-F238E27FC236}">
              <a16:creationId xmlns:a16="http://schemas.microsoft.com/office/drawing/2014/main" id="{67EFEE7A-400E-433F-BF37-05E0727ED72E}"/>
            </a:ext>
          </a:extLst>
        </xdr:cNvPr>
        <xdr:cNvSpPr/>
      </xdr:nvSpPr>
      <xdr:spPr>
        <a:xfrm>
          <a:off x="128041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36830</xdr:rowOff>
    </xdr:from>
    <xdr:to>
      <xdr:col>72</xdr:col>
      <xdr:colOff>38100</xdr:colOff>
      <xdr:row>37</xdr:row>
      <xdr:rowOff>138430</xdr:rowOff>
    </xdr:to>
    <xdr:sp macro="" textlink="">
      <xdr:nvSpPr>
        <xdr:cNvPr id="428" name="フローチャート: 判断 427">
          <a:extLst>
            <a:ext uri="{FF2B5EF4-FFF2-40B4-BE49-F238E27FC236}">
              <a16:creationId xmlns:a16="http://schemas.microsoft.com/office/drawing/2014/main" id="{8B50EB80-EBC4-4242-B3C4-21732D46650C}"/>
            </a:ext>
          </a:extLst>
        </xdr:cNvPr>
        <xdr:cNvSpPr/>
      </xdr:nvSpPr>
      <xdr:spPr>
        <a:xfrm>
          <a:off x="12029440" y="62395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44450</xdr:rowOff>
    </xdr:from>
    <xdr:to>
      <xdr:col>67</xdr:col>
      <xdr:colOff>101600</xdr:colOff>
      <xdr:row>33</xdr:row>
      <xdr:rowOff>146050</xdr:rowOff>
    </xdr:to>
    <xdr:sp macro="" textlink="">
      <xdr:nvSpPr>
        <xdr:cNvPr id="429" name="フローチャート: 判断 428">
          <a:extLst>
            <a:ext uri="{FF2B5EF4-FFF2-40B4-BE49-F238E27FC236}">
              <a16:creationId xmlns:a16="http://schemas.microsoft.com/office/drawing/2014/main" id="{E3DE1294-D859-42B3-8B73-1E086AE3C97E}"/>
            </a:ext>
          </a:extLst>
        </xdr:cNvPr>
        <xdr:cNvSpPr/>
      </xdr:nvSpPr>
      <xdr:spPr>
        <a:xfrm>
          <a:off x="11231880" y="557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B214895-CD6F-4124-8963-E8276D136FD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560198F-A6CA-4266-86B5-CDDFDF470E0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6F354BD-E635-45FF-9A3D-59D391BCE3B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FA5F4D9-D99A-4AE4-99B4-F2479734E47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6E761C4-9966-4047-A583-133D9A0F0F5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435" name="楕円 434">
          <a:extLst>
            <a:ext uri="{FF2B5EF4-FFF2-40B4-BE49-F238E27FC236}">
              <a16:creationId xmlns:a16="http://schemas.microsoft.com/office/drawing/2014/main" id="{B759564E-535E-409E-A1B6-52D039F1934B}"/>
            </a:ext>
          </a:extLst>
        </xdr:cNvPr>
        <xdr:cNvSpPr/>
      </xdr:nvSpPr>
      <xdr:spPr>
        <a:xfrm>
          <a:off x="14325600" y="65747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6C7A4EB7-1D37-4B5E-B59F-15DAB63A4891}"/>
            </a:ext>
          </a:extLst>
        </xdr:cNvPr>
        <xdr:cNvSpPr txBox="1"/>
      </xdr:nvSpPr>
      <xdr:spPr>
        <a:xfrm>
          <a:off x="144145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437" name="楕円 436">
          <a:extLst>
            <a:ext uri="{FF2B5EF4-FFF2-40B4-BE49-F238E27FC236}">
              <a16:creationId xmlns:a16="http://schemas.microsoft.com/office/drawing/2014/main" id="{1100B6B5-C1A8-415A-887B-68279D61B4D9}"/>
            </a:ext>
          </a:extLst>
        </xdr:cNvPr>
        <xdr:cNvSpPr/>
      </xdr:nvSpPr>
      <xdr:spPr>
        <a:xfrm>
          <a:off x="1357884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62865</xdr:rowOff>
    </xdr:from>
    <xdr:to>
      <xdr:col>85</xdr:col>
      <xdr:colOff>127000</xdr:colOff>
      <xdr:row>39</xdr:row>
      <xdr:rowOff>87630</xdr:rowOff>
    </xdr:to>
    <xdr:cxnSp macro="">
      <xdr:nvCxnSpPr>
        <xdr:cNvPr id="438" name="直線コネクタ 437">
          <a:extLst>
            <a:ext uri="{FF2B5EF4-FFF2-40B4-BE49-F238E27FC236}">
              <a16:creationId xmlns:a16="http://schemas.microsoft.com/office/drawing/2014/main" id="{950864B2-057C-4B1C-850F-A93702F92DF9}"/>
            </a:ext>
          </a:extLst>
        </xdr:cNvPr>
        <xdr:cNvCxnSpPr/>
      </xdr:nvCxnSpPr>
      <xdr:spPr>
        <a:xfrm>
          <a:off x="13629640" y="6600825"/>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21590</xdr:rowOff>
    </xdr:from>
    <xdr:to>
      <xdr:col>76</xdr:col>
      <xdr:colOff>165100</xdr:colOff>
      <xdr:row>39</xdr:row>
      <xdr:rowOff>123190</xdr:rowOff>
    </xdr:to>
    <xdr:sp macro="" textlink="">
      <xdr:nvSpPr>
        <xdr:cNvPr id="439" name="楕円 438">
          <a:extLst>
            <a:ext uri="{FF2B5EF4-FFF2-40B4-BE49-F238E27FC236}">
              <a16:creationId xmlns:a16="http://schemas.microsoft.com/office/drawing/2014/main" id="{1D833F53-364F-497D-928B-49D4433E23D3}"/>
            </a:ext>
          </a:extLst>
        </xdr:cNvPr>
        <xdr:cNvSpPr/>
      </xdr:nvSpPr>
      <xdr:spPr>
        <a:xfrm>
          <a:off x="1280414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62865</xdr:rowOff>
    </xdr:from>
    <xdr:to>
      <xdr:col>81</xdr:col>
      <xdr:colOff>50800</xdr:colOff>
      <xdr:row>39</xdr:row>
      <xdr:rowOff>72390</xdr:rowOff>
    </xdr:to>
    <xdr:cxnSp macro="">
      <xdr:nvCxnSpPr>
        <xdr:cNvPr id="440" name="直線コネクタ 439">
          <a:extLst>
            <a:ext uri="{FF2B5EF4-FFF2-40B4-BE49-F238E27FC236}">
              <a16:creationId xmlns:a16="http://schemas.microsoft.com/office/drawing/2014/main" id="{6AF3B479-D497-4991-891E-8B211638B8B9}"/>
            </a:ext>
          </a:extLst>
        </xdr:cNvPr>
        <xdr:cNvCxnSpPr/>
      </xdr:nvCxnSpPr>
      <xdr:spPr>
        <a:xfrm flipV="1">
          <a:off x="12854940" y="660082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166370</xdr:rowOff>
    </xdr:from>
    <xdr:to>
      <xdr:col>72</xdr:col>
      <xdr:colOff>38100</xdr:colOff>
      <xdr:row>39</xdr:row>
      <xdr:rowOff>96520</xdr:rowOff>
    </xdr:to>
    <xdr:sp macro="" textlink="">
      <xdr:nvSpPr>
        <xdr:cNvPr id="441" name="楕円 440">
          <a:extLst>
            <a:ext uri="{FF2B5EF4-FFF2-40B4-BE49-F238E27FC236}">
              <a16:creationId xmlns:a16="http://schemas.microsoft.com/office/drawing/2014/main" id="{34662CF6-0C69-4C8E-8530-0D3A191F617A}"/>
            </a:ext>
          </a:extLst>
        </xdr:cNvPr>
        <xdr:cNvSpPr/>
      </xdr:nvSpPr>
      <xdr:spPr>
        <a:xfrm>
          <a:off x="12029440" y="653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45720</xdr:rowOff>
    </xdr:from>
    <xdr:to>
      <xdr:col>76</xdr:col>
      <xdr:colOff>114300</xdr:colOff>
      <xdr:row>39</xdr:row>
      <xdr:rowOff>72390</xdr:rowOff>
    </xdr:to>
    <xdr:cxnSp macro="">
      <xdr:nvCxnSpPr>
        <xdr:cNvPr id="442" name="直線コネクタ 441">
          <a:extLst>
            <a:ext uri="{FF2B5EF4-FFF2-40B4-BE49-F238E27FC236}">
              <a16:creationId xmlns:a16="http://schemas.microsoft.com/office/drawing/2014/main" id="{D2A15B61-7152-475F-8470-24377131272B}"/>
            </a:ext>
          </a:extLst>
        </xdr:cNvPr>
        <xdr:cNvCxnSpPr/>
      </xdr:nvCxnSpPr>
      <xdr:spPr>
        <a:xfrm>
          <a:off x="12072620" y="658368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443" name="楕円 442">
          <a:extLst>
            <a:ext uri="{FF2B5EF4-FFF2-40B4-BE49-F238E27FC236}">
              <a16:creationId xmlns:a16="http://schemas.microsoft.com/office/drawing/2014/main" id="{978B0159-775A-40DD-867C-0EE4DA3C983B}"/>
            </a:ext>
          </a:extLst>
        </xdr:cNvPr>
        <xdr:cNvSpPr/>
      </xdr:nvSpPr>
      <xdr:spPr>
        <a:xfrm>
          <a:off x="1123188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45720</xdr:rowOff>
    </xdr:to>
    <xdr:cxnSp macro="">
      <xdr:nvCxnSpPr>
        <xdr:cNvPr id="444" name="直線コネクタ 443">
          <a:extLst>
            <a:ext uri="{FF2B5EF4-FFF2-40B4-BE49-F238E27FC236}">
              <a16:creationId xmlns:a16="http://schemas.microsoft.com/office/drawing/2014/main" id="{9504438A-32AC-4F18-9B61-9729807EF984}"/>
            </a:ext>
          </a:extLst>
        </xdr:cNvPr>
        <xdr:cNvCxnSpPr/>
      </xdr:nvCxnSpPr>
      <xdr:spPr>
        <a:xfrm>
          <a:off x="11282680" y="655701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1538020C-1256-48E9-9F9C-9962911DDDB7}"/>
            </a:ext>
          </a:extLst>
        </xdr:cNvPr>
        <xdr:cNvSpPr txBox="1"/>
      </xdr:nvSpPr>
      <xdr:spPr>
        <a:xfrm>
          <a:off x="134372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E148DE4E-61CD-4C9F-B4CE-153FCE2448CD}"/>
            </a:ext>
          </a:extLst>
        </xdr:cNvPr>
        <xdr:cNvSpPr txBox="1"/>
      </xdr:nvSpPr>
      <xdr:spPr>
        <a:xfrm>
          <a:off x="126752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154957</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69CFA09F-71D1-49B4-B86C-00EB78A606A8}"/>
            </a:ext>
          </a:extLst>
        </xdr:cNvPr>
        <xdr:cNvSpPr txBox="1"/>
      </xdr:nvSpPr>
      <xdr:spPr>
        <a:xfrm>
          <a:off x="119005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727A62B9-5B36-4B0B-A7D1-4A386C919EDF}"/>
            </a:ext>
          </a:extLst>
        </xdr:cNvPr>
        <xdr:cNvSpPr txBox="1"/>
      </xdr:nvSpPr>
      <xdr:spPr>
        <a:xfrm>
          <a:off x="11102984" y="53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104792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8E54A5E8-E110-4770-94FF-1CEFC8F2F24E}"/>
            </a:ext>
          </a:extLst>
        </xdr:cNvPr>
        <xdr:cNvSpPr txBox="1"/>
      </xdr:nvSpPr>
      <xdr:spPr>
        <a:xfrm>
          <a:off x="134372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114317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97D7E647-C5B1-4B3A-8B79-459FD450C745}"/>
            </a:ext>
          </a:extLst>
        </xdr:cNvPr>
        <xdr:cNvSpPr txBox="1"/>
      </xdr:nvSpPr>
      <xdr:spPr>
        <a:xfrm>
          <a:off x="126752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87647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1439AB2C-871B-4EBF-BDDD-5FD337192222}"/>
            </a:ext>
          </a:extLst>
        </xdr:cNvPr>
        <xdr:cNvSpPr txBox="1"/>
      </xdr:nvSpPr>
      <xdr:spPr>
        <a:xfrm>
          <a:off x="119005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8D8ADF95-DC3C-4C97-B6CA-A0867B687AB4}"/>
            </a:ext>
          </a:extLst>
        </xdr:cNvPr>
        <xdr:cNvSpPr txBox="1"/>
      </xdr:nvSpPr>
      <xdr:spPr>
        <a:xfrm>
          <a:off x="1110298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16BE4CF9-E661-4038-B562-7DF8176AE90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4ACD339E-D075-4D9B-B36F-0CD451093E8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B9E34A6E-5762-4683-9B30-F4F5AB48538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CA531F87-B057-4B99-ACC6-A3774AE1743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1061EA92-792D-4199-8ADD-DDD725C2326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67A8E6C-588E-43CA-9DEC-2571DBC52B9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92B0FA66-68DB-4C0B-8E2C-A20A47037CC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FB127754-4C87-450F-8A05-32B71BFF0B6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8E505296-CD22-4EC0-9B20-ADF68ABFD84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51EFA6FF-DF48-4DC2-9B15-FAFAD404461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3861B28E-7380-4ED9-8DE3-1E657BCE0C1F}"/>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3CC9080C-CAA0-4689-B233-E23062D648E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22B82A28-7A02-4D6B-929D-10A2C729055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F46FEEB5-1232-41A6-9F75-371A9135914C}"/>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2FB31B0D-C4EB-4574-A9FB-E4AB3760D388}"/>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61D5D9BA-89F7-4EF1-B0EE-B0ADAA06CAB3}"/>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2EC7FE59-300F-4A35-8BDF-F3FDD3BF7DDE}"/>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3AC52987-F4E2-4051-BF21-8C75C22A08D5}"/>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FA7C334E-AA88-468C-89E3-471AC57809E5}"/>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a:extLst>
            <a:ext uri="{FF2B5EF4-FFF2-40B4-BE49-F238E27FC236}">
              <a16:creationId xmlns:a16="http://schemas.microsoft.com/office/drawing/2014/main" id="{6B9283B1-B91E-40EE-8D26-1F4A03E5EF96}"/>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0AF6DF27-9D15-48B7-9664-BBF1FC7D2052}"/>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a:extLst>
            <a:ext uri="{FF2B5EF4-FFF2-40B4-BE49-F238E27FC236}">
              <a16:creationId xmlns:a16="http://schemas.microsoft.com/office/drawing/2014/main" id="{FBD6798E-4F3C-4B5A-B5F3-990CED2ADD82}"/>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C8A71AC9-EA6B-4330-8EB8-A9D329F8949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1CDDA8C1-8CBE-4516-96EC-DDF0FBF5DD96}"/>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BEE9B9CB-3A09-496E-96FC-150016048C2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478" name="直線コネクタ 477">
          <a:extLst>
            <a:ext uri="{FF2B5EF4-FFF2-40B4-BE49-F238E27FC236}">
              <a16:creationId xmlns:a16="http://schemas.microsoft.com/office/drawing/2014/main" id="{862A9A02-E721-4443-9A2E-D546185F34D8}"/>
            </a:ext>
          </a:extLst>
        </xdr:cNvPr>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DA204A62-FCA7-4015-85EA-7BA500F82741}"/>
            </a:ext>
          </a:extLst>
        </xdr:cNvPr>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480" name="直線コネクタ 479">
          <a:extLst>
            <a:ext uri="{FF2B5EF4-FFF2-40B4-BE49-F238E27FC236}">
              <a16:creationId xmlns:a16="http://schemas.microsoft.com/office/drawing/2014/main" id="{0CAD547C-24AB-4F6D-9936-C6A1D73415B2}"/>
            </a:ext>
          </a:extLst>
        </xdr:cNvPr>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8CF96B13-4721-4337-8A2F-E2E9C893692B}"/>
            </a:ext>
          </a:extLst>
        </xdr:cNvPr>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482" name="直線コネクタ 481">
          <a:extLst>
            <a:ext uri="{FF2B5EF4-FFF2-40B4-BE49-F238E27FC236}">
              <a16:creationId xmlns:a16="http://schemas.microsoft.com/office/drawing/2014/main" id="{1BEA3212-D6CE-468B-9577-F628908BC2D9}"/>
            </a:ext>
          </a:extLst>
        </xdr:cNvPr>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8DEB7779-B7EC-4B6E-B5CB-0FC39B951466}"/>
            </a:ext>
          </a:extLst>
        </xdr:cNvPr>
        <xdr:cNvSpPr txBox="1"/>
      </xdr:nvSpPr>
      <xdr:spPr>
        <a:xfrm>
          <a:off x="19547840" y="672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484" name="フローチャート: 判断 483">
          <a:extLst>
            <a:ext uri="{FF2B5EF4-FFF2-40B4-BE49-F238E27FC236}">
              <a16:creationId xmlns:a16="http://schemas.microsoft.com/office/drawing/2014/main" id="{76FE1309-20FA-4FF7-AFD9-6833D0B8023F}"/>
            </a:ext>
          </a:extLst>
        </xdr:cNvPr>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12605</xdr:rowOff>
    </xdr:from>
    <xdr:to>
      <xdr:col>112</xdr:col>
      <xdr:colOff>38100</xdr:colOff>
      <xdr:row>40</xdr:row>
      <xdr:rowOff>114205</xdr:rowOff>
    </xdr:to>
    <xdr:sp macro="" textlink="">
      <xdr:nvSpPr>
        <xdr:cNvPr id="485" name="フローチャート: 判断 484">
          <a:extLst>
            <a:ext uri="{FF2B5EF4-FFF2-40B4-BE49-F238E27FC236}">
              <a16:creationId xmlns:a16="http://schemas.microsoft.com/office/drawing/2014/main" id="{B8DFD771-F014-4A31-A115-05023725F24E}"/>
            </a:ext>
          </a:extLst>
        </xdr:cNvPr>
        <xdr:cNvSpPr/>
      </xdr:nvSpPr>
      <xdr:spPr>
        <a:xfrm>
          <a:off x="18735040" y="67182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21485</xdr:rowOff>
    </xdr:from>
    <xdr:to>
      <xdr:col>107</xdr:col>
      <xdr:colOff>101600</xdr:colOff>
      <xdr:row>40</xdr:row>
      <xdr:rowOff>123085</xdr:rowOff>
    </xdr:to>
    <xdr:sp macro="" textlink="">
      <xdr:nvSpPr>
        <xdr:cNvPr id="486" name="フローチャート: 判断 485">
          <a:extLst>
            <a:ext uri="{FF2B5EF4-FFF2-40B4-BE49-F238E27FC236}">
              <a16:creationId xmlns:a16="http://schemas.microsoft.com/office/drawing/2014/main" id="{2E3AB3CE-E469-4782-B41B-FE5DD8E7211E}"/>
            </a:ext>
          </a:extLst>
        </xdr:cNvPr>
        <xdr:cNvSpPr/>
      </xdr:nvSpPr>
      <xdr:spPr>
        <a:xfrm>
          <a:off x="17937480" y="67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33656</xdr:rowOff>
    </xdr:from>
    <xdr:to>
      <xdr:col>102</xdr:col>
      <xdr:colOff>165100</xdr:colOff>
      <xdr:row>40</xdr:row>
      <xdr:rowOff>135256</xdr:rowOff>
    </xdr:to>
    <xdr:sp macro="" textlink="">
      <xdr:nvSpPr>
        <xdr:cNvPr id="487" name="フローチャート: 判断 486">
          <a:extLst>
            <a:ext uri="{FF2B5EF4-FFF2-40B4-BE49-F238E27FC236}">
              <a16:creationId xmlns:a16="http://schemas.microsoft.com/office/drawing/2014/main" id="{A8D64182-619C-48F0-BACD-62D135CC3887}"/>
            </a:ext>
          </a:extLst>
        </xdr:cNvPr>
        <xdr:cNvSpPr/>
      </xdr:nvSpPr>
      <xdr:spPr>
        <a:xfrm>
          <a:off x="17162780" y="67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143851</xdr:rowOff>
    </xdr:from>
    <xdr:to>
      <xdr:col>98</xdr:col>
      <xdr:colOff>38100</xdr:colOff>
      <xdr:row>37</xdr:row>
      <xdr:rowOff>74001</xdr:rowOff>
    </xdr:to>
    <xdr:sp macro="" textlink="">
      <xdr:nvSpPr>
        <xdr:cNvPr id="488" name="フローチャート: 判断 487">
          <a:extLst>
            <a:ext uri="{FF2B5EF4-FFF2-40B4-BE49-F238E27FC236}">
              <a16:creationId xmlns:a16="http://schemas.microsoft.com/office/drawing/2014/main" id="{4E3A294E-B9F0-42BD-A332-48B034317993}"/>
            </a:ext>
          </a:extLst>
        </xdr:cNvPr>
        <xdr:cNvSpPr/>
      </xdr:nvSpPr>
      <xdr:spPr>
        <a:xfrm>
          <a:off x="16388080" y="6178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758B0B5-DE05-4ECC-832D-25A53CE15E2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2E070F0-6AA7-40F5-BD71-19A11A98AA8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10030C3-F4D5-44C7-B1CD-822E6DC4D03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C1A9DA4-72C4-481E-9F0E-4D45147AB52E}"/>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097A10A-E586-48E4-B340-87022D8E9C21}"/>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54546</xdr:rowOff>
    </xdr:from>
    <xdr:to>
      <xdr:col>116</xdr:col>
      <xdr:colOff>114300</xdr:colOff>
      <xdr:row>39</xdr:row>
      <xdr:rowOff>156146</xdr:rowOff>
    </xdr:to>
    <xdr:sp macro="" textlink="">
      <xdr:nvSpPr>
        <xdr:cNvPr id="494" name="楕円 493">
          <a:extLst>
            <a:ext uri="{FF2B5EF4-FFF2-40B4-BE49-F238E27FC236}">
              <a16:creationId xmlns:a16="http://schemas.microsoft.com/office/drawing/2014/main" id="{7D375E6B-90D3-4168-A910-3A337A6CC38F}"/>
            </a:ext>
          </a:extLst>
        </xdr:cNvPr>
        <xdr:cNvSpPr/>
      </xdr:nvSpPr>
      <xdr:spPr>
        <a:xfrm>
          <a:off x="19458940" y="659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77423</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F0ADD2AA-0EC7-4EA6-8A89-8F37B5B3A43C}"/>
            </a:ext>
          </a:extLst>
        </xdr:cNvPr>
        <xdr:cNvSpPr txBox="1"/>
      </xdr:nvSpPr>
      <xdr:spPr>
        <a:xfrm>
          <a:off x="19547840" y="644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62743</xdr:rowOff>
    </xdr:from>
    <xdr:to>
      <xdr:col>112</xdr:col>
      <xdr:colOff>38100</xdr:colOff>
      <xdr:row>39</xdr:row>
      <xdr:rowOff>164343</xdr:rowOff>
    </xdr:to>
    <xdr:sp macro="" textlink="">
      <xdr:nvSpPr>
        <xdr:cNvPr id="496" name="楕円 495">
          <a:extLst>
            <a:ext uri="{FF2B5EF4-FFF2-40B4-BE49-F238E27FC236}">
              <a16:creationId xmlns:a16="http://schemas.microsoft.com/office/drawing/2014/main" id="{EC35AA11-9BE4-4F7E-83AA-8C62C80B8438}"/>
            </a:ext>
          </a:extLst>
        </xdr:cNvPr>
        <xdr:cNvSpPr/>
      </xdr:nvSpPr>
      <xdr:spPr>
        <a:xfrm>
          <a:off x="18735040" y="6600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105346</xdr:rowOff>
    </xdr:from>
    <xdr:to>
      <xdr:col>116</xdr:col>
      <xdr:colOff>63500</xdr:colOff>
      <xdr:row>39</xdr:row>
      <xdr:rowOff>113543</xdr:rowOff>
    </xdr:to>
    <xdr:cxnSp macro="">
      <xdr:nvCxnSpPr>
        <xdr:cNvPr id="497" name="直線コネクタ 496">
          <a:extLst>
            <a:ext uri="{FF2B5EF4-FFF2-40B4-BE49-F238E27FC236}">
              <a16:creationId xmlns:a16="http://schemas.microsoft.com/office/drawing/2014/main" id="{53491D24-2166-4847-9FC8-EFB811834E95}"/>
            </a:ext>
          </a:extLst>
        </xdr:cNvPr>
        <xdr:cNvCxnSpPr/>
      </xdr:nvCxnSpPr>
      <xdr:spPr>
        <a:xfrm flipV="1">
          <a:off x="18778220" y="6643306"/>
          <a:ext cx="73152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80838</xdr:rowOff>
    </xdr:from>
    <xdr:to>
      <xdr:col>107</xdr:col>
      <xdr:colOff>101600</xdr:colOff>
      <xdr:row>40</xdr:row>
      <xdr:rowOff>10988</xdr:rowOff>
    </xdr:to>
    <xdr:sp macro="" textlink="">
      <xdr:nvSpPr>
        <xdr:cNvPr id="498" name="楕円 497">
          <a:extLst>
            <a:ext uri="{FF2B5EF4-FFF2-40B4-BE49-F238E27FC236}">
              <a16:creationId xmlns:a16="http://schemas.microsoft.com/office/drawing/2014/main" id="{09FE8EC2-A7F8-4898-B181-AF741A22F76F}"/>
            </a:ext>
          </a:extLst>
        </xdr:cNvPr>
        <xdr:cNvSpPr/>
      </xdr:nvSpPr>
      <xdr:spPr>
        <a:xfrm>
          <a:off x="17937480" y="6618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113543</xdr:rowOff>
    </xdr:from>
    <xdr:to>
      <xdr:col>111</xdr:col>
      <xdr:colOff>177800</xdr:colOff>
      <xdr:row>39</xdr:row>
      <xdr:rowOff>131638</xdr:rowOff>
    </xdr:to>
    <xdr:cxnSp macro="">
      <xdr:nvCxnSpPr>
        <xdr:cNvPr id="499" name="直線コネクタ 498">
          <a:extLst>
            <a:ext uri="{FF2B5EF4-FFF2-40B4-BE49-F238E27FC236}">
              <a16:creationId xmlns:a16="http://schemas.microsoft.com/office/drawing/2014/main" id="{660D6612-872A-4A4A-B765-302FD5731C25}"/>
            </a:ext>
          </a:extLst>
        </xdr:cNvPr>
        <xdr:cNvCxnSpPr/>
      </xdr:nvCxnSpPr>
      <xdr:spPr>
        <a:xfrm flipV="1">
          <a:off x="17988280" y="6651503"/>
          <a:ext cx="78994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88010</xdr:rowOff>
    </xdr:from>
    <xdr:to>
      <xdr:col>102</xdr:col>
      <xdr:colOff>165100</xdr:colOff>
      <xdr:row>40</xdr:row>
      <xdr:rowOff>18160</xdr:rowOff>
    </xdr:to>
    <xdr:sp macro="" textlink="">
      <xdr:nvSpPr>
        <xdr:cNvPr id="500" name="楕円 499">
          <a:extLst>
            <a:ext uri="{FF2B5EF4-FFF2-40B4-BE49-F238E27FC236}">
              <a16:creationId xmlns:a16="http://schemas.microsoft.com/office/drawing/2014/main" id="{C46488DA-6C49-4A43-A632-7AA5208CDC0A}"/>
            </a:ext>
          </a:extLst>
        </xdr:cNvPr>
        <xdr:cNvSpPr/>
      </xdr:nvSpPr>
      <xdr:spPr>
        <a:xfrm>
          <a:off x="17162780" y="6625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131638</xdr:rowOff>
    </xdr:from>
    <xdr:to>
      <xdr:col>107</xdr:col>
      <xdr:colOff>50800</xdr:colOff>
      <xdr:row>39</xdr:row>
      <xdr:rowOff>138810</xdr:rowOff>
    </xdr:to>
    <xdr:cxnSp macro="">
      <xdr:nvCxnSpPr>
        <xdr:cNvPr id="501" name="直線コネクタ 500">
          <a:extLst>
            <a:ext uri="{FF2B5EF4-FFF2-40B4-BE49-F238E27FC236}">
              <a16:creationId xmlns:a16="http://schemas.microsoft.com/office/drawing/2014/main" id="{E8815599-51EE-454B-9FDE-E36F135D3BDB}"/>
            </a:ext>
          </a:extLst>
        </xdr:cNvPr>
        <xdr:cNvCxnSpPr/>
      </xdr:nvCxnSpPr>
      <xdr:spPr>
        <a:xfrm flipV="1">
          <a:off x="17213580" y="6669598"/>
          <a:ext cx="7747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92765</xdr:rowOff>
    </xdr:from>
    <xdr:to>
      <xdr:col>98</xdr:col>
      <xdr:colOff>38100</xdr:colOff>
      <xdr:row>40</xdr:row>
      <xdr:rowOff>22915</xdr:rowOff>
    </xdr:to>
    <xdr:sp macro="" textlink="">
      <xdr:nvSpPr>
        <xdr:cNvPr id="502" name="楕円 501">
          <a:extLst>
            <a:ext uri="{FF2B5EF4-FFF2-40B4-BE49-F238E27FC236}">
              <a16:creationId xmlns:a16="http://schemas.microsoft.com/office/drawing/2014/main" id="{EC5C4481-D120-45DF-9E95-367FDC992311}"/>
            </a:ext>
          </a:extLst>
        </xdr:cNvPr>
        <xdr:cNvSpPr/>
      </xdr:nvSpPr>
      <xdr:spPr>
        <a:xfrm>
          <a:off x="16388080" y="6630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138810</xdr:rowOff>
    </xdr:from>
    <xdr:to>
      <xdr:col>102</xdr:col>
      <xdr:colOff>114300</xdr:colOff>
      <xdr:row>39</xdr:row>
      <xdr:rowOff>143565</xdr:rowOff>
    </xdr:to>
    <xdr:cxnSp macro="">
      <xdr:nvCxnSpPr>
        <xdr:cNvPr id="503" name="直線コネクタ 502">
          <a:extLst>
            <a:ext uri="{FF2B5EF4-FFF2-40B4-BE49-F238E27FC236}">
              <a16:creationId xmlns:a16="http://schemas.microsoft.com/office/drawing/2014/main" id="{91A1ECA1-364E-4617-B38D-DF0064E79C7A}"/>
            </a:ext>
          </a:extLst>
        </xdr:cNvPr>
        <xdr:cNvCxnSpPr/>
      </xdr:nvCxnSpPr>
      <xdr:spPr>
        <a:xfrm flipV="1">
          <a:off x="16431260" y="6676770"/>
          <a:ext cx="78232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105332</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51525B97-FAE6-456E-AE66-A24385335E7C}"/>
            </a:ext>
          </a:extLst>
        </xdr:cNvPr>
        <xdr:cNvSpPr txBox="1"/>
      </xdr:nvSpPr>
      <xdr:spPr>
        <a:xfrm>
          <a:off x="18496495" y="681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114212</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92FC34A9-6116-416B-B0BF-54F8BD2F7CB9}"/>
            </a:ext>
          </a:extLst>
        </xdr:cNvPr>
        <xdr:cNvSpPr txBox="1"/>
      </xdr:nvSpPr>
      <xdr:spPr>
        <a:xfrm>
          <a:off x="17734495" y="6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126383</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D68797B7-2500-4EDA-917B-588798D66041}"/>
            </a:ext>
          </a:extLst>
        </xdr:cNvPr>
        <xdr:cNvSpPr txBox="1"/>
      </xdr:nvSpPr>
      <xdr:spPr>
        <a:xfrm>
          <a:off x="16936935" y="683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90528</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F4DCEE03-F59B-431E-8E69-5E56188A2B1E}"/>
            </a:ext>
          </a:extLst>
        </xdr:cNvPr>
        <xdr:cNvSpPr txBox="1"/>
      </xdr:nvSpPr>
      <xdr:spPr>
        <a:xfrm>
          <a:off x="16162235" y="595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9420</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8AB762BC-383F-4042-B92A-3F97B319BC74}"/>
            </a:ext>
          </a:extLst>
        </xdr:cNvPr>
        <xdr:cNvSpPr txBox="1"/>
      </xdr:nvSpPr>
      <xdr:spPr>
        <a:xfrm>
          <a:off x="18496495" y="637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27515</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BCB7B033-7E31-4594-B13E-F24D20FEB046}"/>
            </a:ext>
          </a:extLst>
        </xdr:cNvPr>
        <xdr:cNvSpPr txBox="1"/>
      </xdr:nvSpPr>
      <xdr:spPr>
        <a:xfrm>
          <a:off x="17734495" y="639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34687</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FF40452B-A42E-42DE-8A6D-148D7B626BB4}"/>
            </a:ext>
          </a:extLst>
        </xdr:cNvPr>
        <xdr:cNvSpPr txBox="1"/>
      </xdr:nvSpPr>
      <xdr:spPr>
        <a:xfrm>
          <a:off x="16936935" y="640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14042</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3A77FE24-0B4F-4432-B304-870D3D0E2007}"/>
            </a:ext>
          </a:extLst>
        </xdr:cNvPr>
        <xdr:cNvSpPr txBox="1"/>
      </xdr:nvSpPr>
      <xdr:spPr>
        <a:xfrm>
          <a:off x="16162235" y="671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4DA16A03-C2B6-4BDC-A4A0-11B59612737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C5044049-3482-480C-A77A-A68DEA1F881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C00B2CC8-97BB-4FE9-80E9-6CFEAF36B58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8201BAF8-FC10-40C4-8D73-DC95B175936B}"/>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B227BE08-98C6-4647-B3B3-B03BC096410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4883F3FC-4DB2-4919-B2B3-3772A96EB8B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647AB302-B8CC-42DA-AE50-59384F3144F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244C0C57-C038-456E-953B-D4F1B42D65D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FD643A2C-5BEB-479A-B267-C4A2792B003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54413877-B632-4B56-94B6-9F32718526E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C6B4D18B-E505-40BB-B420-44730C7FBB1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6E2FAAAD-8C0F-46A9-AED3-3C7DD0F2B7A8}"/>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0334741A-2FBB-4EDD-8395-69EF721F4552}"/>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4203AAA1-4F30-4853-9FD9-1825EE8D3CA9}"/>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D3D44AE1-0596-4AC3-8768-A9CDAE80DE1B}"/>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20D53E5C-0744-4C4F-A735-B4795EB244D2}"/>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DFD81A6-3759-4610-A02F-1F8ABA2193B5}"/>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6CF2A0E0-9E6C-4672-A82A-B699B0E967E3}"/>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FAC49984-C8EB-4D56-A070-06AF5D9278FD}"/>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42C2F3CA-21BB-4E3C-B39B-A6B2E171F818}"/>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D2E5A67A-A3D2-4BD0-8406-BE575A08101D}"/>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F95A3023-F57B-4540-81FE-6969255FD72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5EE63820-A61D-4980-A1C4-1A35FCD2D0DF}"/>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37ED5E2-76D2-463A-BB24-78239DDC5D0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1A9B99C8-9232-4848-BE9B-C710FACB46E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7" name="直線コネクタ 536">
          <a:extLst>
            <a:ext uri="{FF2B5EF4-FFF2-40B4-BE49-F238E27FC236}">
              <a16:creationId xmlns:a16="http://schemas.microsoft.com/office/drawing/2014/main" id="{7EA80F36-95E8-4AF2-84FF-1FEFACBF2F4A}"/>
            </a:ext>
          </a:extLst>
        </xdr:cNvPr>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916E4302-2765-4372-8435-93AE8B6CAEEF}"/>
            </a:ext>
          </a:extLst>
        </xdr:cNvPr>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9" name="直線コネクタ 538">
          <a:extLst>
            <a:ext uri="{FF2B5EF4-FFF2-40B4-BE49-F238E27FC236}">
              <a16:creationId xmlns:a16="http://schemas.microsoft.com/office/drawing/2014/main" id="{CC67777C-B834-4713-83ED-2B17447A1143}"/>
            </a:ext>
          </a:extLst>
        </xdr:cNvPr>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0" name="【保健センター・保健所】&#10;有形固定資産減価償却率最大値テキスト">
          <a:extLst>
            <a:ext uri="{FF2B5EF4-FFF2-40B4-BE49-F238E27FC236}">
              <a16:creationId xmlns:a16="http://schemas.microsoft.com/office/drawing/2014/main" id="{14577F0C-E725-47FF-B963-7D4E36E21B39}"/>
            </a:ext>
          </a:extLst>
        </xdr:cNvPr>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1" name="直線コネクタ 540">
          <a:extLst>
            <a:ext uri="{FF2B5EF4-FFF2-40B4-BE49-F238E27FC236}">
              <a16:creationId xmlns:a16="http://schemas.microsoft.com/office/drawing/2014/main" id="{DBBD90F5-7DA3-4F4A-B301-A7C060641A30}"/>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0C809435-5141-46A9-89C0-4B9A25EA668F}"/>
            </a:ext>
          </a:extLst>
        </xdr:cNvPr>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3" name="フローチャート: 判断 542">
          <a:extLst>
            <a:ext uri="{FF2B5EF4-FFF2-40B4-BE49-F238E27FC236}">
              <a16:creationId xmlns:a16="http://schemas.microsoft.com/office/drawing/2014/main" id="{AE42E1B7-EB44-4C82-9EA9-A3292C16CA78}"/>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4" name="フローチャート: 判断 543">
          <a:extLst>
            <a:ext uri="{FF2B5EF4-FFF2-40B4-BE49-F238E27FC236}">
              <a16:creationId xmlns:a16="http://schemas.microsoft.com/office/drawing/2014/main" id="{C7C5EC5A-C20A-4478-B59E-D764FE094E71}"/>
            </a:ext>
          </a:extLst>
        </xdr:cNvPr>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5" name="フローチャート: 判断 544">
          <a:extLst>
            <a:ext uri="{FF2B5EF4-FFF2-40B4-BE49-F238E27FC236}">
              <a16:creationId xmlns:a16="http://schemas.microsoft.com/office/drawing/2014/main" id="{6B9CC32E-E491-47F2-89A2-7F988A0B1256}"/>
            </a:ext>
          </a:extLst>
        </xdr:cNvPr>
        <xdr:cNvSpPr/>
      </xdr:nvSpPr>
      <xdr:spPr>
        <a:xfrm>
          <a:off x="128041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6" name="フローチャート: 判断 545">
          <a:extLst>
            <a:ext uri="{FF2B5EF4-FFF2-40B4-BE49-F238E27FC236}">
              <a16:creationId xmlns:a16="http://schemas.microsoft.com/office/drawing/2014/main" id="{8C0F3CFF-768A-451E-8537-A97543E280C8}"/>
            </a:ext>
          </a:extLst>
        </xdr:cNvPr>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7" name="フローチャート: 判断 546">
          <a:extLst>
            <a:ext uri="{FF2B5EF4-FFF2-40B4-BE49-F238E27FC236}">
              <a16:creationId xmlns:a16="http://schemas.microsoft.com/office/drawing/2014/main" id="{3AA956A8-C3C0-4A5C-A609-A0A4B7A78AE5}"/>
            </a:ext>
          </a:extLst>
        </xdr:cNvPr>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63F664B-522A-422E-A6CE-8205397B357B}"/>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ECA321D-C96C-4AD4-B032-1751073001A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148BA77-2C6A-4971-9C40-D2019EC83B8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FB512DA-D8EE-40D3-9ED0-6A8E24D22E5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B8360A0-92E9-437C-B636-995569E832F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110853</xdr:rowOff>
    </xdr:from>
    <xdr:to>
      <xdr:col>85</xdr:col>
      <xdr:colOff>177800</xdr:colOff>
      <xdr:row>60</xdr:row>
      <xdr:rowOff>41003</xdr:rowOff>
    </xdr:to>
    <xdr:sp macro="" textlink="">
      <xdr:nvSpPr>
        <xdr:cNvPr id="553" name="楕円 552">
          <a:extLst>
            <a:ext uri="{FF2B5EF4-FFF2-40B4-BE49-F238E27FC236}">
              <a16:creationId xmlns:a16="http://schemas.microsoft.com/office/drawing/2014/main" id="{7E3E3059-33EF-4451-9727-ED244A399461}"/>
            </a:ext>
          </a:extLst>
        </xdr:cNvPr>
        <xdr:cNvSpPr/>
      </xdr:nvSpPr>
      <xdr:spPr>
        <a:xfrm>
          <a:off x="14325600" y="1000161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133730</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2B8426EC-74D2-41AA-B1AF-93EAA4A897AF}"/>
            </a:ext>
          </a:extLst>
        </xdr:cNvPr>
        <xdr:cNvSpPr txBox="1"/>
      </xdr:nvSpPr>
      <xdr:spPr>
        <a:xfrm>
          <a:off x="14414500" y="985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83094</xdr:rowOff>
    </xdr:from>
    <xdr:to>
      <xdr:col>81</xdr:col>
      <xdr:colOff>101600</xdr:colOff>
      <xdr:row>60</xdr:row>
      <xdr:rowOff>13244</xdr:rowOff>
    </xdr:to>
    <xdr:sp macro="" textlink="">
      <xdr:nvSpPr>
        <xdr:cNvPr id="555" name="楕円 554">
          <a:extLst>
            <a:ext uri="{FF2B5EF4-FFF2-40B4-BE49-F238E27FC236}">
              <a16:creationId xmlns:a16="http://schemas.microsoft.com/office/drawing/2014/main" id="{3F3469A6-B239-4126-926A-71B6773725BC}"/>
            </a:ext>
          </a:extLst>
        </xdr:cNvPr>
        <xdr:cNvSpPr/>
      </xdr:nvSpPr>
      <xdr:spPr>
        <a:xfrm>
          <a:off x="13578840" y="9973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133894</xdr:rowOff>
    </xdr:from>
    <xdr:to>
      <xdr:col>85</xdr:col>
      <xdr:colOff>127000</xdr:colOff>
      <xdr:row>59</xdr:row>
      <xdr:rowOff>161653</xdr:rowOff>
    </xdr:to>
    <xdr:cxnSp macro="">
      <xdr:nvCxnSpPr>
        <xdr:cNvPr id="556" name="直線コネクタ 555">
          <a:extLst>
            <a:ext uri="{FF2B5EF4-FFF2-40B4-BE49-F238E27FC236}">
              <a16:creationId xmlns:a16="http://schemas.microsoft.com/office/drawing/2014/main" id="{BDE21872-1181-420F-BE29-EE37868A0456}"/>
            </a:ext>
          </a:extLst>
        </xdr:cNvPr>
        <xdr:cNvCxnSpPr/>
      </xdr:nvCxnSpPr>
      <xdr:spPr>
        <a:xfrm>
          <a:off x="13629640" y="10024654"/>
          <a:ext cx="7467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57" name="楕円 556">
          <a:extLst>
            <a:ext uri="{FF2B5EF4-FFF2-40B4-BE49-F238E27FC236}">
              <a16:creationId xmlns:a16="http://schemas.microsoft.com/office/drawing/2014/main" id="{D6B5451B-DE76-4E36-81CB-90C7D64A9051}"/>
            </a:ext>
          </a:extLst>
        </xdr:cNvPr>
        <xdr:cNvSpPr/>
      </xdr:nvSpPr>
      <xdr:spPr>
        <a:xfrm>
          <a:off x="1280414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133894</xdr:rowOff>
    </xdr:to>
    <xdr:cxnSp macro="">
      <xdr:nvCxnSpPr>
        <xdr:cNvPr id="558" name="直線コネクタ 557">
          <a:extLst>
            <a:ext uri="{FF2B5EF4-FFF2-40B4-BE49-F238E27FC236}">
              <a16:creationId xmlns:a16="http://schemas.microsoft.com/office/drawing/2014/main" id="{DDBB6F4D-4BDE-42CD-99BA-1372163083BF}"/>
            </a:ext>
          </a:extLst>
        </xdr:cNvPr>
        <xdr:cNvCxnSpPr/>
      </xdr:nvCxnSpPr>
      <xdr:spPr>
        <a:xfrm>
          <a:off x="12854940" y="9993630"/>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59" name="楕円 558">
          <a:extLst>
            <a:ext uri="{FF2B5EF4-FFF2-40B4-BE49-F238E27FC236}">
              <a16:creationId xmlns:a16="http://schemas.microsoft.com/office/drawing/2014/main" id="{06D7B404-9AA9-469A-92C9-1E933530E53F}"/>
            </a:ext>
          </a:extLst>
        </xdr:cNvPr>
        <xdr:cNvSpPr/>
      </xdr:nvSpPr>
      <xdr:spPr>
        <a:xfrm>
          <a:off x="12029440" y="99134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102870</xdr:rowOff>
    </xdr:to>
    <xdr:cxnSp macro="">
      <xdr:nvCxnSpPr>
        <xdr:cNvPr id="560" name="直線コネクタ 559">
          <a:extLst>
            <a:ext uri="{FF2B5EF4-FFF2-40B4-BE49-F238E27FC236}">
              <a16:creationId xmlns:a16="http://schemas.microsoft.com/office/drawing/2014/main" id="{CEEF5728-8584-4698-9FA8-7D5D7E930EBF}"/>
            </a:ext>
          </a:extLst>
        </xdr:cNvPr>
        <xdr:cNvCxnSpPr/>
      </xdr:nvCxnSpPr>
      <xdr:spPr>
        <a:xfrm>
          <a:off x="12072620" y="9964238"/>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164737</xdr:rowOff>
    </xdr:from>
    <xdr:to>
      <xdr:col>67</xdr:col>
      <xdr:colOff>101600</xdr:colOff>
      <xdr:row>59</xdr:row>
      <xdr:rowOff>94887</xdr:rowOff>
    </xdr:to>
    <xdr:sp macro="" textlink="">
      <xdr:nvSpPr>
        <xdr:cNvPr id="561" name="楕円 560">
          <a:extLst>
            <a:ext uri="{FF2B5EF4-FFF2-40B4-BE49-F238E27FC236}">
              <a16:creationId xmlns:a16="http://schemas.microsoft.com/office/drawing/2014/main" id="{F409F3D4-6A58-4738-8ADB-E4723CC27500}"/>
            </a:ext>
          </a:extLst>
        </xdr:cNvPr>
        <xdr:cNvSpPr/>
      </xdr:nvSpPr>
      <xdr:spPr>
        <a:xfrm>
          <a:off x="11231880" y="9887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44087</xdr:rowOff>
    </xdr:from>
    <xdr:to>
      <xdr:col>71</xdr:col>
      <xdr:colOff>177800</xdr:colOff>
      <xdr:row>59</xdr:row>
      <xdr:rowOff>73478</xdr:rowOff>
    </xdr:to>
    <xdr:cxnSp macro="">
      <xdr:nvCxnSpPr>
        <xdr:cNvPr id="562" name="直線コネクタ 561">
          <a:extLst>
            <a:ext uri="{FF2B5EF4-FFF2-40B4-BE49-F238E27FC236}">
              <a16:creationId xmlns:a16="http://schemas.microsoft.com/office/drawing/2014/main" id="{76235057-6049-4999-8D99-CBCEEFA250BF}"/>
            </a:ext>
          </a:extLst>
        </xdr:cNvPr>
        <xdr:cNvCxnSpPr/>
      </xdr:nvCxnSpPr>
      <xdr:spPr>
        <a:xfrm>
          <a:off x="11282680" y="9934847"/>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958E4E72-161E-4592-82DE-32C41E0F6549}"/>
            </a:ext>
          </a:extLst>
        </xdr:cNvPr>
        <xdr:cNvSpPr txBox="1"/>
      </xdr:nvSpPr>
      <xdr:spPr>
        <a:xfrm>
          <a:off x="134372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6CC2FF45-349F-4B7B-89A0-8A2FFC3DD091}"/>
            </a:ext>
          </a:extLst>
        </xdr:cNvPr>
        <xdr:cNvSpPr txBox="1"/>
      </xdr:nvSpPr>
      <xdr:spPr>
        <a:xfrm>
          <a:off x="12675244" y="1006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7126011B-4294-4728-B738-9CA15FFF8DC3}"/>
            </a:ext>
          </a:extLst>
        </xdr:cNvPr>
        <xdr:cNvSpPr txBox="1"/>
      </xdr:nvSpPr>
      <xdr:spPr>
        <a:xfrm>
          <a:off x="119005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6ACCB2DE-83F7-49F9-920A-A3573D7DADEC}"/>
            </a:ext>
          </a:extLst>
        </xdr:cNvPr>
        <xdr:cNvSpPr txBox="1"/>
      </xdr:nvSpPr>
      <xdr:spPr>
        <a:xfrm>
          <a:off x="1110298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29771</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B5AC2182-F99C-4F31-8FB2-2C1F493FF972}"/>
            </a:ext>
          </a:extLst>
        </xdr:cNvPr>
        <xdr:cNvSpPr txBox="1"/>
      </xdr:nvSpPr>
      <xdr:spPr>
        <a:xfrm>
          <a:off x="1343724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5A05CE49-330A-4C76-99B2-134E4374B0F1}"/>
            </a:ext>
          </a:extLst>
        </xdr:cNvPr>
        <xdr:cNvSpPr txBox="1"/>
      </xdr:nvSpPr>
      <xdr:spPr>
        <a:xfrm>
          <a:off x="12675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9630F9FA-A7AD-4174-9733-E8DFD5CCD530}"/>
            </a:ext>
          </a:extLst>
        </xdr:cNvPr>
        <xdr:cNvSpPr txBox="1"/>
      </xdr:nvSpPr>
      <xdr:spPr>
        <a:xfrm>
          <a:off x="11900544" y="969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111414</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D0FFF7DB-D43C-4F2F-AD7B-FEEFC4ABFF21}"/>
            </a:ext>
          </a:extLst>
        </xdr:cNvPr>
        <xdr:cNvSpPr txBox="1"/>
      </xdr:nvSpPr>
      <xdr:spPr>
        <a:xfrm>
          <a:off x="1110298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8658DCEC-FEDC-4D11-9D71-4FEFBDD845C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2EC71973-AD41-4CFE-BEDD-D4E67937A2A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213FDB9A-A524-4BE4-A964-616E80F154D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D386FA60-D244-4B0F-840B-FA60EA435BA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F334F5F2-2F87-4777-A604-9F1D934BBD4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BCEFFD77-68F5-4486-ABFD-9CF3B6E07D8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1C4EACE5-C4E2-4907-B452-788D7F155E2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C1AA76A8-9D51-4492-B23B-A314ED0D824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FC0AD1A6-CF45-4D2A-99BF-048796D50AD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36A32027-B656-4EF1-B27E-08C21CEBA1C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A7BB60C3-2D6F-4189-BBC6-E937A7981062}"/>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93E79BAD-B877-4C48-BD27-2BF402DAEABF}"/>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68034EEA-5E66-4025-8F98-ED856EC5E4D8}"/>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197FC27-E8B3-4FA1-AAC5-C6A3D6FF45E4}"/>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330A802D-3BBE-453F-BB5A-4C05A1245E4C}"/>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6FED6D2-242D-4019-BC16-1AE4E9ABD171}"/>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1DC1C96F-979A-4D1A-A19F-2F318A896664}"/>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135DB4A5-8001-40F3-89C2-08653DDCABB5}"/>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FB58C6AA-EB4B-4120-85D8-3FEE4B3886E7}"/>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659D4197-07D9-42DC-8F2B-8174783AF74C}"/>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53F39AAE-52B3-4346-BC0E-124B642F33B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B3C75639-5732-4114-8701-FBF2749A9E6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E1AFE15E-4FF2-4D20-9186-F2BDA243C3D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4" name="直線コネクタ 593">
          <a:extLst>
            <a:ext uri="{FF2B5EF4-FFF2-40B4-BE49-F238E27FC236}">
              <a16:creationId xmlns:a16="http://schemas.microsoft.com/office/drawing/2014/main" id="{A4BF2420-EAE2-4AA2-8366-5F0CA3E214DA}"/>
            </a:ext>
          </a:extLst>
        </xdr:cNvPr>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425FB13E-A720-4E1F-89E3-4EE087FCC02A}"/>
            </a:ext>
          </a:extLst>
        </xdr:cNvPr>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6" name="直線コネクタ 595">
          <a:extLst>
            <a:ext uri="{FF2B5EF4-FFF2-40B4-BE49-F238E27FC236}">
              <a16:creationId xmlns:a16="http://schemas.microsoft.com/office/drawing/2014/main" id="{DB65D1FE-7712-47B3-8031-AFA1F504578C}"/>
            </a:ext>
          </a:extLst>
        </xdr:cNvPr>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5B885A1C-CA83-400F-8205-6BE405C313C2}"/>
            </a:ext>
          </a:extLst>
        </xdr:cNvPr>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8" name="直線コネクタ 597">
          <a:extLst>
            <a:ext uri="{FF2B5EF4-FFF2-40B4-BE49-F238E27FC236}">
              <a16:creationId xmlns:a16="http://schemas.microsoft.com/office/drawing/2014/main" id="{6818D301-DBCE-4D07-B7D4-B7C6BC837F5A}"/>
            </a:ext>
          </a:extLst>
        </xdr:cNvPr>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776A1B78-5713-4163-B30D-3EC8A64E696C}"/>
            </a:ext>
          </a:extLst>
        </xdr:cNvPr>
        <xdr:cNvSpPr txBox="1"/>
      </xdr:nvSpPr>
      <xdr:spPr>
        <a:xfrm>
          <a:off x="1954784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00" name="フローチャート: 判断 599">
          <a:extLst>
            <a:ext uri="{FF2B5EF4-FFF2-40B4-BE49-F238E27FC236}">
              <a16:creationId xmlns:a16="http://schemas.microsoft.com/office/drawing/2014/main" id="{3CCF566D-B324-4A4C-BD71-5E728445E0D1}"/>
            </a:ext>
          </a:extLst>
        </xdr:cNvPr>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1" name="フローチャート: 判断 600">
          <a:extLst>
            <a:ext uri="{FF2B5EF4-FFF2-40B4-BE49-F238E27FC236}">
              <a16:creationId xmlns:a16="http://schemas.microsoft.com/office/drawing/2014/main" id="{2712F808-AEA3-4A91-B7DF-61BBAC7C251C}"/>
            </a:ext>
          </a:extLst>
        </xdr:cNvPr>
        <xdr:cNvSpPr/>
      </xdr:nvSpPr>
      <xdr:spPr>
        <a:xfrm>
          <a:off x="18735040" y="1046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2" name="フローチャート: 判断 601">
          <a:extLst>
            <a:ext uri="{FF2B5EF4-FFF2-40B4-BE49-F238E27FC236}">
              <a16:creationId xmlns:a16="http://schemas.microsoft.com/office/drawing/2014/main" id="{E8D2BC83-9EA8-4EBE-A695-1F3819768A4F}"/>
            </a:ext>
          </a:extLst>
        </xdr:cNvPr>
        <xdr:cNvSpPr/>
      </xdr:nvSpPr>
      <xdr:spPr>
        <a:xfrm>
          <a:off x="1793748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3" name="フローチャート: 判断 602">
          <a:extLst>
            <a:ext uri="{FF2B5EF4-FFF2-40B4-BE49-F238E27FC236}">
              <a16:creationId xmlns:a16="http://schemas.microsoft.com/office/drawing/2014/main" id="{C1E10134-3FE3-4510-8883-B39B644B3F80}"/>
            </a:ext>
          </a:extLst>
        </xdr:cNvPr>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4" name="フローチャート: 判断 603">
          <a:extLst>
            <a:ext uri="{FF2B5EF4-FFF2-40B4-BE49-F238E27FC236}">
              <a16:creationId xmlns:a16="http://schemas.microsoft.com/office/drawing/2014/main" id="{B64E1E7C-2825-4748-9D7C-30E69047877D}"/>
            </a:ext>
          </a:extLst>
        </xdr:cNvPr>
        <xdr:cNvSpPr/>
      </xdr:nvSpPr>
      <xdr:spPr>
        <a:xfrm>
          <a:off x="1638808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FA88405-C13C-4EED-B396-52BF687DA81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E94C74B-FB2D-4F1A-9D0F-E5C93042E63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4950491-BDCE-4152-AB10-58EB9264452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66068C35-E89C-4E91-BA24-BF0D0C4C43E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3D6AC5E-1A81-4151-A62B-990545A7593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10" name="楕円 609">
          <a:extLst>
            <a:ext uri="{FF2B5EF4-FFF2-40B4-BE49-F238E27FC236}">
              <a16:creationId xmlns:a16="http://schemas.microsoft.com/office/drawing/2014/main" id="{E5351BD2-F79C-43DC-880D-77900F3B0F67}"/>
            </a:ext>
          </a:extLst>
        </xdr:cNvPr>
        <xdr:cNvSpPr/>
      </xdr:nvSpPr>
      <xdr:spPr>
        <a:xfrm>
          <a:off x="19458940" y="1056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144797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10955D1E-12C7-43C9-BDA0-55CBD851EDCE}"/>
            </a:ext>
          </a:extLst>
        </xdr:cNvPr>
        <xdr:cNvSpPr txBox="1"/>
      </xdr:nvSpPr>
      <xdr:spPr>
        <a:xfrm>
          <a:off x="1954784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612" name="楕円 611">
          <a:extLst>
            <a:ext uri="{FF2B5EF4-FFF2-40B4-BE49-F238E27FC236}">
              <a16:creationId xmlns:a16="http://schemas.microsoft.com/office/drawing/2014/main" id="{A5C14C29-9258-4E95-92EB-C564DE4F80A1}"/>
            </a:ext>
          </a:extLst>
        </xdr:cNvPr>
        <xdr:cNvSpPr/>
      </xdr:nvSpPr>
      <xdr:spPr>
        <a:xfrm>
          <a:off x="1873504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45720</xdr:rowOff>
    </xdr:to>
    <xdr:cxnSp macro="">
      <xdr:nvCxnSpPr>
        <xdr:cNvPr id="613" name="直線コネクタ 612">
          <a:extLst>
            <a:ext uri="{FF2B5EF4-FFF2-40B4-BE49-F238E27FC236}">
              <a16:creationId xmlns:a16="http://schemas.microsoft.com/office/drawing/2014/main" id="{E522F4DB-D60F-43AF-A9F9-1260B459ECEA}"/>
            </a:ext>
          </a:extLst>
        </xdr:cNvPr>
        <xdr:cNvCxnSpPr/>
      </xdr:nvCxnSpPr>
      <xdr:spPr>
        <a:xfrm>
          <a:off x="18778220" y="10607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614" name="楕円 613">
          <a:extLst>
            <a:ext uri="{FF2B5EF4-FFF2-40B4-BE49-F238E27FC236}">
              <a16:creationId xmlns:a16="http://schemas.microsoft.com/office/drawing/2014/main" id="{67A607BA-1F87-4D05-B642-660BDB7EFFC6}"/>
            </a:ext>
          </a:extLst>
        </xdr:cNvPr>
        <xdr:cNvSpPr/>
      </xdr:nvSpPr>
      <xdr:spPr>
        <a:xfrm>
          <a:off x="17937480"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49530</xdr:rowOff>
    </xdr:to>
    <xdr:cxnSp macro="">
      <xdr:nvCxnSpPr>
        <xdr:cNvPr id="615" name="直線コネクタ 614">
          <a:extLst>
            <a:ext uri="{FF2B5EF4-FFF2-40B4-BE49-F238E27FC236}">
              <a16:creationId xmlns:a16="http://schemas.microsoft.com/office/drawing/2014/main" id="{244F5372-7C63-4129-92AD-BF3E9991255C}"/>
            </a:ext>
          </a:extLst>
        </xdr:cNvPr>
        <xdr:cNvCxnSpPr/>
      </xdr:nvCxnSpPr>
      <xdr:spPr>
        <a:xfrm flipV="1">
          <a:off x="17988280" y="1060704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xdr:rowOff>
    </xdr:from>
    <xdr:to>
      <xdr:col>102</xdr:col>
      <xdr:colOff>165100</xdr:colOff>
      <xdr:row>63</xdr:row>
      <xdr:rowOff>104140</xdr:rowOff>
    </xdr:to>
    <xdr:sp macro="" textlink="">
      <xdr:nvSpPr>
        <xdr:cNvPr id="616" name="楕円 615">
          <a:extLst>
            <a:ext uri="{FF2B5EF4-FFF2-40B4-BE49-F238E27FC236}">
              <a16:creationId xmlns:a16="http://schemas.microsoft.com/office/drawing/2014/main" id="{79AE1A31-10B2-424B-A735-AF45EE11AD86}"/>
            </a:ext>
          </a:extLst>
        </xdr:cNvPr>
        <xdr:cNvSpPr/>
      </xdr:nvSpPr>
      <xdr:spPr>
        <a:xfrm>
          <a:off x="1716278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49530</xdr:rowOff>
    </xdr:from>
    <xdr:to>
      <xdr:col>107</xdr:col>
      <xdr:colOff>50800</xdr:colOff>
      <xdr:row>63</xdr:row>
      <xdr:rowOff>53340</xdr:rowOff>
    </xdr:to>
    <xdr:cxnSp macro="">
      <xdr:nvCxnSpPr>
        <xdr:cNvPr id="617" name="直線コネクタ 616">
          <a:extLst>
            <a:ext uri="{FF2B5EF4-FFF2-40B4-BE49-F238E27FC236}">
              <a16:creationId xmlns:a16="http://schemas.microsoft.com/office/drawing/2014/main" id="{8D2B82B6-61AC-45A2-A2A1-1C926599B874}"/>
            </a:ext>
          </a:extLst>
        </xdr:cNvPr>
        <xdr:cNvCxnSpPr/>
      </xdr:nvCxnSpPr>
      <xdr:spPr>
        <a:xfrm flipV="1">
          <a:off x="17213580" y="1061085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xdr:rowOff>
    </xdr:from>
    <xdr:to>
      <xdr:col>98</xdr:col>
      <xdr:colOff>38100</xdr:colOff>
      <xdr:row>63</xdr:row>
      <xdr:rowOff>104140</xdr:rowOff>
    </xdr:to>
    <xdr:sp macro="" textlink="">
      <xdr:nvSpPr>
        <xdr:cNvPr id="618" name="楕円 617">
          <a:extLst>
            <a:ext uri="{FF2B5EF4-FFF2-40B4-BE49-F238E27FC236}">
              <a16:creationId xmlns:a16="http://schemas.microsoft.com/office/drawing/2014/main" id="{470FB58C-676D-4C1E-B6A4-D715FBF0A074}"/>
            </a:ext>
          </a:extLst>
        </xdr:cNvPr>
        <xdr:cNvSpPr/>
      </xdr:nvSpPr>
      <xdr:spPr>
        <a:xfrm>
          <a:off x="16388080" y="10563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53340</xdr:rowOff>
    </xdr:from>
    <xdr:to>
      <xdr:col>102</xdr:col>
      <xdr:colOff>114300</xdr:colOff>
      <xdr:row>63</xdr:row>
      <xdr:rowOff>53340</xdr:rowOff>
    </xdr:to>
    <xdr:cxnSp macro="">
      <xdr:nvCxnSpPr>
        <xdr:cNvPr id="619" name="直線コネクタ 618">
          <a:extLst>
            <a:ext uri="{FF2B5EF4-FFF2-40B4-BE49-F238E27FC236}">
              <a16:creationId xmlns:a16="http://schemas.microsoft.com/office/drawing/2014/main" id="{51018282-4432-45DE-ACDF-D6FF0A2D5985}"/>
            </a:ext>
          </a:extLst>
        </xdr:cNvPr>
        <xdr:cNvCxnSpPr/>
      </xdr:nvCxnSpPr>
      <xdr:spPr>
        <a:xfrm>
          <a:off x="16431260" y="106146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20" name="n_1aveValue【保健センター・保健所】&#10;一人当たり面積">
          <a:extLst>
            <a:ext uri="{FF2B5EF4-FFF2-40B4-BE49-F238E27FC236}">
              <a16:creationId xmlns:a16="http://schemas.microsoft.com/office/drawing/2014/main" id="{4907D16B-2450-4BCC-89FD-2816D572246E}"/>
            </a:ext>
          </a:extLst>
        </xdr:cNvPr>
        <xdr:cNvSpPr txBox="1"/>
      </xdr:nvSpPr>
      <xdr:spPr>
        <a:xfrm>
          <a:off x="185611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21" name="n_2aveValue【保健センター・保健所】&#10;一人当たり面積">
          <a:extLst>
            <a:ext uri="{FF2B5EF4-FFF2-40B4-BE49-F238E27FC236}">
              <a16:creationId xmlns:a16="http://schemas.microsoft.com/office/drawing/2014/main" id="{39932D4B-70E9-4639-B662-D8D65B2A4F30}"/>
            </a:ext>
          </a:extLst>
        </xdr:cNvPr>
        <xdr:cNvSpPr txBox="1"/>
      </xdr:nvSpPr>
      <xdr:spPr>
        <a:xfrm>
          <a:off x="1777626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22" name="n_3aveValue【保健センター・保健所】&#10;一人当たり面積">
          <a:extLst>
            <a:ext uri="{FF2B5EF4-FFF2-40B4-BE49-F238E27FC236}">
              <a16:creationId xmlns:a16="http://schemas.microsoft.com/office/drawing/2014/main" id="{40F2E431-C7BD-4FBD-9D01-2E1998E874AA}"/>
            </a:ext>
          </a:extLst>
        </xdr:cNvPr>
        <xdr:cNvSpPr txBox="1"/>
      </xdr:nvSpPr>
      <xdr:spPr>
        <a:xfrm>
          <a:off x="170015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23" name="n_4aveValue【保健センター・保健所】&#10;一人当たり面積">
          <a:extLst>
            <a:ext uri="{FF2B5EF4-FFF2-40B4-BE49-F238E27FC236}">
              <a16:creationId xmlns:a16="http://schemas.microsoft.com/office/drawing/2014/main" id="{E5EB8FAD-7CE2-48FB-88C0-9E11B2E02A50}"/>
            </a:ext>
          </a:extLst>
        </xdr:cNvPr>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624" name="n_1mainValue【保健センター・保健所】&#10;一人当たり面積">
          <a:extLst>
            <a:ext uri="{FF2B5EF4-FFF2-40B4-BE49-F238E27FC236}">
              <a16:creationId xmlns:a16="http://schemas.microsoft.com/office/drawing/2014/main" id="{65B7B75A-7FB6-4EE4-B226-8F067690B376}"/>
            </a:ext>
          </a:extLst>
        </xdr:cNvPr>
        <xdr:cNvSpPr txBox="1"/>
      </xdr:nvSpPr>
      <xdr:spPr>
        <a:xfrm>
          <a:off x="185611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625" name="n_2mainValue【保健センター・保健所】&#10;一人当たり面積">
          <a:extLst>
            <a:ext uri="{FF2B5EF4-FFF2-40B4-BE49-F238E27FC236}">
              <a16:creationId xmlns:a16="http://schemas.microsoft.com/office/drawing/2014/main" id="{8E0DF3F9-8B46-4C7B-9936-40A20CF15DDA}"/>
            </a:ext>
          </a:extLst>
        </xdr:cNvPr>
        <xdr:cNvSpPr txBox="1"/>
      </xdr:nvSpPr>
      <xdr:spPr>
        <a:xfrm>
          <a:off x="1777626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95267</xdr:rowOff>
    </xdr:from>
    <xdr:ext cx="469744" cy="259045"/>
    <xdr:sp macro="" textlink="">
      <xdr:nvSpPr>
        <xdr:cNvPr id="626" name="n_3mainValue【保健センター・保健所】&#10;一人当たり面積">
          <a:extLst>
            <a:ext uri="{FF2B5EF4-FFF2-40B4-BE49-F238E27FC236}">
              <a16:creationId xmlns:a16="http://schemas.microsoft.com/office/drawing/2014/main" id="{0E463ED0-70D2-412E-9918-25F9482CCB4D}"/>
            </a:ext>
          </a:extLst>
        </xdr:cNvPr>
        <xdr:cNvSpPr txBox="1"/>
      </xdr:nvSpPr>
      <xdr:spPr>
        <a:xfrm>
          <a:off x="1700156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95267</xdr:rowOff>
    </xdr:from>
    <xdr:ext cx="469744" cy="259045"/>
    <xdr:sp macro="" textlink="">
      <xdr:nvSpPr>
        <xdr:cNvPr id="627" name="n_4mainValue【保健センター・保健所】&#10;一人当たり面積">
          <a:extLst>
            <a:ext uri="{FF2B5EF4-FFF2-40B4-BE49-F238E27FC236}">
              <a16:creationId xmlns:a16="http://schemas.microsoft.com/office/drawing/2014/main" id="{88DE7C66-4CA7-4D29-AA4C-36EB502982A6}"/>
            </a:ext>
          </a:extLst>
        </xdr:cNvPr>
        <xdr:cNvSpPr txBox="1"/>
      </xdr:nvSpPr>
      <xdr:spPr>
        <a:xfrm>
          <a:off x="1622686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17384788-35D6-40E2-A56E-D7601517AE6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28009AA0-E403-4F13-A9A0-B15C149529F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93672688-6370-4916-80DA-08ADCF15D00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720C9D74-A880-49BE-BBEC-6DEE86B3CBE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A34ED370-A87C-4483-BD39-9E1B9BE4475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BEAEE6B4-FE73-438C-9778-8D79DAB0F8B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E82B45D1-3453-4B3F-8472-EB68D67DD51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E4008A6F-2A0D-490E-A62B-9CA85E6041B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9228A6D4-5CE8-48D3-878F-508F3FB6885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482955B7-B923-4149-A021-BD19C5A2616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3CFFFBA-69E6-45C4-A618-D2498819161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B69F5CBD-8948-4953-AEA0-0B43155FC1CF}"/>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44F33DA6-98BB-4FE7-A33F-7D671BA8885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A4574AF9-D7F3-411E-98DF-F4F30E328B02}"/>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2A9A0805-4CBC-47D6-B0F6-5ECB640815B5}"/>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99BED5D0-AA6C-4A0D-8ECF-8B85400DC1E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9265368A-37FF-48FF-9929-1545DB763AD6}"/>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7254C448-A980-4AB0-BDCB-B6A97B678D22}"/>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DE3B6A45-2773-4A15-8D04-1A948574596D}"/>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2E72E1D8-F21A-4D19-99EA-6D44DA0CBC48}"/>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a:extLst>
            <a:ext uri="{FF2B5EF4-FFF2-40B4-BE49-F238E27FC236}">
              <a16:creationId xmlns:a16="http://schemas.microsoft.com/office/drawing/2014/main" id="{ADE460C4-CD7A-4EA0-9CD2-B929444D5C95}"/>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CDA4805D-DA61-4759-9826-F3C3BF52C53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a:extLst>
            <a:ext uri="{FF2B5EF4-FFF2-40B4-BE49-F238E27FC236}">
              <a16:creationId xmlns:a16="http://schemas.microsoft.com/office/drawing/2014/main" id="{2E7CF80B-65BC-4EEE-9021-747F75E1E4D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F3D962C8-FE3B-44A0-9355-353B8F2A774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2" name="直線コネクタ 651">
          <a:extLst>
            <a:ext uri="{FF2B5EF4-FFF2-40B4-BE49-F238E27FC236}">
              <a16:creationId xmlns:a16="http://schemas.microsoft.com/office/drawing/2014/main" id="{7652ABF3-057F-4AF9-AEFF-4C6774E76FAB}"/>
            </a:ext>
          </a:extLst>
        </xdr:cNvPr>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0DBC8DD6-8A7D-4094-AB8B-41C9E4B64FB1}"/>
            </a:ext>
          </a:extLst>
        </xdr:cNvPr>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4" name="直線コネクタ 653">
          <a:extLst>
            <a:ext uri="{FF2B5EF4-FFF2-40B4-BE49-F238E27FC236}">
              <a16:creationId xmlns:a16="http://schemas.microsoft.com/office/drawing/2014/main" id="{F1D6D173-EA07-4919-8D7E-787736BC57D0}"/>
            </a:ext>
          </a:extLst>
        </xdr:cNvPr>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4DD71B9B-E328-4A7D-9B7D-FC06F881148B}"/>
            </a:ext>
          </a:extLst>
        </xdr:cNvPr>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a:extLst>
            <a:ext uri="{FF2B5EF4-FFF2-40B4-BE49-F238E27FC236}">
              <a16:creationId xmlns:a16="http://schemas.microsoft.com/office/drawing/2014/main" id="{9FB0CD7D-C8BC-41D1-93C5-4CDF4EC49B2D}"/>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9070BDBE-6F79-44D3-9C00-BAFB66620457}"/>
            </a:ext>
          </a:extLst>
        </xdr:cNvPr>
        <xdr:cNvSpPr txBox="1"/>
      </xdr:nvSpPr>
      <xdr:spPr>
        <a:xfrm>
          <a:off x="14414500" y="1358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8" name="フローチャート: 判断 657">
          <a:extLst>
            <a:ext uri="{FF2B5EF4-FFF2-40B4-BE49-F238E27FC236}">
              <a16:creationId xmlns:a16="http://schemas.microsoft.com/office/drawing/2014/main" id="{5FF7FF25-44FA-4A52-B98F-44F756A5458F}"/>
            </a:ext>
          </a:extLst>
        </xdr:cNvPr>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2539</xdr:rowOff>
    </xdr:from>
    <xdr:to>
      <xdr:col>81</xdr:col>
      <xdr:colOff>101600</xdr:colOff>
      <xdr:row>82</xdr:row>
      <xdr:rowOff>104139</xdr:rowOff>
    </xdr:to>
    <xdr:sp macro="" textlink="">
      <xdr:nvSpPr>
        <xdr:cNvPr id="659" name="フローチャート: 判断 658">
          <a:extLst>
            <a:ext uri="{FF2B5EF4-FFF2-40B4-BE49-F238E27FC236}">
              <a16:creationId xmlns:a16="http://schemas.microsoft.com/office/drawing/2014/main" id="{BC6C45BD-EAA3-448A-81AE-6139DCAD0876}"/>
            </a:ext>
          </a:extLst>
        </xdr:cNvPr>
        <xdr:cNvSpPr/>
      </xdr:nvSpPr>
      <xdr:spPr>
        <a:xfrm>
          <a:off x="13578840" y="1374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60" name="フローチャート: 判断 659">
          <a:extLst>
            <a:ext uri="{FF2B5EF4-FFF2-40B4-BE49-F238E27FC236}">
              <a16:creationId xmlns:a16="http://schemas.microsoft.com/office/drawing/2014/main" id="{42270D30-54CB-41F5-8788-E84FE9065DD3}"/>
            </a:ext>
          </a:extLst>
        </xdr:cNvPr>
        <xdr:cNvSpPr/>
      </xdr:nvSpPr>
      <xdr:spPr>
        <a:xfrm>
          <a:off x="1280414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42545</xdr:rowOff>
    </xdr:from>
    <xdr:to>
      <xdr:col>72</xdr:col>
      <xdr:colOff>38100</xdr:colOff>
      <xdr:row>82</xdr:row>
      <xdr:rowOff>144145</xdr:rowOff>
    </xdr:to>
    <xdr:sp macro="" textlink="">
      <xdr:nvSpPr>
        <xdr:cNvPr id="661" name="フローチャート: 判断 660">
          <a:extLst>
            <a:ext uri="{FF2B5EF4-FFF2-40B4-BE49-F238E27FC236}">
              <a16:creationId xmlns:a16="http://schemas.microsoft.com/office/drawing/2014/main" id="{7E9A7B27-5117-4CC1-B4B0-29AA96149CB0}"/>
            </a:ext>
          </a:extLst>
        </xdr:cNvPr>
        <xdr:cNvSpPr/>
      </xdr:nvSpPr>
      <xdr:spPr>
        <a:xfrm>
          <a:off x="12029440" y="13789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xdr:rowOff>
    </xdr:from>
    <xdr:to>
      <xdr:col>67</xdr:col>
      <xdr:colOff>101600</xdr:colOff>
      <xdr:row>81</xdr:row>
      <xdr:rowOff>109855</xdr:rowOff>
    </xdr:to>
    <xdr:sp macro="" textlink="">
      <xdr:nvSpPr>
        <xdr:cNvPr id="662" name="フローチャート: 判断 661">
          <a:extLst>
            <a:ext uri="{FF2B5EF4-FFF2-40B4-BE49-F238E27FC236}">
              <a16:creationId xmlns:a16="http://schemas.microsoft.com/office/drawing/2014/main" id="{097084D0-D1E9-425C-B27E-CC3ACF37F50B}"/>
            </a:ext>
          </a:extLst>
        </xdr:cNvPr>
        <xdr:cNvSpPr/>
      </xdr:nvSpPr>
      <xdr:spPr>
        <a:xfrm>
          <a:off x="11231880" y="1358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D7793CC-7CD9-4ADB-A688-5E38D64AC59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3891949-C4F0-4DB1-B5E6-1F712C00551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FCEB143-EF62-41A8-A942-653FE1A5045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B7FEC5AE-A6B2-40B3-B703-26EE82269F4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BD27E19B-F450-4070-8AB2-E7A8D7F60A2F}"/>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68" name="楕円 667">
          <a:extLst>
            <a:ext uri="{FF2B5EF4-FFF2-40B4-BE49-F238E27FC236}">
              <a16:creationId xmlns:a16="http://schemas.microsoft.com/office/drawing/2014/main" id="{7B52FEAD-7DA6-4810-B6EF-253718E16872}"/>
            </a:ext>
          </a:extLst>
        </xdr:cNvPr>
        <xdr:cNvSpPr/>
      </xdr:nvSpPr>
      <xdr:spPr>
        <a:xfrm>
          <a:off x="14325600" y="140919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60DA6734-5B21-43D4-9403-A2BE91818CF5}"/>
            </a:ext>
          </a:extLst>
        </xdr:cNvPr>
        <xdr:cNvSpPr txBox="1"/>
      </xdr:nvSpPr>
      <xdr:spPr>
        <a:xfrm>
          <a:off x="14414500"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156845</xdr:rowOff>
    </xdr:from>
    <xdr:to>
      <xdr:col>81</xdr:col>
      <xdr:colOff>101600</xdr:colOff>
      <xdr:row>84</xdr:row>
      <xdr:rowOff>86995</xdr:rowOff>
    </xdr:to>
    <xdr:sp macro="" textlink="">
      <xdr:nvSpPr>
        <xdr:cNvPr id="670" name="楕円 669">
          <a:extLst>
            <a:ext uri="{FF2B5EF4-FFF2-40B4-BE49-F238E27FC236}">
              <a16:creationId xmlns:a16="http://schemas.microsoft.com/office/drawing/2014/main" id="{AFDC214B-129C-45AD-B530-9C3AA94A1AAD}"/>
            </a:ext>
          </a:extLst>
        </xdr:cNvPr>
        <xdr:cNvSpPr/>
      </xdr:nvSpPr>
      <xdr:spPr>
        <a:xfrm>
          <a:off x="13578840" y="1407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36195</xdr:rowOff>
    </xdr:from>
    <xdr:to>
      <xdr:col>85</xdr:col>
      <xdr:colOff>127000</xdr:colOff>
      <xdr:row>84</xdr:row>
      <xdr:rowOff>60961</xdr:rowOff>
    </xdr:to>
    <xdr:cxnSp macro="">
      <xdr:nvCxnSpPr>
        <xdr:cNvPr id="671" name="直線コネクタ 670">
          <a:extLst>
            <a:ext uri="{FF2B5EF4-FFF2-40B4-BE49-F238E27FC236}">
              <a16:creationId xmlns:a16="http://schemas.microsoft.com/office/drawing/2014/main" id="{82FB779F-F514-4731-B75C-7CCBDF868BE7}"/>
            </a:ext>
          </a:extLst>
        </xdr:cNvPr>
        <xdr:cNvCxnSpPr/>
      </xdr:nvCxnSpPr>
      <xdr:spPr>
        <a:xfrm>
          <a:off x="13629640" y="14117955"/>
          <a:ext cx="74676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130175</xdr:rowOff>
    </xdr:from>
    <xdr:to>
      <xdr:col>76</xdr:col>
      <xdr:colOff>165100</xdr:colOff>
      <xdr:row>84</xdr:row>
      <xdr:rowOff>60325</xdr:rowOff>
    </xdr:to>
    <xdr:sp macro="" textlink="">
      <xdr:nvSpPr>
        <xdr:cNvPr id="672" name="楕円 671">
          <a:extLst>
            <a:ext uri="{FF2B5EF4-FFF2-40B4-BE49-F238E27FC236}">
              <a16:creationId xmlns:a16="http://schemas.microsoft.com/office/drawing/2014/main" id="{C3E981B4-3E50-4C2B-B40A-5A025D8AEA95}"/>
            </a:ext>
          </a:extLst>
        </xdr:cNvPr>
        <xdr:cNvSpPr/>
      </xdr:nvSpPr>
      <xdr:spPr>
        <a:xfrm>
          <a:off x="12804140" y="14044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xdr:rowOff>
    </xdr:from>
    <xdr:to>
      <xdr:col>81</xdr:col>
      <xdr:colOff>50800</xdr:colOff>
      <xdr:row>84</xdr:row>
      <xdr:rowOff>36195</xdr:rowOff>
    </xdr:to>
    <xdr:cxnSp macro="">
      <xdr:nvCxnSpPr>
        <xdr:cNvPr id="673" name="直線コネクタ 672">
          <a:extLst>
            <a:ext uri="{FF2B5EF4-FFF2-40B4-BE49-F238E27FC236}">
              <a16:creationId xmlns:a16="http://schemas.microsoft.com/office/drawing/2014/main" id="{7549A9EB-9F75-4DCC-9C6E-10F27E96579A}"/>
            </a:ext>
          </a:extLst>
        </xdr:cNvPr>
        <xdr:cNvCxnSpPr/>
      </xdr:nvCxnSpPr>
      <xdr:spPr>
        <a:xfrm>
          <a:off x="12854940" y="1409128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92075</xdr:rowOff>
    </xdr:from>
    <xdr:to>
      <xdr:col>72</xdr:col>
      <xdr:colOff>38100</xdr:colOff>
      <xdr:row>84</xdr:row>
      <xdr:rowOff>22225</xdr:rowOff>
    </xdr:to>
    <xdr:sp macro="" textlink="">
      <xdr:nvSpPr>
        <xdr:cNvPr id="674" name="楕円 673">
          <a:extLst>
            <a:ext uri="{FF2B5EF4-FFF2-40B4-BE49-F238E27FC236}">
              <a16:creationId xmlns:a16="http://schemas.microsoft.com/office/drawing/2014/main" id="{9F037059-F7DE-4B0E-858B-CEAF040198DF}"/>
            </a:ext>
          </a:extLst>
        </xdr:cNvPr>
        <xdr:cNvSpPr/>
      </xdr:nvSpPr>
      <xdr:spPr>
        <a:xfrm>
          <a:off x="12029440" y="14006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142875</xdr:rowOff>
    </xdr:from>
    <xdr:to>
      <xdr:col>76</xdr:col>
      <xdr:colOff>114300</xdr:colOff>
      <xdr:row>84</xdr:row>
      <xdr:rowOff>9525</xdr:rowOff>
    </xdr:to>
    <xdr:cxnSp macro="">
      <xdr:nvCxnSpPr>
        <xdr:cNvPr id="675" name="直線コネクタ 674">
          <a:extLst>
            <a:ext uri="{FF2B5EF4-FFF2-40B4-BE49-F238E27FC236}">
              <a16:creationId xmlns:a16="http://schemas.microsoft.com/office/drawing/2014/main" id="{D291E386-FAFE-4E9B-BA9C-91100DD5B67B}"/>
            </a:ext>
          </a:extLst>
        </xdr:cNvPr>
        <xdr:cNvCxnSpPr/>
      </xdr:nvCxnSpPr>
      <xdr:spPr>
        <a:xfrm>
          <a:off x="12072620" y="1405699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53975</xdr:rowOff>
    </xdr:from>
    <xdr:to>
      <xdr:col>67</xdr:col>
      <xdr:colOff>101600</xdr:colOff>
      <xdr:row>83</xdr:row>
      <xdr:rowOff>155575</xdr:rowOff>
    </xdr:to>
    <xdr:sp macro="" textlink="">
      <xdr:nvSpPr>
        <xdr:cNvPr id="676" name="楕円 675">
          <a:extLst>
            <a:ext uri="{FF2B5EF4-FFF2-40B4-BE49-F238E27FC236}">
              <a16:creationId xmlns:a16="http://schemas.microsoft.com/office/drawing/2014/main" id="{10873848-1351-44F5-9D6B-A85D2C0AA1CC}"/>
            </a:ext>
          </a:extLst>
        </xdr:cNvPr>
        <xdr:cNvSpPr/>
      </xdr:nvSpPr>
      <xdr:spPr>
        <a:xfrm>
          <a:off x="1123188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104775</xdr:rowOff>
    </xdr:from>
    <xdr:to>
      <xdr:col>71</xdr:col>
      <xdr:colOff>177800</xdr:colOff>
      <xdr:row>83</xdr:row>
      <xdr:rowOff>142875</xdr:rowOff>
    </xdr:to>
    <xdr:cxnSp macro="">
      <xdr:nvCxnSpPr>
        <xdr:cNvPr id="677" name="直線コネクタ 676">
          <a:extLst>
            <a:ext uri="{FF2B5EF4-FFF2-40B4-BE49-F238E27FC236}">
              <a16:creationId xmlns:a16="http://schemas.microsoft.com/office/drawing/2014/main" id="{E0BD7B20-3D3E-4B22-B704-24679E284B03}"/>
            </a:ext>
          </a:extLst>
        </xdr:cNvPr>
        <xdr:cNvCxnSpPr/>
      </xdr:nvCxnSpPr>
      <xdr:spPr>
        <a:xfrm>
          <a:off x="11282680" y="1401889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120666</xdr:rowOff>
    </xdr:from>
    <xdr:ext cx="405111" cy="259045"/>
    <xdr:sp macro="" textlink="">
      <xdr:nvSpPr>
        <xdr:cNvPr id="678" name="n_1aveValue【消防施設】&#10;有形固定資産減価償却率">
          <a:extLst>
            <a:ext uri="{FF2B5EF4-FFF2-40B4-BE49-F238E27FC236}">
              <a16:creationId xmlns:a16="http://schemas.microsoft.com/office/drawing/2014/main" id="{90165949-A4FB-4475-8C96-E04E715F0F3F}"/>
            </a:ext>
          </a:extLst>
        </xdr:cNvPr>
        <xdr:cNvSpPr txBox="1"/>
      </xdr:nvSpPr>
      <xdr:spPr>
        <a:xfrm>
          <a:off x="134372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9" name="n_2aveValue【消防施設】&#10;有形固定資産減価償却率">
          <a:extLst>
            <a:ext uri="{FF2B5EF4-FFF2-40B4-BE49-F238E27FC236}">
              <a16:creationId xmlns:a16="http://schemas.microsoft.com/office/drawing/2014/main" id="{15E721CD-CC49-4191-9E55-13AA8CFAA212}"/>
            </a:ext>
          </a:extLst>
        </xdr:cNvPr>
        <xdr:cNvSpPr txBox="1"/>
      </xdr:nvSpPr>
      <xdr:spPr>
        <a:xfrm>
          <a:off x="126752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160672</xdr:rowOff>
    </xdr:from>
    <xdr:ext cx="405111" cy="259045"/>
    <xdr:sp macro="" textlink="">
      <xdr:nvSpPr>
        <xdr:cNvPr id="680" name="n_3aveValue【消防施設】&#10;有形固定資産減価償却率">
          <a:extLst>
            <a:ext uri="{FF2B5EF4-FFF2-40B4-BE49-F238E27FC236}">
              <a16:creationId xmlns:a16="http://schemas.microsoft.com/office/drawing/2014/main" id="{498600DC-4760-4165-827C-EC629A63BDC1}"/>
            </a:ext>
          </a:extLst>
        </xdr:cNvPr>
        <xdr:cNvSpPr txBox="1"/>
      </xdr:nvSpPr>
      <xdr:spPr>
        <a:xfrm>
          <a:off x="119005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681" name="n_4aveValue【消防施設】&#10;有形固定資産減価償却率">
          <a:extLst>
            <a:ext uri="{FF2B5EF4-FFF2-40B4-BE49-F238E27FC236}">
              <a16:creationId xmlns:a16="http://schemas.microsoft.com/office/drawing/2014/main" id="{B2743C68-D741-4C1D-B122-5D6F5458252F}"/>
            </a:ext>
          </a:extLst>
        </xdr:cNvPr>
        <xdr:cNvSpPr txBox="1"/>
      </xdr:nvSpPr>
      <xdr:spPr>
        <a:xfrm>
          <a:off x="1110298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78122</xdr:rowOff>
    </xdr:from>
    <xdr:ext cx="405111" cy="259045"/>
    <xdr:sp macro="" textlink="">
      <xdr:nvSpPr>
        <xdr:cNvPr id="682" name="n_1mainValue【消防施設】&#10;有形固定資産減価償却率">
          <a:extLst>
            <a:ext uri="{FF2B5EF4-FFF2-40B4-BE49-F238E27FC236}">
              <a16:creationId xmlns:a16="http://schemas.microsoft.com/office/drawing/2014/main" id="{87A06C35-A927-4114-AB67-714D35057BF2}"/>
            </a:ext>
          </a:extLst>
        </xdr:cNvPr>
        <xdr:cNvSpPr txBox="1"/>
      </xdr:nvSpPr>
      <xdr:spPr>
        <a:xfrm>
          <a:off x="134372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51452</xdr:rowOff>
    </xdr:from>
    <xdr:ext cx="405111" cy="259045"/>
    <xdr:sp macro="" textlink="">
      <xdr:nvSpPr>
        <xdr:cNvPr id="683" name="n_2mainValue【消防施設】&#10;有形固定資産減価償却率">
          <a:extLst>
            <a:ext uri="{FF2B5EF4-FFF2-40B4-BE49-F238E27FC236}">
              <a16:creationId xmlns:a16="http://schemas.microsoft.com/office/drawing/2014/main" id="{C237BC50-2837-44EE-B498-C265D32802C0}"/>
            </a:ext>
          </a:extLst>
        </xdr:cNvPr>
        <xdr:cNvSpPr txBox="1"/>
      </xdr:nvSpPr>
      <xdr:spPr>
        <a:xfrm>
          <a:off x="12675244" y="141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13352</xdr:rowOff>
    </xdr:from>
    <xdr:ext cx="405111" cy="259045"/>
    <xdr:sp macro="" textlink="">
      <xdr:nvSpPr>
        <xdr:cNvPr id="684" name="n_3mainValue【消防施設】&#10;有形固定資産減価償却率">
          <a:extLst>
            <a:ext uri="{FF2B5EF4-FFF2-40B4-BE49-F238E27FC236}">
              <a16:creationId xmlns:a16="http://schemas.microsoft.com/office/drawing/2014/main" id="{42F18262-F2D7-431E-B045-D39862D29C14}"/>
            </a:ext>
          </a:extLst>
        </xdr:cNvPr>
        <xdr:cNvSpPr txBox="1"/>
      </xdr:nvSpPr>
      <xdr:spPr>
        <a:xfrm>
          <a:off x="11900544" y="1409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146702</xdr:rowOff>
    </xdr:from>
    <xdr:ext cx="405111" cy="259045"/>
    <xdr:sp macro="" textlink="">
      <xdr:nvSpPr>
        <xdr:cNvPr id="685" name="n_4mainValue【消防施設】&#10;有形固定資産減価償却率">
          <a:extLst>
            <a:ext uri="{FF2B5EF4-FFF2-40B4-BE49-F238E27FC236}">
              <a16:creationId xmlns:a16="http://schemas.microsoft.com/office/drawing/2014/main" id="{AB644EAE-9439-4279-9E6B-5740AF31461C}"/>
            </a:ext>
          </a:extLst>
        </xdr:cNvPr>
        <xdr:cNvSpPr txBox="1"/>
      </xdr:nvSpPr>
      <xdr:spPr>
        <a:xfrm>
          <a:off x="1110298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C7770C0-740D-4285-8988-24E421F5ADB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5FF97ADA-B9D4-4F10-ADE3-F6D3AB1545C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C5BFA45D-CB21-44E0-AEFB-2DB7CD56959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71142CE4-5347-4F3A-8189-95EBE3C6C49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BBEDC2ED-92F3-40B6-A857-B13884ECFED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1FBA85D9-A426-448B-80A5-F5AF1BC88EEB}"/>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88252A45-0335-4D5E-8214-C352C37D6FD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4A6F3DA9-6000-4ED3-AC12-5A94583BCFE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B2F115D9-1D52-4A81-823A-F5081079599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EAC7FB3D-1D1F-4A48-81CD-47402EE634D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34568024-E143-4C2A-859F-4E0D7BA3D67B}"/>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FE6044ED-4764-47E9-95AA-8EE78002C143}"/>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3139BE58-A51E-480F-9971-B1CB65F3E5F4}"/>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5FAC442B-150E-4556-82D8-C0C632459543}"/>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F4991B59-8A6A-406A-A905-E124D1937F46}"/>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46F548C7-F479-45C7-A1B1-E08EB0A9E7D5}"/>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89727DBC-BE51-46EA-8092-44D8B6B73F19}"/>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A5229963-114A-407E-9117-6537B7D58ABD}"/>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6270D898-7412-434D-80FB-7293A7DAC57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4BFC1B63-BE70-4225-836E-ABA5DCF86912}"/>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EBA42F75-0246-4D8D-BA9B-B97C8D44563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C84192CA-ECAF-48F2-8E9B-1432D692FC6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D921EAAF-EAB6-4B9F-AD77-3B36AF84B2D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127254</xdr:rowOff>
    </xdr:from>
    <xdr:to>
      <xdr:col>116</xdr:col>
      <xdr:colOff>62864</xdr:colOff>
      <xdr:row>86</xdr:row>
      <xdr:rowOff>100585</xdr:rowOff>
    </xdr:to>
    <xdr:cxnSp macro="">
      <xdr:nvCxnSpPr>
        <xdr:cNvPr id="709" name="直線コネクタ 708">
          <a:extLst>
            <a:ext uri="{FF2B5EF4-FFF2-40B4-BE49-F238E27FC236}">
              <a16:creationId xmlns:a16="http://schemas.microsoft.com/office/drawing/2014/main" id="{7AA5951D-B34E-449E-8161-309C29E2CE51}"/>
            </a:ext>
          </a:extLst>
        </xdr:cNvPr>
        <xdr:cNvCxnSpPr/>
      </xdr:nvCxnSpPr>
      <xdr:spPr>
        <a:xfrm flipV="1">
          <a:off x="19509104" y="13538454"/>
          <a:ext cx="0" cy="97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104412</xdr:rowOff>
    </xdr:from>
    <xdr:ext cx="469744" cy="259045"/>
    <xdr:sp macro="" textlink="">
      <xdr:nvSpPr>
        <xdr:cNvPr id="710" name="【消防施設】&#10;一人当たり面積最小値テキスト">
          <a:extLst>
            <a:ext uri="{FF2B5EF4-FFF2-40B4-BE49-F238E27FC236}">
              <a16:creationId xmlns:a16="http://schemas.microsoft.com/office/drawing/2014/main" id="{A5630FA0-8577-4C88-B21E-EF6DC3ED0272}"/>
            </a:ext>
          </a:extLst>
        </xdr:cNvPr>
        <xdr:cNvSpPr txBox="1"/>
      </xdr:nvSpPr>
      <xdr:spPr>
        <a:xfrm>
          <a:off x="19547840" y="145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100585</xdr:rowOff>
    </xdr:from>
    <xdr:to>
      <xdr:col>116</xdr:col>
      <xdr:colOff>152400</xdr:colOff>
      <xdr:row>86</xdr:row>
      <xdr:rowOff>100585</xdr:rowOff>
    </xdr:to>
    <xdr:cxnSp macro="">
      <xdr:nvCxnSpPr>
        <xdr:cNvPr id="711" name="直線コネクタ 710">
          <a:extLst>
            <a:ext uri="{FF2B5EF4-FFF2-40B4-BE49-F238E27FC236}">
              <a16:creationId xmlns:a16="http://schemas.microsoft.com/office/drawing/2014/main" id="{87ED3182-BD29-486F-9CAD-894498070727}"/>
            </a:ext>
          </a:extLst>
        </xdr:cNvPr>
        <xdr:cNvCxnSpPr/>
      </xdr:nvCxnSpPr>
      <xdr:spPr>
        <a:xfrm>
          <a:off x="19443700" y="14517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73931</xdr:rowOff>
    </xdr:from>
    <xdr:ext cx="469744" cy="259045"/>
    <xdr:sp macro="" textlink="">
      <xdr:nvSpPr>
        <xdr:cNvPr id="712" name="【消防施設】&#10;一人当たり面積最大値テキスト">
          <a:extLst>
            <a:ext uri="{FF2B5EF4-FFF2-40B4-BE49-F238E27FC236}">
              <a16:creationId xmlns:a16="http://schemas.microsoft.com/office/drawing/2014/main" id="{59A73426-8EB3-4808-9772-90F529DFF8E8}"/>
            </a:ext>
          </a:extLst>
        </xdr:cNvPr>
        <xdr:cNvSpPr txBox="1"/>
      </xdr:nvSpPr>
      <xdr:spPr>
        <a:xfrm>
          <a:off x="19547840" y="1331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127254</xdr:rowOff>
    </xdr:from>
    <xdr:to>
      <xdr:col>116</xdr:col>
      <xdr:colOff>152400</xdr:colOff>
      <xdr:row>80</xdr:row>
      <xdr:rowOff>127254</xdr:rowOff>
    </xdr:to>
    <xdr:cxnSp macro="">
      <xdr:nvCxnSpPr>
        <xdr:cNvPr id="713" name="直線コネクタ 712">
          <a:extLst>
            <a:ext uri="{FF2B5EF4-FFF2-40B4-BE49-F238E27FC236}">
              <a16:creationId xmlns:a16="http://schemas.microsoft.com/office/drawing/2014/main" id="{097B6DE1-C56D-45CE-997F-40713EBD1598}"/>
            </a:ext>
          </a:extLst>
        </xdr:cNvPr>
        <xdr:cNvCxnSpPr/>
      </xdr:nvCxnSpPr>
      <xdr:spPr>
        <a:xfrm>
          <a:off x="19443700" y="13538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4" name="【消防施設】&#10;一人当たり面積平均値テキスト">
          <a:extLst>
            <a:ext uri="{FF2B5EF4-FFF2-40B4-BE49-F238E27FC236}">
              <a16:creationId xmlns:a16="http://schemas.microsoft.com/office/drawing/2014/main" id="{80B0AC6D-6E2D-4CBB-9562-0327F3BBC988}"/>
            </a:ext>
          </a:extLst>
        </xdr:cNvPr>
        <xdr:cNvSpPr txBox="1"/>
      </xdr:nvSpPr>
      <xdr:spPr>
        <a:xfrm>
          <a:off x="19547840" y="14362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134365</xdr:rowOff>
    </xdr:from>
    <xdr:to>
      <xdr:col>116</xdr:col>
      <xdr:colOff>114300</xdr:colOff>
      <xdr:row>86</xdr:row>
      <xdr:rowOff>64515</xdr:rowOff>
    </xdr:to>
    <xdr:sp macro="" textlink="">
      <xdr:nvSpPr>
        <xdr:cNvPr id="715" name="フローチャート: 判断 714">
          <a:extLst>
            <a:ext uri="{FF2B5EF4-FFF2-40B4-BE49-F238E27FC236}">
              <a16:creationId xmlns:a16="http://schemas.microsoft.com/office/drawing/2014/main" id="{D8721DBC-1166-4E72-BDEE-A893F80BCDA7}"/>
            </a:ext>
          </a:extLst>
        </xdr:cNvPr>
        <xdr:cNvSpPr/>
      </xdr:nvSpPr>
      <xdr:spPr>
        <a:xfrm>
          <a:off x="19458940" y="14383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716" name="フローチャート: 判断 715">
          <a:extLst>
            <a:ext uri="{FF2B5EF4-FFF2-40B4-BE49-F238E27FC236}">
              <a16:creationId xmlns:a16="http://schemas.microsoft.com/office/drawing/2014/main" id="{6C51EF41-1C6A-4ED4-84B4-160B97AA8C32}"/>
            </a:ext>
          </a:extLst>
        </xdr:cNvPr>
        <xdr:cNvSpPr/>
      </xdr:nvSpPr>
      <xdr:spPr>
        <a:xfrm>
          <a:off x="18735040" y="13051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717" name="フローチャート: 判断 716">
          <a:extLst>
            <a:ext uri="{FF2B5EF4-FFF2-40B4-BE49-F238E27FC236}">
              <a16:creationId xmlns:a16="http://schemas.microsoft.com/office/drawing/2014/main" id="{AA9D2E35-892C-4ADF-B6FF-10E83C7F96B1}"/>
            </a:ext>
          </a:extLst>
        </xdr:cNvPr>
        <xdr:cNvSpPr/>
      </xdr:nvSpPr>
      <xdr:spPr>
        <a:xfrm>
          <a:off x="17937480" y="1437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718" name="フローチャート: 判断 717">
          <a:extLst>
            <a:ext uri="{FF2B5EF4-FFF2-40B4-BE49-F238E27FC236}">
              <a16:creationId xmlns:a16="http://schemas.microsoft.com/office/drawing/2014/main" id="{076BEBD1-2EBB-4B82-94ED-78EBFC7BF805}"/>
            </a:ext>
          </a:extLst>
        </xdr:cNvPr>
        <xdr:cNvSpPr/>
      </xdr:nvSpPr>
      <xdr:spPr>
        <a:xfrm>
          <a:off x="17162780" y="14379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719" name="フローチャート: 判断 718">
          <a:extLst>
            <a:ext uri="{FF2B5EF4-FFF2-40B4-BE49-F238E27FC236}">
              <a16:creationId xmlns:a16="http://schemas.microsoft.com/office/drawing/2014/main" id="{AF24B170-14A6-4A86-A3A9-FC57120855BE}"/>
            </a:ext>
          </a:extLst>
        </xdr:cNvPr>
        <xdr:cNvSpPr/>
      </xdr:nvSpPr>
      <xdr:spPr>
        <a:xfrm>
          <a:off x="16388080" y="14381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58E88AB-52E9-4F8B-AFEE-DE5D1D45F06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53B0062-EA82-459F-8912-DD29584F2D73}"/>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41D37757-8B7D-433E-84E5-D2BC5C46F94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21A313D5-137D-4CDB-ADAA-7B04B88706E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A637B2F1-81B2-40B7-AC33-0A977D8637B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725" name="楕円 724">
          <a:extLst>
            <a:ext uri="{FF2B5EF4-FFF2-40B4-BE49-F238E27FC236}">
              <a16:creationId xmlns:a16="http://schemas.microsoft.com/office/drawing/2014/main" id="{3ECF6AC4-D8B0-45E7-A295-945C6486917B}"/>
            </a:ext>
          </a:extLst>
        </xdr:cNvPr>
        <xdr:cNvSpPr/>
      </xdr:nvSpPr>
      <xdr:spPr>
        <a:xfrm>
          <a:off x="19458940" y="1434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116857</xdr:rowOff>
    </xdr:from>
    <xdr:ext cx="469744" cy="259045"/>
    <xdr:sp macro="" textlink="">
      <xdr:nvSpPr>
        <xdr:cNvPr id="726" name="【消防施設】&#10;一人当たり面積該当値テキスト">
          <a:extLst>
            <a:ext uri="{FF2B5EF4-FFF2-40B4-BE49-F238E27FC236}">
              <a16:creationId xmlns:a16="http://schemas.microsoft.com/office/drawing/2014/main" id="{15F8B226-F95C-4D0A-89CD-7625195402C1}"/>
            </a:ext>
          </a:extLst>
        </xdr:cNvPr>
        <xdr:cNvSpPr txBox="1"/>
      </xdr:nvSpPr>
      <xdr:spPr>
        <a:xfrm>
          <a:off x="19547840" y="1419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95504</xdr:rowOff>
    </xdr:from>
    <xdr:to>
      <xdr:col>112</xdr:col>
      <xdr:colOff>38100</xdr:colOff>
      <xdr:row>86</xdr:row>
      <xdr:rowOff>25654</xdr:rowOff>
    </xdr:to>
    <xdr:sp macro="" textlink="">
      <xdr:nvSpPr>
        <xdr:cNvPr id="727" name="楕円 726">
          <a:extLst>
            <a:ext uri="{FF2B5EF4-FFF2-40B4-BE49-F238E27FC236}">
              <a16:creationId xmlns:a16="http://schemas.microsoft.com/office/drawing/2014/main" id="{4B29BF85-A406-432E-8EBC-C86C948797A1}"/>
            </a:ext>
          </a:extLst>
        </xdr:cNvPr>
        <xdr:cNvSpPr/>
      </xdr:nvSpPr>
      <xdr:spPr>
        <a:xfrm>
          <a:off x="18735040" y="14344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144780</xdr:rowOff>
    </xdr:from>
    <xdr:to>
      <xdr:col>116</xdr:col>
      <xdr:colOff>63500</xdr:colOff>
      <xdr:row>85</xdr:row>
      <xdr:rowOff>146304</xdr:rowOff>
    </xdr:to>
    <xdr:cxnSp macro="">
      <xdr:nvCxnSpPr>
        <xdr:cNvPr id="728" name="直線コネクタ 727">
          <a:extLst>
            <a:ext uri="{FF2B5EF4-FFF2-40B4-BE49-F238E27FC236}">
              <a16:creationId xmlns:a16="http://schemas.microsoft.com/office/drawing/2014/main" id="{215C4A20-B648-4A16-926F-5D27E51DF6AA}"/>
            </a:ext>
          </a:extLst>
        </xdr:cNvPr>
        <xdr:cNvCxnSpPr/>
      </xdr:nvCxnSpPr>
      <xdr:spPr>
        <a:xfrm flipV="1">
          <a:off x="18778220" y="14394180"/>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97028</xdr:rowOff>
    </xdr:from>
    <xdr:to>
      <xdr:col>107</xdr:col>
      <xdr:colOff>101600</xdr:colOff>
      <xdr:row>86</xdr:row>
      <xdr:rowOff>27178</xdr:rowOff>
    </xdr:to>
    <xdr:sp macro="" textlink="">
      <xdr:nvSpPr>
        <xdr:cNvPr id="729" name="楕円 728">
          <a:extLst>
            <a:ext uri="{FF2B5EF4-FFF2-40B4-BE49-F238E27FC236}">
              <a16:creationId xmlns:a16="http://schemas.microsoft.com/office/drawing/2014/main" id="{13475A34-9737-46F8-9F46-194BB0BC48C4}"/>
            </a:ext>
          </a:extLst>
        </xdr:cNvPr>
        <xdr:cNvSpPr/>
      </xdr:nvSpPr>
      <xdr:spPr>
        <a:xfrm>
          <a:off x="17937480" y="14346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146304</xdr:rowOff>
    </xdr:from>
    <xdr:to>
      <xdr:col>111</xdr:col>
      <xdr:colOff>177800</xdr:colOff>
      <xdr:row>85</xdr:row>
      <xdr:rowOff>147828</xdr:rowOff>
    </xdr:to>
    <xdr:cxnSp macro="">
      <xdr:nvCxnSpPr>
        <xdr:cNvPr id="730" name="直線コネクタ 729">
          <a:extLst>
            <a:ext uri="{FF2B5EF4-FFF2-40B4-BE49-F238E27FC236}">
              <a16:creationId xmlns:a16="http://schemas.microsoft.com/office/drawing/2014/main" id="{6E2937B9-B3E9-48B1-A802-F13035EEE8C9}"/>
            </a:ext>
          </a:extLst>
        </xdr:cNvPr>
        <xdr:cNvCxnSpPr/>
      </xdr:nvCxnSpPr>
      <xdr:spPr>
        <a:xfrm flipV="1">
          <a:off x="17988280" y="14395704"/>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31" name="楕円 730">
          <a:extLst>
            <a:ext uri="{FF2B5EF4-FFF2-40B4-BE49-F238E27FC236}">
              <a16:creationId xmlns:a16="http://schemas.microsoft.com/office/drawing/2014/main" id="{48ECC9EA-ED33-444E-A486-6341690B8AA5}"/>
            </a:ext>
          </a:extLst>
        </xdr:cNvPr>
        <xdr:cNvSpPr/>
      </xdr:nvSpPr>
      <xdr:spPr>
        <a:xfrm>
          <a:off x="1716278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147828</xdr:rowOff>
    </xdr:from>
    <xdr:to>
      <xdr:col>107</xdr:col>
      <xdr:colOff>50800</xdr:colOff>
      <xdr:row>85</xdr:row>
      <xdr:rowOff>150113</xdr:rowOff>
    </xdr:to>
    <xdr:cxnSp macro="">
      <xdr:nvCxnSpPr>
        <xdr:cNvPr id="732" name="直線コネクタ 731">
          <a:extLst>
            <a:ext uri="{FF2B5EF4-FFF2-40B4-BE49-F238E27FC236}">
              <a16:creationId xmlns:a16="http://schemas.microsoft.com/office/drawing/2014/main" id="{C755DC3C-7FC9-44A1-8856-8C6B797520CC}"/>
            </a:ext>
          </a:extLst>
        </xdr:cNvPr>
        <xdr:cNvCxnSpPr/>
      </xdr:nvCxnSpPr>
      <xdr:spPr>
        <a:xfrm flipV="1">
          <a:off x="17213580" y="14397228"/>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733" name="楕円 732">
          <a:extLst>
            <a:ext uri="{FF2B5EF4-FFF2-40B4-BE49-F238E27FC236}">
              <a16:creationId xmlns:a16="http://schemas.microsoft.com/office/drawing/2014/main" id="{99EFAF23-6C1F-4034-A100-0BE9DBA580DD}"/>
            </a:ext>
          </a:extLst>
        </xdr:cNvPr>
        <xdr:cNvSpPr/>
      </xdr:nvSpPr>
      <xdr:spPr>
        <a:xfrm>
          <a:off x="16388080" y="143548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150113</xdr:rowOff>
    </xdr:from>
    <xdr:to>
      <xdr:col>102</xdr:col>
      <xdr:colOff>114300</xdr:colOff>
      <xdr:row>85</xdr:row>
      <xdr:rowOff>156211</xdr:rowOff>
    </xdr:to>
    <xdr:cxnSp macro="">
      <xdr:nvCxnSpPr>
        <xdr:cNvPr id="734" name="直線コネクタ 733">
          <a:extLst>
            <a:ext uri="{FF2B5EF4-FFF2-40B4-BE49-F238E27FC236}">
              <a16:creationId xmlns:a16="http://schemas.microsoft.com/office/drawing/2014/main" id="{6EA17C4E-89E2-4BC9-839F-AEF5651D5BA3}"/>
            </a:ext>
          </a:extLst>
        </xdr:cNvPr>
        <xdr:cNvCxnSpPr/>
      </xdr:nvCxnSpPr>
      <xdr:spPr>
        <a:xfrm flipV="1">
          <a:off x="16431260" y="14399513"/>
          <a:ext cx="78232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735" name="n_1aveValue【消防施設】&#10;一人当たり面積">
          <a:extLst>
            <a:ext uri="{FF2B5EF4-FFF2-40B4-BE49-F238E27FC236}">
              <a16:creationId xmlns:a16="http://schemas.microsoft.com/office/drawing/2014/main" id="{B32530E9-77DB-486C-B57A-0DDCD02E7864}"/>
            </a:ext>
          </a:extLst>
        </xdr:cNvPr>
        <xdr:cNvSpPr txBox="1"/>
      </xdr:nvSpPr>
      <xdr:spPr>
        <a:xfrm>
          <a:off x="18561127" y="1283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48785</xdr:rowOff>
    </xdr:from>
    <xdr:ext cx="469744" cy="259045"/>
    <xdr:sp macro="" textlink="">
      <xdr:nvSpPr>
        <xdr:cNvPr id="736" name="n_2aveValue【消防施設】&#10;一人当たり面積">
          <a:extLst>
            <a:ext uri="{FF2B5EF4-FFF2-40B4-BE49-F238E27FC236}">
              <a16:creationId xmlns:a16="http://schemas.microsoft.com/office/drawing/2014/main" id="{97C9A953-F83A-4D98-AB25-421C3DF1052B}"/>
            </a:ext>
          </a:extLst>
        </xdr:cNvPr>
        <xdr:cNvSpPr txBox="1"/>
      </xdr:nvSpPr>
      <xdr:spPr>
        <a:xfrm>
          <a:off x="1777626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51071</xdr:rowOff>
    </xdr:from>
    <xdr:ext cx="469744" cy="259045"/>
    <xdr:sp macro="" textlink="">
      <xdr:nvSpPr>
        <xdr:cNvPr id="737" name="n_3aveValue【消防施設】&#10;一人当たり面積">
          <a:extLst>
            <a:ext uri="{FF2B5EF4-FFF2-40B4-BE49-F238E27FC236}">
              <a16:creationId xmlns:a16="http://schemas.microsoft.com/office/drawing/2014/main" id="{2957670B-13EC-4B90-A7B5-29F54C7A1786}"/>
            </a:ext>
          </a:extLst>
        </xdr:cNvPr>
        <xdr:cNvSpPr txBox="1"/>
      </xdr:nvSpPr>
      <xdr:spPr>
        <a:xfrm>
          <a:off x="17001567" y="1446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738" name="n_4aveValue【消防施設】&#10;一人当たり面積">
          <a:extLst>
            <a:ext uri="{FF2B5EF4-FFF2-40B4-BE49-F238E27FC236}">
              <a16:creationId xmlns:a16="http://schemas.microsoft.com/office/drawing/2014/main" id="{86B11D5C-2ED0-4EB6-969D-EEFAA27D1B66}"/>
            </a:ext>
          </a:extLst>
        </xdr:cNvPr>
        <xdr:cNvSpPr txBox="1"/>
      </xdr:nvSpPr>
      <xdr:spPr>
        <a:xfrm>
          <a:off x="1622686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16781</xdr:rowOff>
    </xdr:from>
    <xdr:ext cx="469744" cy="259045"/>
    <xdr:sp macro="" textlink="">
      <xdr:nvSpPr>
        <xdr:cNvPr id="739" name="n_1mainValue【消防施設】&#10;一人当たり面積">
          <a:extLst>
            <a:ext uri="{FF2B5EF4-FFF2-40B4-BE49-F238E27FC236}">
              <a16:creationId xmlns:a16="http://schemas.microsoft.com/office/drawing/2014/main" id="{C1C171BA-E456-4D6E-8B85-F314EAA0634A}"/>
            </a:ext>
          </a:extLst>
        </xdr:cNvPr>
        <xdr:cNvSpPr txBox="1"/>
      </xdr:nvSpPr>
      <xdr:spPr>
        <a:xfrm>
          <a:off x="185611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43705</xdr:rowOff>
    </xdr:from>
    <xdr:ext cx="469744" cy="259045"/>
    <xdr:sp macro="" textlink="">
      <xdr:nvSpPr>
        <xdr:cNvPr id="740" name="n_2mainValue【消防施設】&#10;一人当たり面積">
          <a:extLst>
            <a:ext uri="{FF2B5EF4-FFF2-40B4-BE49-F238E27FC236}">
              <a16:creationId xmlns:a16="http://schemas.microsoft.com/office/drawing/2014/main" id="{4D02D914-E118-4014-B352-2257ACD6CAF4}"/>
            </a:ext>
          </a:extLst>
        </xdr:cNvPr>
        <xdr:cNvSpPr txBox="1"/>
      </xdr:nvSpPr>
      <xdr:spPr>
        <a:xfrm>
          <a:off x="17776267" y="141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741" name="n_3mainValue【消防施設】&#10;一人当たり面積">
          <a:extLst>
            <a:ext uri="{FF2B5EF4-FFF2-40B4-BE49-F238E27FC236}">
              <a16:creationId xmlns:a16="http://schemas.microsoft.com/office/drawing/2014/main" id="{4FAD670B-832E-450C-B9F2-6D4A6ED22F95}"/>
            </a:ext>
          </a:extLst>
        </xdr:cNvPr>
        <xdr:cNvSpPr txBox="1"/>
      </xdr:nvSpPr>
      <xdr:spPr>
        <a:xfrm>
          <a:off x="17001567" y="141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52088</xdr:rowOff>
    </xdr:from>
    <xdr:ext cx="469744" cy="259045"/>
    <xdr:sp macro="" textlink="">
      <xdr:nvSpPr>
        <xdr:cNvPr id="742" name="n_4mainValue【消防施設】&#10;一人当たり面積">
          <a:extLst>
            <a:ext uri="{FF2B5EF4-FFF2-40B4-BE49-F238E27FC236}">
              <a16:creationId xmlns:a16="http://schemas.microsoft.com/office/drawing/2014/main" id="{3845D194-68D3-44AE-8DBB-51B395DFD9BF}"/>
            </a:ext>
          </a:extLst>
        </xdr:cNvPr>
        <xdr:cNvSpPr txBox="1"/>
      </xdr:nvSpPr>
      <xdr:spPr>
        <a:xfrm>
          <a:off x="16226867" y="141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6B397AC2-D9AA-4879-8FC7-BD31240BF05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5D31C206-3246-44BB-B408-E66021707C4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AB66C17E-6A34-45B8-8FBC-CF02DD67546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E0E2CC65-B7AD-4C36-AB23-3EE72FF856C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55B29C3B-146B-4954-96E7-CAD136B66F3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B82DB39D-9A3C-4B8B-8283-62717459778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695D74BB-F3A1-46E4-9B32-448667F0E189}"/>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5AC3321B-59FE-47B4-B0C2-8E41E237BB4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FB345B23-CC51-48CD-8AF7-26D5136FD8D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225FA944-CE70-455D-8885-4DC472159E2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D544DD02-26E9-4DEB-8EAA-4DE2C38033CB}"/>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8EC804AF-8CAD-46A5-9E20-8D00C035F56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EEF84DAD-0E1C-4591-9899-67909693437E}"/>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1BFF5D41-9090-4BAD-A288-539E4A3D8674}"/>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AED27163-B97F-4E29-A32D-A7EFFB14109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E89D2832-9B19-44AB-AE01-BFDA653020C3}"/>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64EE3C42-87C4-4009-ACB2-568F2FF1F8CF}"/>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D7497CCA-F84B-4050-9F70-76B8E0E95BB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0ACA7314-F9FF-4096-8D47-6E5065388B1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3370C1C2-E022-4A77-9DF2-CE1B9E89DE9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00836B6F-074F-4091-82DC-C4D5C644BEB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DF1612A9-33E5-44E9-BE51-53607A0897B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9434C7AA-E7D1-4F32-A896-BABCE12CBFAE}"/>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4C841FD2-A210-4F42-B3E8-B24149B19D0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B62B0E29-AB75-4671-A7EC-07E3A0ECA97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68" name="直線コネクタ 767">
          <a:extLst>
            <a:ext uri="{FF2B5EF4-FFF2-40B4-BE49-F238E27FC236}">
              <a16:creationId xmlns:a16="http://schemas.microsoft.com/office/drawing/2014/main" id="{8BFF5309-5B90-409A-95EF-9D056487BDEB}"/>
            </a:ext>
          </a:extLst>
        </xdr:cNvPr>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9" name="【庁舎】&#10;有形固定資産減価償却率最小値テキスト">
          <a:extLst>
            <a:ext uri="{FF2B5EF4-FFF2-40B4-BE49-F238E27FC236}">
              <a16:creationId xmlns:a16="http://schemas.microsoft.com/office/drawing/2014/main" id="{BF2630A5-C65F-45B1-9872-B59D5FFF94DB}"/>
            </a:ext>
          </a:extLst>
        </xdr:cNvPr>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0" name="直線コネクタ 769">
          <a:extLst>
            <a:ext uri="{FF2B5EF4-FFF2-40B4-BE49-F238E27FC236}">
              <a16:creationId xmlns:a16="http://schemas.microsoft.com/office/drawing/2014/main" id="{734B0666-9A89-400E-977E-8134B6F95F59}"/>
            </a:ext>
          </a:extLst>
        </xdr:cNvPr>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1" name="【庁舎】&#10;有形固定資産減価償却率最大値テキスト">
          <a:extLst>
            <a:ext uri="{FF2B5EF4-FFF2-40B4-BE49-F238E27FC236}">
              <a16:creationId xmlns:a16="http://schemas.microsoft.com/office/drawing/2014/main" id="{73B4BF61-3768-487F-88B7-354D2C64CC86}"/>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2" name="直線コネクタ 771">
          <a:extLst>
            <a:ext uri="{FF2B5EF4-FFF2-40B4-BE49-F238E27FC236}">
              <a16:creationId xmlns:a16="http://schemas.microsoft.com/office/drawing/2014/main" id="{4BB15CCF-C1C8-4A0A-8D99-B078C846CB64}"/>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3" name="【庁舎】&#10;有形固定資産減価償却率平均値テキスト">
          <a:extLst>
            <a:ext uri="{FF2B5EF4-FFF2-40B4-BE49-F238E27FC236}">
              <a16:creationId xmlns:a16="http://schemas.microsoft.com/office/drawing/2014/main" id="{372D1BF9-5DC6-44A6-8E4D-DA916984D4DF}"/>
            </a:ext>
          </a:extLst>
        </xdr:cNvPr>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4" name="フローチャート: 判断 773">
          <a:extLst>
            <a:ext uri="{FF2B5EF4-FFF2-40B4-BE49-F238E27FC236}">
              <a16:creationId xmlns:a16="http://schemas.microsoft.com/office/drawing/2014/main" id="{D07B36C3-B344-455A-9E55-231332DBED1F}"/>
            </a:ext>
          </a:extLst>
        </xdr:cNvPr>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5" name="フローチャート: 判断 774">
          <a:extLst>
            <a:ext uri="{FF2B5EF4-FFF2-40B4-BE49-F238E27FC236}">
              <a16:creationId xmlns:a16="http://schemas.microsoft.com/office/drawing/2014/main" id="{3B04A48A-631F-4771-8A3A-80B6B39B7C02}"/>
            </a:ext>
          </a:extLst>
        </xdr:cNvPr>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6" name="フローチャート: 判断 775">
          <a:extLst>
            <a:ext uri="{FF2B5EF4-FFF2-40B4-BE49-F238E27FC236}">
              <a16:creationId xmlns:a16="http://schemas.microsoft.com/office/drawing/2014/main" id="{8B29C353-D374-40B3-93C0-05AB2DE95BD9}"/>
            </a:ext>
          </a:extLst>
        </xdr:cNvPr>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7" name="フローチャート: 判断 776">
          <a:extLst>
            <a:ext uri="{FF2B5EF4-FFF2-40B4-BE49-F238E27FC236}">
              <a16:creationId xmlns:a16="http://schemas.microsoft.com/office/drawing/2014/main" id="{A41F1CFB-7143-4992-A90F-F50B0218F403}"/>
            </a:ext>
          </a:extLst>
        </xdr:cNvPr>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8" name="フローチャート: 判断 777">
          <a:extLst>
            <a:ext uri="{FF2B5EF4-FFF2-40B4-BE49-F238E27FC236}">
              <a16:creationId xmlns:a16="http://schemas.microsoft.com/office/drawing/2014/main" id="{5AC51921-EF91-4FC8-A2DB-B7B7453FE02D}"/>
            </a:ext>
          </a:extLst>
        </xdr:cNvPr>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DD2FD41-3B27-4A70-9409-EBC5EE71C2F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1C89E89-6AFE-4EE4-90A7-2B960CED8DA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C9BBADD-6CA9-4E0E-BA6B-6ED45627917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904A7AE5-754C-4D31-80D9-E68D89D5688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5E85D59B-13E0-44C1-977E-91CC45C84C8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84" name="楕円 783">
          <a:extLst>
            <a:ext uri="{FF2B5EF4-FFF2-40B4-BE49-F238E27FC236}">
              <a16:creationId xmlns:a16="http://schemas.microsoft.com/office/drawing/2014/main" id="{32D95592-EAD7-450F-B543-9954AAF2B04A}"/>
            </a:ext>
          </a:extLst>
        </xdr:cNvPr>
        <xdr:cNvSpPr/>
      </xdr:nvSpPr>
      <xdr:spPr>
        <a:xfrm>
          <a:off x="14325600" y="176896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785" name="【庁舎】&#10;有形固定資産減価償却率該当値テキスト">
          <a:extLst>
            <a:ext uri="{FF2B5EF4-FFF2-40B4-BE49-F238E27FC236}">
              <a16:creationId xmlns:a16="http://schemas.microsoft.com/office/drawing/2014/main" id="{D39B0E1C-9B42-4114-BFA4-84E51994051C}"/>
            </a:ext>
          </a:extLst>
        </xdr:cNvPr>
        <xdr:cNvSpPr txBox="1"/>
      </xdr:nvSpPr>
      <xdr:spPr>
        <a:xfrm>
          <a:off x="14414500"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51526</xdr:rowOff>
    </xdr:from>
    <xdr:to>
      <xdr:col>81</xdr:col>
      <xdr:colOff>101600</xdr:colOff>
      <xdr:row>105</xdr:row>
      <xdr:rowOff>153126</xdr:rowOff>
    </xdr:to>
    <xdr:sp macro="" textlink="">
      <xdr:nvSpPr>
        <xdr:cNvPr id="786" name="楕円 785">
          <a:extLst>
            <a:ext uri="{FF2B5EF4-FFF2-40B4-BE49-F238E27FC236}">
              <a16:creationId xmlns:a16="http://schemas.microsoft.com/office/drawing/2014/main" id="{D31CDA6C-0BF0-46D4-BA61-CC98235C6B3E}"/>
            </a:ext>
          </a:extLst>
        </xdr:cNvPr>
        <xdr:cNvSpPr/>
      </xdr:nvSpPr>
      <xdr:spPr>
        <a:xfrm>
          <a:off x="1357884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102326</xdr:rowOff>
    </xdr:from>
    <xdr:to>
      <xdr:col>85</xdr:col>
      <xdr:colOff>127000</xdr:colOff>
      <xdr:row>105</xdr:row>
      <xdr:rowOff>138249</xdr:rowOff>
    </xdr:to>
    <xdr:cxnSp macro="">
      <xdr:nvCxnSpPr>
        <xdr:cNvPr id="787" name="直線コネクタ 786">
          <a:extLst>
            <a:ext uri="{FF2B5EF4-FFF2-40B4-BE49-F238E27FC236}">
              <a16:creationId xmlns:a16="http://schemas.microsoft.com/office/drawing/2014/main" id="{64CD3D93-313D-4E91-9F18-5C798DC956C2}"/>
            </a:ext>
          </a:extLst>
        </xdr:cNvPr>
        <xdr:cNvCxnSpPr/>
      </xdr:nvCxnSpPr>
      <xdr:spPr>
        <a:xfrm>
          <a:off x="13629640" y="17704526"/>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88" name="楕円 787">
          <a:extLst>
            <a:ext uri="{FF2B5EF4-FFF2-40B4-BE49-F238E27FC236}">
              <a16:creationId xmlns:a16="http://schemas.microsoft.com/office/drawing/2014/main" id="{CC270D77-CACB-4BBE-9FE6-0FA5173C10CB}"/>
            </a:ext>
          </a:extLst>
        </xdr:cNvPr>
        <xdr:cNvSpPr/>
      </xdr:nvSpPr>
      <xdr:spPr>
        <a:xfrm>
          <a:off x="1280414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59871</xdr:rowOff>
    </xdr:from>
    <xdr:to>
      <xdr:col>81</xdr:col>
      <xdr:colOff>50800</xdr:colOff>
      <xdr:row>105</xdr:row>
      <xdr:rowOff>102326</xdr:rowOff>
    </xdr:to>
    <xdr:cxnSp macro="">
      <xdr:nvCxnSpPr>
        <xdr:cNvPr id="789" name="直線コネクタ 788">
          <a:extLst>
            <a:ext uri="{FF2B5EF4-FFF2-40B4-BE49-F238E27FC236}">
              <a16:creationId xmlns:a16="http://schemas.microsoft.com/office/drawing/2014/main" id="{1CCADC90-EA72-4340-AE27-59975E7FF823}"/>
            </a:ext>
          </a:extLst>
        </xdr:cNvPr>
        <xdr:cNvCxnSpPr/>
      </xdr:nvCxnSpPr>
      <xdr:spPr>
        <a:xfrm>
          <a:off x="12854940" y="17662071"/>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138068</xdr:rowOff>
    </xdr:from>
    <xdr:to>
      <xdr:col>72</xdr:col>
      <xdr:colOff>38100</xdr:colOff>
      <xdr:row>105</xdr:row>
      <xdr:rowOff>68218</xdr:rowOff>
    </xdr:to>
    <xdr:sp macro="" textlink="">
      <xdr:nvSpPr>
        <xdr:cNvPr id="790" name="楕円 789">
          <a:extLst>
            <a:ext uri="{FF2B5EF4-FFF2-40B4-BE49-F238E27FC236}">
              <a16:creationId xmlns:a16="http://schemas.microsoft.com/office/drawing/2014/main" id="{6D1DE7C1-6596-4269-B72A-E902EF662868}"/>
            </a:ext>
          </a:extLst>
        </xdr:cNvPr>
        <xdr:cNvSpPr/>
      </xdr:nvSpPr>
      <xdr:spPr>
        <a:xfrm>
          <a:off x="12029440" y="17572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17418</xdr:rowOff>
    </xdr:from>
    <xdr:to>
      <xdr:col>76</xdr:col>
      <xdr:colOff>114300</xdr:colOff>
      <xdr:row>105</xdr:row>
      <xdr:rowOff>59871</xdr:rowOff>
    </xdr:to>
    <xdr:cxnSp macro="">
      <xdr:nvCxnSpPr>
        <xdr:cNvPr id="791" name="直線コネクタ 790">
          <a:extLst>
            <a:ext uri="{FF2B5EF4-FFF2-40B4-BE49-F238E27FC236}">
              <a16:creationId xmlns:a16="http://schemas.microsoft.com/office/drawing/2014/main" id="{386E36FE-21E9-4B73-BD80-9041D09CDF52}"/>
            </a:ext>
          </a:extLst>
        </xdr:cNvPr>
        <xdr:cNvCxnSpPr/>
      </xdr:nvCxnSpPr>
      <xdr:spPr>
        <a:xfrm>
          <a:off x="12072620" y="17619618"/>
          <a:ext cx="78232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95613</xdr:rowOff>
    </xdr:from>
    <xdr:to>
      <xdr:col>67</xdr:col>
      <xdr:colOff>101600</xdr:colOff>
      <xdr:row>105</xdr:row>
      <xdr:rowOff>25763</xdr:rowOff>
    </xdr:to>
    <xdr:sp macro="" textlink="">
      <xdr:nvSpPr>
        <xdr:cNvPr id="792" name="楕円 791">
          <a:extLst>
            <a:ext uri="{FF2B5EF4-FFF2-40B4-BE49-F238E27FC236}">
              <a16:creationId xmlns:a16="http://schemas.microsoft.com/office/drawing/2014/main" id="{53441758-93D6-4F9A-B455-EFF28AA09A52}"/>
            </a:ext>
          </a:extLst>
        </xdr:cNvPr>
        <xdr:cNvSpPr/>
      </xdr:nvSpPr>
      <xdr:spPr>
        <a:xfrm>
          <a:off x="11231880" y="17530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146413</xdr:rowOff>
    </xdr:from>
    <xdr:to>
      <xdr:col>71</xdr:col>
      <xdr:colOff>177800</xdr:colOff>
      <xdr:row>105</xdr:row>
      <xdr:rowOff>17418</xdr:rowOff>
    </xdr:to>
    <xdr:cxnSp macro="">
      <xdr:nvCxnSpPr>
        <xdr:cNvPr id="793" name="直線コネクタ 792">
          <a:extLst>
            <a:ext uri="{FF2B5EF4-FFF2-40B4-BE49-F238E27FC236}">
              <a16:creationId xmlns:a16="http://schemas.microsoft.com/office/drawing/2014/main" id="{4D7A6BF3-4F47-4F87-9497-DF82A2FE8AE9}"/>
            </a:ext>
          </a:extLst>
        </xdr:cNvPr>
        <xdr:cNvCxnSpPr/>
      </xdr:nvCxnSpPr>
      <xdr:spPr>
        <a:xfrm>
          <a:off x="11282680" y="17580973"/>
          <a:ext cx="78994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4" name="n_1aveValue【庁舎】&#10;有形固定資産減価償却率">
          <a:extLst>
            <a:ext uri="{FF2B5EF4-FFF2-40B4-BE49-F238E27FC236}">
              <a16:creationId xmlns:a16="http://schemas.microsoft.com/office/drawing/2014/main" id="{52D60DB4-2C8A-43F4-A219-A2D408E3D14E}"/>
            </a:ext>
          </a:extLst>
        </xdr:cNvPr>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5" name="n_2aveValue【庁舎】&#10;有形固定資産減価償却率">
          <a:extLst>
            <a:ext uri="{FF2B5EF4-FFF2-40B4-BE49-F238E27FC236}">
              <a16:creationId xmlns:a16="http://schemas.microsoft.com/office/drawing/2014/main" id="{0A381CBA-03F3-4A77-9132-420D94AEDD37}"/>
            </a:ext>
          </a:extLst>
        </xdr:cNvPr>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6" name="n_3aveValue【庁舎】&#10;有形固定資産減価償却率">
          <a:extLst>
            <a:ext uri="{FF2B5EF4-FFF2-40B4-BE49-F238E27FC236}">
              <a16:creationId xmlns:a16="http://schemas.microsoft.com/office/drawing/2014/main" id="{288BC9E3-7A8F-419C-92A2-CE9F8BE1F26A}"/>
            </a:ext>
          </a:extLst>
        </xdr:cNvPr>
        <xdr:cNvSpPr txBox="1"/>
      </xdr:nvSpPr>
      <xdr:spPr>
        <a:xfrm>
          <a:off x="119005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7" name="n_4aveValue【庁舎】&#10;有形固定資産減価償却率">
          <a:extLst>
            <a:ext uri="{FF2B5EF4-FFF2-40B4-BE49-F238E27FC236}">
              <a16:creationId xmlns:a16="http://schemas.microsoft.com/office/drawing/2014/main" id="{F81B7216-30B4-4BD4-8CBF-EB636397A93F}"/>
            </a:ext>
          </a:extLst>
        </xdr:cNvPr>
        <xdr:cNvSpPr txBox="1"/>
      </xdr:nvSpPr>
      <xdr:spPr>
        <a:xfrm>
          <a:off x="1110298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144253</xdr:rowOff>
    </xdr:from>
    <xdr:ext cx="405111" cy="259045"/>
    <xdr:sp macro="" textlink="">
      <xdr:nvSpPr>
        <xdr:cNvPr id="798" name="n_1mainValue【庁舎】&#10;有形固定資産減価償却率">
          <a:extLst>
            <a:ext uri="{FF2B5EF4-FFF2-40B4-BE49-F238E27FC236}">
              <a16:creationId xmlns:a16="http://schemas.microsoft.com/office/drawing/2014/main" id="{2AF63429-B803-4CA5-8FA6-EEC7BAB47631}"/>
            </a:ext>
          </a:extLst>
        </xdr:cNvPr>
        <xdr:cNvSpPr txBox="1"/>
      </xdr:nvSpPr>
      <xdr:spPr>
        <a:xfrm>
          <a:off x="134372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799" name="n_2mainValue【庁舎】&#10;有形固定資産減価償却率">
          <a:extLst>
            <a:ext uri="{FF2B5EF4-FFF2-40B4-BE49-F238E27FC236}">
              <a16:creationId xmlns:a16="http://schemas.microsoft.com/office/drawing/2014/main" id="{FA15349F-FC64-43A1-A394-6814AD5538AE}"/>
            </a:ext>
          </a:extLst>
        </xdr:cNvPr>
        <xdr:cNvSpPr txBox="1"/>
      </xdr:nvSpPr>
      <xdr:spPr>
        <a:xfrm>
          <a:off x="12675244"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59345</xdr:rowOff>
    </xdr:from>
    <xdr:ext cx="405111" cy="259045"/>
    <xdr:sp macro="" textlink="">
      <xdr:nvSpPr>
        <xdr:cNvPr id="800" name="n_3mainValue【庁舎】&#10;有形固定資産減価償却率">
          <a:extLst>
            <a:ext uri="{FF2B5EF4-FFF2-40B4-BE49-F238E27FC236}">
              <a16:creationId xmlns:a16="http://schemas.microsoft.com/office/drawing/2014/main" id="{84DD97F6-95FF-48A2-A26F-4EB755B9EA7D}"/>
            </a:ext>
          </a:extLst>
        </xdr:cNvPr>
        <xdr:cNvSpPr txBox="1"/>
      </xdr:nvSpPr>
      <xdr:spPr>
        <a:xfrm>
          <a:off x="1190054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42290</xdr:rowOff>
    </xdr:from>
    <xdr:ext cx="405111" cy="259045"/>
    <xdr:sp macro="" textlink="">
      <xdr:nvSpPr>
        <xdr:cNvPr id="801" name="n_4mainValue【庁舎】&#10;有形固定資産減価償却率">
          <a:extLst>
            <a:ext uri="{FF2B5EF4-FFF2-40B4-BE49-F238E27FC236}">
              <a16:creationId xmlns:a16="http://schemas.microsoft.com/office/drawing/2014/main" id="{F7FE23FF-CDE5-4953-830E-B5AFE7D5097F}"/>
            </a:ext>
          </a:extLst>
        </xdr:cNvPr>
        <xdr:cNvSpPr txBox="1"/>
      </xdr:nvSpPr>
      <xdr:spPr>
        <a:xfrm>
          <a:off x="11102984" y="1730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EB29CC4C-9510-4116-8609-1853623A522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1F24331-8F98-4F7B-ABEA-6AF0F7B485F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A48B3E1-920E-46E6-BDBC-75D2BD95693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E1EEC177-9CED-49CB-A83C-3A8F641CE90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2227168E-6111-46A0-A807-74726894EDC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D385ED91-00EC-4F10-8671-11A6EE30FDB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8CB2B1ED-8DEB-414D-80F9-72397B41648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6BCEA3BB-26D9-42C7-8234-0A43DEC0E0F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F1600A6F-D7AA-49AD-9C53-30D954C0873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23805E4D-91F5-472A-A480-A434EF4F2CF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34F9F821-17D0-4CB6-ABF5-DF2BCE8E99F7}"/>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8D53D98D-65F0-4463-9CDF-FE9275D9B33A}"/>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8258EAD0-6C80-4CAD-988D-BE1CF4CE9A93}"/>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B3D14373-16FA-4BAA-AA9A-E49AEEA15DF5}"/>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D2095E1A-D45C-48A7-98BA-4F7A74AE600F}"/>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41BD1B91-ACA0-4F85-BE58-1733EA499389}"/>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B3F0FE1C-66A1-4052-A1DA-C689FD4E4D58}"/>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81033824-4CC4-4419-882B-D17AEEE77C38}"/>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2946C571-59A9-48F5-985B-127B6FE030CC}"/>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AD89C71D-7B74-46C6-9ED3-1F90EE481582}"/>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2835BD66-E286-4650-A6D8-A6AC5C7ECD0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14A326B3-8A95-42CD-BD25-6566AA982586}"/>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1CA6967B-7EB2-422D-B878-32E9448C9A0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5" name="直線コネクタ 824">
          <a:extLst>
            <a:ext uri="{FF2B5EF4-FFF2-40B4-BE49-F238E27FC236}">
              <a16:creationId xmlns:a16="http://schemas.microsoft.com/office/drawing/2014/main" id="{D5CE672E-A464-4FC5-A203-B28759CF07A2}"/>
            </a:ext>
          </a:extLst>
        </xdr:cNvPr>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6" name="【庁舎】&#10;一人当たり面積最小値テキスト">
          <a:extLst>
            <a:ext uri="{FF2B5EF4-FFF2-40B4-BE49-F238E27FC236}">
              <a16:creationId xmlns:a16="http://schemas.microsoft.com/office/drawing/2014/main" id="{9F2CADFE-9719-4395-AB90-C7FBCCFAD066}"/>
            </a:ext>
          </a:extLst>
        </xdr:cNvPr>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7" name="直線コネクタ 826">
          <a:extLst>
            <a:ext uri="{FF2B5EF4-FFF2-40B4-BE49-F238E27FC236}">
              <a16:creationId xmlns:a16="http://schemas.microsoft.com/office/drawing/2014/main" id="{B9F20561-0344-4700-BCA7-7B88E3C13996}"/>
            </a:ext>
          </a:extLst>
        </xdr:cNvPr>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28" name="【庁舎】&#10;一人当たり面積最大値テキスト">
          <a:extLst>
            <a:ext uri="{FF2B5EF4-FFF2-40B4-BE49-F238E27FC236}">
              <a16:creationId xmlns:a16="http://schemas.microsoft.com/office/drawing/2014/main" id="{BCEC7038-32B0-4494-B42A-B65EB5191A1B}"/>
            </a:ext>
          </a:extLst>
        </xdr:cNvPr>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29" name="直線コネクタ 828">
          <a:extLst>
            <a:ext uri="{FF2B5EF4-FFF2-40B4-BE49-F238E27FC236}">
              <a16:creationId xmlns:a16="http://schemas.microsoft.com/office/drawing/2014/main" id="{4B712884-49E9-4FE0-B14B-8746B5B8D570}"/>
            </a:ext>
          </a:extLst>
        </xdr:cNvPr>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30" name="【庁舎】&#10;一人当たり面積平均値テキスト">
          <a:extLst>
            <a:ext uri="{FF2B5EF4-FFF2-40B4-BE49-F238E27FC236}">
              <a16:creationId xmlns:a16="http://schemas.microsoft.com/office/drawing/2014/main" id="{B0BFB15A-496F-4408-89CB-FCFC9EFE8FB7}"/>
            </a:ext>
          </a:extLst>
        </xdr:cNvPr>
        <xdr:cNvSpPr txBox="1"/>
      </xdr:nvSpPr>
      <xdr:spPr>
        <a:xfrm>
          <a:off x="19547840" y="1749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1" name="フローチャート: 判断 830">
          <a:extLst>
            <a:ext uri="{FF2B5EF4-FFF2-40B4-BE49-F238E27FC236}">
              <a16:creationId xmlns:a16="http://schemas.microsoft.com/office/drawing/2014/main" id="{1E82FA57-81A1-413C-B3AD-EFA471433DD5}"/>
            </a:ext>
          </a:extLst>
        </xdr:cNvPr>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76836</xdr:rowOff>
    </xdr:from>
    <xdr:to>
      <xdr:col>112</xdr:col>
      <xdr:colOff>38100</xdr:colOff>
      <xdr:row>105</xdr:row>
      <xdr:rowOff>6986</xdr:rowOff>
    </xdr:to>
    <xdr:sp macro="" textlink="">
      <xdr:nvSpPr>
        <xdr:cNvPr id="832" name="フローチャート: 判断 831">
          <a:extLst>
            <a:ext uri="{FF2B5EF4-FFF2-40B4-BE49-F238E27FC236}">
              <a16:creationId xmlns:a16="http://schemas.microsoft.com/office/drawing/2014/main" id="{6DB66C05-43F4-45B4-A32D-8C27B08FA42C}"/>
            </a:ext>
          </a:extLst>
        </xdr:cNvPr>
        <xdr:cNvSpPr/>
      </xdr:nvSpPr>
      <xdr:spPr>
        <a:xfrm>
          <a:off x="18735040" y="175113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67311</xdr:rowOff>
    </xdr:from>
    <xdr:to>
      <xdr:col>107</xdr:col>
      <xdr:colOff>101600</xdr:colOff>
      <xdr:row>104</xdr:row>
      <xdr:rowOff>168911</xdr:rowOff>
    </xdr:to>
    <xdr:sp macro="" textlink="">
      <xdr:nvSpPr>
        <xdr:cNvPr id="833" name="フローチャート: 判断 832">
          <a:extLst>
            <a:ext uri="{FF2B5EF4-FFF2-40B4-BE49-F238E27FC236}">
              <a16:creationId xmlns:a16="http://schemas.microsoft.com/office/drawing/2014/main" id="{4A3B5F39-1B9F-43D2-9BB0-944A5315AE17}"/>
            </a:ext>
          </a:extLst>
        </xdr:cNvPr>
        <xdr:cNvSpPr/>
      </xdr:nvSpPr>
      <xdr:spPr>
        <a:xfrm>
          <a:off x="17937480" y="1750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99695</xdr:rowOff>
    </xdr:from>
    <xdr:to>
      <xdr:col>102</xdr:col>
      <xdr:colOff>165100</xdr:colOff>
      <xdr:row>105</xdr:row>
      <xdr:rowOff>29845</xdr:rowOff>
    </xdr:to>
    <xdr:sp macro="" textlink="">
      <xdr:nvSpPr>
        <xdr:cNvPr id="834" name="フローチャート: 判断 833">
          <a:extLst>
            <a:ext uri="{FF2B5EF4-FFF2-40B4-BE49-F238E27FC236}">
              <a16:creationId xmlns:a16="http://schemas.microsoft.com/office/drawing/2014/main" id="{4C60DA81-5505-42B7-9DF2-2E64A2FB77C7}"/>
            </a:ext>
          </a:extLst>
        </xdr:cNvPr>
        <xdr:cNvSpPr/>
      </xdr:nvSpPr>
      <xdr:spPr>
        <a:xfrm>
          <a:off x="17162780" y="17534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111125</xdr:rowOff>
    </xdr:from>
    <xdr:to>
      <xdr:col>98</xdr:col>
      <xdr:colOff>38100</xdr:colOff>
      <xdr:row>105</xdr:row>
      <xdr:rowOff>41275</xdr:rowOff>
    </xdr:to>
    <xdr:sp macro="" textlink="">
      <xdr:nvSpPr>
        <xdr:cNvPr id="835" name="フローチャート: 判断 834">
          <a:extLst>
            <a:ext uri="{FF2B5EF4-FFF2-40B4-BE49-F238E27FC236}">
              <a16:creationId xmlns:a16="http://schemas.microsoft.com/office/drawing/2014/main" id="{5C682EBD-37A9-4D83-A335-794A75A481A8}"/>
            </a:ext>
          </a:extLst>
        </xdr:cNvPr>
        <xdr:cNvSpPr/>
      </xdr:nvSpPr>
      <xdr:spPr>
        <a:xfrm>
          <a:off x="16388080" y="17545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A01B3DB-2CC9-42F9-A391-B0E30CE01F4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D0C71314-0601-442C-A651-D1F044D2940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31C4698-2492-4BBF-934C-9ACACF20774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2A571BD5-0EA2-4D32-B3D2-96CB8300BC8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8A75EE1-DB18-43F3-9E9F-E857590B7A7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153036</xdr:rowOff>
    </xdr:from>
    <xdr:to>
      <xdr:col>116</xdr:col>
      <xdr:colOff>114300</xdr:colOff>
      <xdr:row>106</xdr:row>
      <xdr:rowOff>83186</xdr:rowOff>
    </xdr:to>
    <xdr:sp macro="" textlink="">
      <xdr:nvSpPr>
        <xdr:cNvPr id="841" name="楕円 840">
          <a:extLst>
            <a:ext uri="{FF2B5EF4-FFF2-40B4-BE49-F238E27FC236}">
              <a16:creationId xmlns:a16="http://schemas.microsoft.com/office/drawing/2014/main" id="{984B99F4-A25E-4693-8FD8-EFE1ED7C6152}"/>
            </a:ext>
          </a:extLst>
        </xdr:cNvPr>
        <xdr:cNvSpPr/>
      </xdr:nvSpPr>
      <xdr:spPr>
        <a:xfrm>
          <a:off x="19458940" y="1775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131463</xdr:rowOff>
    </xdr:from>
    <xdr:ext cx="469744" cy="259045"/>
    <xdr:sp macro="" textlink="">
      <xdr:nvSpPr>
        <xdr:cNvPr id="842" name="【庁舎】&#10;一人当たり面積該当値テキスト">
          <a:extLst>
            <a:ext uri="{FF2B5EF4-FFF2-40B4-BE49-F238E27FC236}">
              <a16:creationId xmlns:a16="http://schemas.microsoft.com/office/drawing/2014/main" id="{F2332C8B-C806-4EDD-824D-CE3B02371B2F}"/>
            </a:ext>
          </a:extLst>
        </xdr:cNvPr>
        <xdr:cNvSpPr txBox="1"/>
      </xdr:nvSpPr>
      <xdr:spPr>
        <a:xfrm>
          <a:off x="19547840" y="177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160655</xdr:rowOff>
    </xdr:from>
    <xdr:to>
      <xdr:col>112</xdr:col>
      <xdr:colOff>38100</xdr:colOff>
      <xdr:row>106</xdr:row>
      <xdr:rowOff>90805</xdr:rowOff>
    </xdr:to>
    <xdr:sp macro="" textlink="">
      <xdr:nvSpPr>
        <xdr:cNvPr id="843" name="楕円 842">
          <a:extLst>
            <a:ext uri="{FF2B5EF4-FFF2-40B4-BE49-F238E27FC236}">
              <a16:creationId xmlns:a16="http://schemas.microsoft.com/office/drawing/2014/main" id="{8766B2CE-47BE-4435-8F6B-64DF2A8A987B}"/>
            </a:ext>
          </a:extLst>
        </xdr:cNvPr>
        <xdr:cNvSpPr/>
      </xdr:nvSpPr>
      <xdr:spPr>
        <a:xfrm>
          <a:off x="18735040" y="1776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32386</xdr:rowOff>
    </xdr:from>
    <xdr:to>
      <xdr:col>116</xdr:col>
      <xdr:colOff>63500</xdr:colOff>
      <xdr:row>106</xdr:row>
      <xdr:rowOff>40005</xdr:rowOff>
    </xdr:to>
    <xdr:cxnSp macro="">
      <xdr:nvCxnSpPr>
        <xdr:cNvPr id="844" name="直線コネクタ 843">
          <a:extLst>
            <a:ext uri="{FF2B5EF4-FFF2-40B4-BE49-F238E27FC236}">
              <a16:creationId xmlns:a16="http://schemas.microsoft.com/office/drawing/2014/main" id="{251052D9-35F1-4681-AE00-E36CFE87DCDA}"/>
            </a:ext>
          </a:extLst>
        </xdr:cNvPr>
        <xdr:cNvCxnSpPr/>
      </xdr:nvCxnSpPr>
      <xdr:spPr>
        <a:xfrm flipV="1">
          <a:off x="18778220" y="17802226"/>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160655</xdr:rowOff>
    </xdr:from>
    <xdr:to>
      <xdr:col>107</xdr:col>
      <xdr:colOff>101600</xdr:colOff>
      <xdr:row>106</xdr:row>
      <xdr:rowOff>90805</xdr:rowOff>
    </xdr:to>
    <xdr:sp macro="" textlink="">
      <xdr:nvSpPr>
        <xdr:cNvPr id="845" name="楕円 844">
          <a:extLst>
            <a:ext uri="{FF2B5EF4-FFF2-40B4-BE49-F238E27FC236}">
              <a16:creationId xmlns:a16="http://schemas.microsoft.com/office/drawing/2014/main" id="{D1A5CDC1-2D29-4218-948B-94C51090758B}"/>
            </a:ext>
          </a:extLst>
        </xdr:cNvPr>
        <xdr:cNvSpPr/>
      </xdr:nvSpPr>
      <xdr:spPr>
        <a:xfrm>
          <a:off x="17937480" y="1776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40005</xdr:rowOff>
    </xdr:from>
    <xdr:to>
      <xdr:col>111</xdr:col>
      <xdr:colOff>177800</xdr:colOff>
      <xdr:row>106</xdr:row>
      <xdr:rowOff>40005</xdr:rowOff>
    </xdr:to>
    <xdr:cxnSp macro="">
      <xdr:nvCxnSpPr>
        <xdr:cNvPr id="846" name="直線コネクタ 845">
          <a:extLst>
            <a:ext uri="{FF2B5EF4-FFF2-40B4-BE49-F238E27FC236}">
              <a16:creationId xmlns:a16="http://schemas.microsoft.com/office/drawing/2014/main" id="{6FFA6425-F6AE-4794-81FE-F1E6152D4D23}"/>
            </a:ext>
          </a:extLst>
        </xdr:cNvPr>
        <xdr:cNvCxnSpPr/>
      </xdr:nvCxnSpPr>
      <xdr:spPr>
        <a:xfrm>
          <a:off x="17988280" y="178098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168275</xdr:rowOff>
    </xdr:from>
    <xdr:to>
      <xdr:col>102</xdr:col>
      <xdr:colOff>165100</xdr:colOff>
      <xdr:row>106</xdr:row>
      <xdr:rowOff>98425</xdr:rowOff>
    </xdr:to>
    <xdr:sp macro="" textlink="">
      <xdr:nvSpPr>
        <xdr:cNvPr id="847" name="楕円 846">
          <a:extLst>
            <a:ext uri="{FF2B5EF4-FFF2-40B4-BE49-F238E27FC236}">
              <a16:creationId xmlns:a16="http://schemas.microsoft.com/office/drawing/2014/main" id="{F94190F8-6DC3-4F58-A4AB-62E10B35C760}"/>
            </a:ext>
          </a:extLst>
        </xdr:cNvPr>
        <xdr:cNvSpPr/>
      </xdr:nvSpPr>
      <xdr:spPr>
        <a:xfrm>
          <a:off x="17162780" y="1777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40005</xdr:rowOff>
    </xdr:from>
    <xdr:to>
      <xdr:col>107</xdr:col>
      <xdr:colOff>50800</xdr:colOff>
      <xdr:row>106</xdr:row>
      <xdr:rowOff>47625</xdr:rowOff>
    </xdr:to>
    <xdr:cxnSp macro="">
      <xdr:nvCxnSpPr>
        <xdr:cNvPr id="848" name="直線コネクタ 847">
          <a:extLst>
            <a:ext uri="{FF2B5EF4-FFF2-40B4-BE49-F238E27FC236}">
              <a16:creationId xmlns:a16="http://schemas.microsoft.com/office/drawing/2014/main" id="{74EA7C36-10CA-4F89-ABF8-18873AEAEC19}"/>
            </a:ext>
          </a:extLst>
        </xdr:cNvPr>
        <xdr:cNvCxnSpPr/>
      </xdr:nvCxnSpPr>
      <xdr:spPr>
        <a:xfrm flipV="1">
          <a:off x="17213580" y="1780984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636</xdr:rowOff>
    </xdr:from>
    <xdr:to>
      <xdr:col>98</xdr:col>
      <xdr:colOff>38100</xdr:colOff>
      <xdr:row>106</xdr:row>
      <xdr:rowOff>102236</xdr:rowOff>
    </xdr:to>
    <xdr:sp macro="" textlink="">
      <xdr:nvSpPr>
        <xdr:cNvPr id="849" name="楕円 848">
          <a:extLst>
            <a:ext uri="{FF2B5EF4-FFF2-40B4-BE49-F238E27FC236}">
              <a16:creationId xmlns:a16="http://schemas.microsoft.com/office/drawing/2014/main" id="{A7CDB1C6-E037-4D83-854D-371FBB51F887}"/>
            </a:ext>
          </a:extLst>
        </xdr:cNvPr>
        <xdr:cNvSpPr/>
      </xdr:nvSpPr>
      <xdr:spPr>
        <a:xfrm>
          <a:off x="16388080" y="177704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47625</xdr:rowOff>
    </xdr:from>
    <xdr:to>
      <xdr:col>102</xdr:col>
      <xdr:colOff>114300</xdr:colOff>
      <xdr:row>106</xdr:row>
      <xdr:rowOff>51436</xdr:rowOff>
    </xdr:to>
    <xdr:cxnSp macro="">
      <xdr:nvCxnSpPr>
        <xdr:cNvPr id="850" name="直線コネクタ 849">
          <a:extLst>
            <a:ext uri="{FF2B5EF4-FFF2-40B4-BE49-F238E27FC236}">
              <a16:creationId xmlns:a16="http://schemas.microsoft.com/office/drawing/2014/main" id="{94ED613A-181C-4969-96BF-5AD3D38074D8}"/>
            </a:ext>
          </a:extLst>
        </xdr:cNvPr>
        <xdr:cNvCxnSpPr/>
      </xdr:nvCxnSpPr>
      <xdr:spPr>
        <a:xfrm flipV="1">
          <a:off x="16431260" y="17817465"/>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23513</xdr:rowOff>
    </xdr:from>
    <xdr:ext cx="469744" cy="259045"/>
    <xdr:sp macro="" textlink="">
      <xdr:nvSpPr>
        <xdr:cNvPr id="851" name="n_1aveValue【庁舎】&#10;一人当たり面積">
          <a:extLst>
            <a:ext uri="{FF2B5EF4-FFF2-40B4-BE49-F238E27FC236}">
              <a16:creationId xmlns:a16="http://schemas.microsoft.com/office/drawing/2014/main" id="{867E1E60-6746-4EA8-B4ED-7C7F6D0866F3}"/>
            </a:ext>
          </a:extLst>
        </xdr:cNvPr>
        <xdr:cNvSpPr txBox="1"/>
      </xdr:nvSpPr>
      <xdr:spPr>
        <a:xfrm>
          <a:off x="18561127" y="1729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13988</xdr:rowOff>
    </xdr:from>
    <xdr:ext cx="469744" cy="259045"/>
    <xdr:sp macro="" textlink="">
      <xdr:nvSpPr>
        <xdr:cNvPr id="852" name="n_2aveValue【庁舎】&#10;一人当たり面積">
          <a:extLst>
            <a:ext uri="{FF2B5EF4-FFF2-40B4-BE49-F238E27FC236}">
              <a16:creationId xmlns:a16="http://schemas.microsoft.com/office/drawing/2014/main" id="{6B691A9F-5968-4FB2-B258-593B726D9341}"/>
            </a:ext>
          </a:extLst>
        </xdr:cNvPr>
        <xdr:cNvSpPr txBox="1"/>
      </xdr:nvSpPr>
      <xdr:spPr>
        <a:xfrm>
          <a:off x="17776267" y="1728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46372</xdr:rowOff>
    </xdr:from>
    <xdr:ext cx="469744" cy="259045"/>
    <xdr:sp macro="" textlink="">
      <xdr:nvSpPr>
        <xdr:cNvPr id="853" name="n_3aveValue【庁舎】&#10;一人当たり面積">
          <a:extLst>
            <a:ext uri="{FF2B5EF4-FFF2-40B4-BE49-F238E27FC236}">
              <a16:creationId xmlns:a16="http://schemas.microsoft.com/office/drawing/2014/main" id="{BBFB9999-F76F-4E66-A31D-44DD35DF4331}"/>
            </a:ext>
          </a:extLst>
        </xdr:cNvPr>
        <xdr:cNvSpPr txBox="1"/>
      </xdr:nvSpPr>
      <xdr:spPr>
        <a:xfrm>
          <a:off x="17001567" y="1731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57802</xdr:rowOff>
    </xdr:from>
    <xdr:ext cx="469744" cy="259045"/>
    <xdr:sp macro="" textlink="">
      <xdr:nvSpPr>
        <xdr:cNvPr id="854" name="n_4aveValue【庁舎】&#10;一人当たり面積">
          <a:extLst>
            <a:ext uri="{FF2B5EF4-FFF2-40B4-BE49-F238E27FC236}">
              <a16:creationId xmlns:a16="http://schemas.microsoft.com/office/drawing/2014/main" id="{C67285AE-2151-430D-A6D6-B820F140292F}"/>
            </a:ext>
          </a:extLst>
        </xdr:cNvPr>
        <xdr:cNvSpPr txBox="1"/>
      </xdr:nvSpPr>
      <xdr:spPr>
        <a:xfrm>
          <a:off x="16226867" y="1732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81932</xdr:rowOff>
    </xdr:from>
    <xdr:ext cx="469744" cy="259045"/>
    <xdr:sp macro="" textlink="">
      <xdr:nvSpPr>
        <xdr:cNvPr id="855" name="n_1mainValue【庁舎】&#10;一人当たり面積">
          <a:extLst>
            <a:ext uri="{FF2B5EF4-FFF2-40B4-BE49-F238E27FC236}">
              <a16:creationId xmlns:a16="http://schemas.microsoft.com/office/drawing/2014/main" id="{9E08CAB4-59B6-4408-ABE3-684BC446D980}"/>
            </a:ext>
          </a:extLst>
        </xdr:cNvPr>
        <xdr:cNvSpPr txBox="1"/>
      </xdr:nvSpPr>
      <xdr:spPr>
        <a:xfrm>
          <a:off x="185611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81932</xdr:rowOff>
    </xdr:from>
    <xdr:ext cx="469744" cy="259045"/>
    <xdr:sp macro="" textlink="">
      <xdr:nvSpPr>
        <xdr:cNvPr id="856" name="n_2mainValue【庁舎】&#10;一人当たり面積">
          <a:extLst>
            <a:ext uri="{FF2B5EF4-FFF2-40B4-BE49-F238E27FC236}">
              <a16:creationId xmlns:a16="http://schemas.microsoft.com/office/drawing/2014/main" id="{7FA264F4-7515-4D59-BD48-5BC44C2BDAB8}"/>
            </a:ext>
          </a:extLst>
        </xdr:cNvPr>
        <xdr:cNvSpPr txBox="1"/>
      </xdr:nvSpPr>
      <xdr:spPr>
        <a:xfrm>
          <a:off x="1777626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89552</xdr:rowOff>
    </xdr:from>
    <xdr:ext cx="469744" cy="259045"/>
    <xdr:sp macro="" textlink="">
      <xdr:nvSpPr>
        <xdr:cNvPr id="857" name="n_3mainValue【庁舎】&#10;一人当たり面積">
          <a:extLst>
            <a:ext uri="{FF2B5EF4-FFF2-40B4-BE49-F238E27FC236}">
              <a16:creationId xmlns:a16="http://schemas.microsoft.com/office/drawing/2014/main" id="{BDF1C4C9-D6FA-4258-87A4-0872E4E6BFC6}"/>
            </a:ext>
          </a:extLst>
        </xdr:cNvPr>
        <xdr:cNvSpPr txBox="1"/>
      </xdr:nvSpPr>
      <xdr:spPr>
        <a:xfrm>
          <a:off x="17001567" y="178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93363</xdr:rowOff>
    </xdr:from>
    <xdr:ext cx="469744" cy="259045"/>
    <xdr:sp macro="" textlink="">
      <xdr:nvSpPr>
        <xdr:cNvPr id="858" name="n_4mainValue【庁舎】&#10;一人当たり面積">
          <a:extLst>
            <a:ext uri="{FF2B5EF4-FFF2-40B4-BE49-F238E27FC236}">
              <a16:creationId xmlns:a16="http://schemas.microsoft.com/office/drawing/2014/main" id="{72E50FF6-BC0E-4EE6-8557-19D3CC568656}"/>
            </a:ext>
          </a:extLst>
        </xdr:cNvPr>
        <xdr:cNvSpPr txBox="1"/>
      </xdr:nvSpPr>
      <xdr:spPr>
        <a:xfrm>
          <a:off x="16226867" y="1786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1231F9D3-839D-4780-991A-A78D227C723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1A0FCB56-7C64-4763-98C0-584996BE937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49ECE77E-D369-4568-B486-8C094BB74D4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一般廃棄物処理施設、福祉施設、消防施設、庁舎の有形固定資産減価償却率が、類似団体・全国平均・京都府平均のいずれも上回る数値となっている。綾部市公共施設等総合管理計画に基づき、施設の計画的な維持管理に努める。</a:t>
          </a:r>
        </a:p>
        <a:p>
          <a:r>
            <a:rPr kumimoji="1" lang="ja-JP" altLang="en-US" sz="1300">
              <a:latin typeface="ＭＳ Ｐゴシック" panose="020B0600070205080204" pitchFamily="50" charset="-128"/>
              <a:ea typeface="ＭＳ Ｐゴシック" panose="020B0600070205080204" pitchFamily="50" charset="-128"/>
            </a:rPr>
            <a:t>　また、保健センター・保健所においては、類似団体・全国平均・京都府平均を下回る数値となっており、これは施設が比較的新しいものであることが要因であると考えられる。</a:t>
          </a:r>
        </a:p>
        <a:p>
          <a:r>
            <a:rPr kumimoji="1" lang="ja-JP" altLang="en-US" sz="1300">
              <a:latin typeface="ＭＳ Ｐゴシック" panose="020B0600070205080204" pitchFamily="50" charset="-128"/>
              <a:ea typeface="ＭＳ Ｐゴシック" panose="020B0600070205080204" pitchFamily="50" charset="-128"/>
            </a:rPr>
            <a:t>　さらに、体育館・プールにおいては、令和元年度に旧市民センターと武道館を統合した新市民センターを新たに整備したことにより、類似団体・全国平均・京都府平均のいずれも大きく下回る数値となっている。</a:t>
          </a:r>
        </a:p>
        <a:p>
          <a:r>
            <a:rPr kumimoji="1" lang="ja-JP" altLang="en-US" sz="1300">
              <a:latin typeface="ＭＳ Ｐゴシック" panose="020B0600070205080204" pitchFamily="50" charset="-128"/>
              <a:ea typeface="ＭＳ Ｐゴシック" panose="020B0600070205080204" pitchFamily="50" charset="-128"/>
            </a:rPr>
            <a:t>　このほか、一人当たり面積においては、図書館が非常に低い数値を示しているが、今後移転が決定しており、該当数値は増加する見込みである。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3542"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2354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類似団体平均を下回り、</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ポイントで前年度から低下している。</a:t>
          </a:r>
        </a:p>
        <a:p>
          <a:r>
            <a:rPr kumimoji="1" lang="ja-JP" altLang="en-US" sz="1300">
              <a:latin typeface="ＭＳ Ｐゴシック" panose="020B0600070205080204" pitchFamily="50" charset="-128"/>
              <a:ea typeface="ＭＳ Ｐゴシック" panose="020B0600070205080204" pitchFamily="50" charset="-128"/>
            </a:rPr>
            <a:t>　今後も引き続き財政基盤強化のため、継続的・定期的な使用料等の見直しの検討や、市税の安定的な歳入確保に努めるとともに、財政の健全化を図る必要がある。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659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今後も厳しい財政状況が続き、年々経常的な経費が増加していくことが予測されるため、「第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次綾部市総合計画」及び「第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次綾部市行財政健全化の取組」に基づき、更なる経費の見直しを図る必要がある。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66</xdr:row>
      <xdr:rowOff>162983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96083"/>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162983</xdr:rowOff>
    </xdr:from>
    <xdr:to>
      <xdr:col>19</xdr:col>
      <xdr:colOff>133350</xdr:colOff>
      <xdr:row>66</xdr:row>
      <xdr:rowOff>162983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47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31750</xdr:rowOff>
    </xdr:from>
    <xdr:to>
      <xdr:col>19</xdr:col>
      <xdr:colOff>184150</xdr:colOff>
      <xdr:row>66</xdr:row>
      <xdr:rowOff>133350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143527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1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18204</xdr:rowOff>
    </xdr:from>
    <xdr:to>
      <xdr:col>15</xdr:col>
      <xdr:colOff>82550</xdr:colOff>
      <xdr:row>66</xdr:row>
      <xdr:rowOff>162983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3390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128270</xdr:rowOff>
    </xdr:from>
    <xdr:to>
      <xdr:col>15</xdr:col>
      <xdr:colOff>133350</xdr:colOff>
      <xdr:row>67</xdr:row>
      <xdr:rowOff>58420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44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18204</xdr:rowOff>
    </xdr:from>
    <xdr:to>
      <xdr:col>11</xdr:col>
      <xdr:colOff>31750</xdr:colOff>
      <xdr:row>67</xdr:row>
      <xdr:rowOff>39794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339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71967</xdr:rowOff>
    </xdr:from>
    <xdr:to>
      <xdr:col>11</xdr:col>
      <xdr:colOff>82550</xdr:colOff>
      <xdr:row>67</xdr:row>
      <xdr:rowOff>2117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119397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9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112183</xdr:rowOff>
    </xdr:from>
    <xdr:to>
      <xdr:col>19</xdr:col>
      <xdr:colOff>184150</xdr:colOff>
      <xdr:row>67</xdr:row>
      <xdr:rowOff>42333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27110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112183</xdr:rowOff>
    </xdr:from>
    <xdr:to>
      <xdr:col>15</xdr:col>
      <xdr:colOff>133350</xdr:colOff>
      <xdr:row>67</xdr:row>
      <xdr:rowOff>42333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52510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9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160444</xdr:rowOff>
    </xdr:from>
    <xdr:to>
      <xdr:col>7</xdr:col>
      <xdr:colOff>31750</xdr:colOff>
      <xdr:row>67</xdr:row>
      <xdr:rowOff>90594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75371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％の増となり、類似団体平均を上回っている。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人件費は新型コロナウイルスワクチン接種の開始に伴う時間外勤務手当の増等により前年度比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％の増、物件費においても新型コロナウイルスワクチン接種事業等の増により前年度比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今後も、職員数の適正化に努めるとともに、働き方改革とあわせた人件費の抑制、物件費等についても徹底した経費の削減に取り組む必要がある。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106479</xdr:rowOff>
    </xdr:from>
    <xdr:to>
      <xdr:col>23</xdr:col>
      <xdr:colOff>133350</xdr:colOff>
      <xdr:row>85</xdr:row>
      <xdr:rowOff>20425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08279"/>
          <a:ext cx="838200" cy="8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143782</xdr:rowOff>
    </xdr:from>
    <xdr:to>
      <xdr:col>19</xdr:col>
      <xdr:colOff>133350</xdr:colOff>
      <xdr:row>84</xdr:row>
      <xdr:rowOff>106479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74132"/>
          <a:ext cx="889000" cy="13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112497</xdr:rowOff>
    </xdr:from>
    <xdr:to>
      <xdr:col>19</xdr:col>
      <xdr:colOff>184150</xdr:colOff>
      <xdr:row>85</xdr:row>
      <xdr:rowOff>42647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27424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0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143782</xdr:rowOff>
    </xdr:from>
    <xdr:to>
      <xdr:col>15</xdr:col>
      <xdr:colOff>82550</xdr:colOff>
      <xdr:row>83</xdr:row>
      <xdr:rowOff>146638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74132"/>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152752</xdr:rowOff>
    </xdr:from>
    <xdr:to>
      <xdr:col>15</xdr:col>
      <xdr:colOff>133350</xdr:colOff>
      <xdr:row>84</xdr:row>
      <xdr:rowOff>82902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67679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92892</xdr:rowOff>
    </xdr:from>
    <xdr:to>
      <xdr:col>11</xdr:col>
      <xdr:colOff>31750</xdr:colOff>
      <xdr:row>83</xdr:row>
      <xdr:rowOff>146638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23242"/>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101910</xdr:rowOff>
    </xdr:from>
    <xdr:to>
      <xdr:col>11</xdr:col>
      <xdr:colOff>82550</xdr:colOff>
      <xdr:row>84</xdr:row>
      <xdr:rowOff>32060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16837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67050</xdr:rowOff>
    </xdr:from>
    <xdr:to>
      <xdr:col>7</xdr:col>
      <xdr:colOff>31750</xdr:colOff>
      <xdr:row>83</xdr:row>
      <xdr:rowOff>168650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153427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141075</xdr:rowOff>
    </xdr:from>
    <xdr:to>
      <xdr:col>23</xdr:col>
      <xdr:colOff>184150</xdr:colOff>
      <xdr:row>85</xdr:row>
      <xdr:rowOff>71225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113152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1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55679</xdr:rowOff>
    </xdr:from>
    <xdr:to>
      <xdr:col>19</xdr:col>
      <xdr:colOff>184150</xdr:colOff>
      <xdr:row>84</xdr:row>
      <xdr:rowOff>157279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167456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26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92982</xdr:rowOff>
    </xdr:from>
    <xdr:to>
      <xdr:col>15</xdr:col>
      <xdr:colOff>133350</xdr:colOff>
      <xdr:row>84</xdr:row>
      <xdr:rowOff>23132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33309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9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95838</xdr:rowOff>
    </xdr:from>
    <xdr:to>
      <xdr:col>11</xdr:col>
      <xdr:colOff>82550</xdr:colOff>
      <xdr:row>84</xdr:row>
      <xdr:rowOff>25988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36165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9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42092</xdr:rowOff>
    </xdr:from>
    <xdr:to>
      <xdr:col>7</xdr:col>
      <xdr:colOff>31750</xdr:colOff>
      <xdr:row>83</xdr:row>
      <xdr:rowOff>143692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7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153869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4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98.0</a:t>
          </a:r>
          <a:r>
            <a:rPr kumimoji="1" lang="ja-JP" altLang="en-US" sz="1300">
              <a:latin typeface="ＭＳ Ｐゴシック" panose="020B0600070205080204" pitchFamily="50" charset="-128"/>
              <a:ea typeface="ＭＳ Ｐゴシック" panose="020B0600070205080204" pitchFamily="50" charset="-128"/>
            </a:rPr>
            <a:t>ポイントで、ほぼ類似団体平均並みで推移している。</a:t>
          </a:r>
        </a:p>
        <a:p>
          <a:r>
            <a:rPr kumimoji="1" lang="ja-JP" altLang="en-US" sz="1300">
              <a:latin typeface="ＭＳ Ｐゴシック" panose="020B0600070205080204" pitchFamily="50" charset="-128"/>
              <a:ea typeface="ＭＳ Ｐゴシック" panose="020B0600070205080204" pitchFamily="50" charset="-128"/>
            </a:rPr>
            <a:t>　今後も国家公務員給与に準拠することとし、引き続き給与の適正化に努める。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69145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70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69145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136172</xdr:rowOff>
    </xdr:from>
    <xdr:to>
      <xdr:col>77</xdr:col>
      <xdr:colOff>95250</xdr:colOff>
      <xdr:row>84</xdr:row>
      <xdr:rowOff>66322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69145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28928</xdr:rowOff>
    </xdr:from>
    <xdr:to>
      <xdr:col>68</xdr:col>
      <xdr:colOff>152400</xdr:colOff>
      <xdr:row>84</xdr:row>
      <xdr:rowOff>69145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3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161872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18345</xdr:rowOff>
    </xdr:from>
    <xdr:to>
      <xdr:col>77</xdr:col>
      <xdr:colOff>95250</xdr:colOff>
      <xdr:row>84</xdr:row>
      <xdr:rowOff>119945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104722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64505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研修の充実や庁内情報化の推進、人事評価制度の活用等により、職員の能力向上を図るとともに、定員管理に努めているが、人口減少等により人口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10.56</a:t>
          </a:r>
          <a:r>
            <a:rPr kumimoji="1" lang="ja-JP" altLang="en-US" sz="1300">
              <a:latin typeface="ＭＳ Ｐゴシック" panose="020B0600070205080204" pitchFamily="50" charset="-128"/>
              <a:ea typeface="ＭＳ Ｐゴシック" panose="020B0600070205080204" pitchFamily="50" charset="-128"/>
            </a:rPr>
            <a:t>人となり、類似団体平均を上回っている。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引き続き、組織体制の合理化や適正な人員配置を図り、定員管理に努める。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55483</xdr:rowOff>
    </xdr:from>
    <xdr:to>
      <xdr:col>81</xdr:col>
      <xdr:colOff>44450</xdr:colOff>
      <xdr:row>63</xdr:row>
      <xdr:rowOff>78105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56833"/>
          <a:ext cx="8382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38894</xdr:rowOff>
    </xdr:from>
    <xdr:to>
      <xdr:col>77</xdr:col>
      <xdr:colOff>44450</xdr:colOff>
      <xdr:row>63</xdr:row>
      <xdr:rowOff>55483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40244"/>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153512</xdr:rowOff>
    </xdr:from>
    <xdr:to>
      <xdr:col>77</xdr:col>
      <xdr:colOff>95250</xdr:colOff>
      <xdr:row>63</xdr:row>
      <xdr:rowOff>83662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8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93839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5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147003</xdr:rowOff>
    </xdr:from>
    <xdr:to>
      <xdr:col>72</xdr:col>
      <xdr:colOff>203200</xdr:colOff>
      <xdr:row>63</xdr:row>
      <xdr:rowOff>38894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76903"/>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141446</xdr:rowOff>
    </xdr:from>
    <xdr:to>
      <xdr:col>73</xdr:col>
      <xdr:colOff>44450</xdr:colOff>
      <xdr:row>63</xdr:row>
      <xdr:rowOff>71596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81773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4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136446</xdr:rowOff>
    </xdr:from>
    <xdr:to>
      <xdr:col>68</xdr:col>
      <xdr:colOff>152400</xdr:colOff>
      <xdr:row>62</xdr:row>
      <xdr:rowOff>147003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66346"/>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124857</xdr:rowOff>
    </xdr:from>
    <xdr:to>
      <xdr:col>68</xdr:col>
      <xdr:colOff>203200</xdr:colOff>
      <xdr:row>63</xdr:row>
      <xdr:rowOff>55007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39784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123349</xdr:rowOff>
    </xdr:from>
    <xdr:to>
      <xdr:col>64</xdr:col>
      <xdr:colOff>152400</xdr:colOff>
      <xdr:row>63</xdr:row>
      <xdr:rowOff>53499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27305</xdr:rowOff>
    </xdr:from>
    <xdr:to>
      <xdr:col>81</xdr:col>
      <xdr:colOff>95250</xdr:colOff>
      <xdr:row>63</xdr:row>
      <xdr:rowOff>128905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170832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4683</xdr:rowOff>
    </xdr:from>
    <xdr:to>
      <xdr:col>77</xdr:col>
      <xdr:colOff>95250</xdr:colOff>
      <xdr:row>63</xdr:row>
      <xdr:rowOff>106283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91060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9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159544</xdr:rowOff>
    </xdr:from>
    <xdr:to>
      <xdr:col>73</xdr:col>
      <xdr:colOff>44450</xdr:colOff>
      <xdr:row>63</xdr:row>
      <xdr:rowOff>89694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74471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7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96203</xdr:rowOff>
    </xdr:from>
    <xdr:to>
      <xdr:col>68</xdr:col>
      <xdr:colOff>203200</xdr:colOff>
      <xdr:row>63</xdr:row>
      <xdr:rowOff>26353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36530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85646</xdr:rowOff>
    </xdr:from>
    <xdr:to>
      <xdr:col>64</xdr:col>
      <xdr:colOff>152400</xdr:colOff>
      <xdr:row>63</xdr:row>
      <xdr:rowOff>15796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25973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8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類似団体平均を下回って推移していたが、前年度から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ポイント上昇し、類似団体平均を上回った。</a:t>
          </a:r>
        </a:p>
        <a:p>
          <a:r>
            <a:rPr kumimoji="1" lang="ja-JP" altLang="en-US" sz="1300">
              <a:latin typeface="ＭＳ Ｐゴシック" panose="020B0600070205080204" pitchFamily="50" charset="-128"/>
              <a:ea typeface="ＭＳ Ｐゴシック" panose="020B0600070205080204" pitchFamily="50" charset="-128"/>
            </a:rPr>
            <a:t>　この比率は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か年平均で算定されるもので、今回の上昇は、平成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年度に比べ元利償還金の額が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％増となったことや、標準税収入額等が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％減となったことが要因である。</a:t>
          </a: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42</xdr:row>
      <xdr:rowOff>48381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16884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13909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1688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100088</xdr:rowOff>
    </xdr:from>
    <xdr:to>
      <xdr:col>77</xdr:col>
      <xdr:colOff>95250</xdr:colOff>
      <xdr:row>42</xdr:row>
      <xdr:rowOff>30238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48381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74886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117324</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2492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109358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28925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充当可能基金の増に加え、令和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年度普通交付税の増に伴う標準財政規模の増により、前年度から</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施設の老朽化に伴う建設事業に係る起債も見込まれるため、中長期的な見通しのもと計画的に事業を実施し、地方債発行の抑制に努めるとともに、適正な使用料設定等により下水道事業の経営改善を図っていく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79248</xdr:rowOff>
    </xdr:from>
    <xdr:to>
      <xdr:col>81</xdr:col>
      <xdr:colOff>44450</xdr:colOff>
      <xdr:row>19</xdr:row>
      <xdr:rowOff>698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165348"/>
          <a:ext cx="8382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698</xdr:rowOff>
    </xdr:from>
    <xdr:to>
      <xdr:col>77</xdr:col>
      <xdr:colOff>44450</xdr:colOff>
      <xdr:row>19</xdr:row>
      <xdr:rowOff>95409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258248"/>
          <a:ext cx="889000" cy="9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28099</xdr:rowOff>
    </xdr:from>
    <xdr:to>
      <xdr:col>77</xdr:col>
      <xdr:colOff>95250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139876</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4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144399</xdr:rowOff>
    </xdr:from>
    <xdr:to>
      <xdr:col>72</xdr:col>
      <xdr:colOff>203200</xdr:colOff>
      <xdr:row>19</xdr:row>
      <xdr:rowOff>95409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230499"/>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73946</xdr:rowOff>
    </xdr:from>
    <xdr:to>
      <xdr:col>73</xdr:col>
      <xdr:colOff>44450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144399</xdr:rowOff>
    </xdr:from>
    <xdr:to>
      <xdr:col>68</xdr:col>
      <xdr:colOff>152400</xdr:colOff>
      <xdr:row>19</xdr:row>
      <xdr:rowOff>698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230499"/>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99886</xdr:rowOff>
    </xdr:from>
    <xdr:to>
      <xdr:col>64</xdr:col>
      <xdr:colOff>152400</xdr:colOff>
      <xdr:row>17</xdr:row>
      <xdr:rowOff>30036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4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40213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28448</xdr:rowOff>
    </xdr:from>
    <xdr:to>
      <xdr:col>81</xdr:col>
      <xdr:colOff>95250</xdr:colOff>
      <xdr:row>18</xdr:row>
      <xdr:rowOff>130048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525</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8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121348</xdr:rowOff>
    </xdr:from>
    <xdr:to>
      <xdr:col>77</xdr:col>
      <xdr:colOff>95250</xdr:colOff>
      <xdr:row>19</xdr:row>
      <xdr:rowOff>51498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2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36275</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293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44609</xdr:rowOff>
    </xdr:from>
    <xdr:to>
      <xdr:col>73</xdr:col>
      <xdr:colOff>44450</xdr:colOff>
      <xdr:row>19</xdr:row>
      <xdr:rowOff>146209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3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130986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93599</xdr:rowOff>
    </xdr:from>
    <xdr:to>
      <xdr:col>68</xdr:col>
      <xdr:colOff>203200</xdr:colOff>
      <xdr:row>19</xdr:row>
      <xdr:rowOff>23749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1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8526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2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121348</xdr:rowOff>
    </xdr:from>
    <xdr:to>
      <xdr:col>64</xdr:col>
      <xdr:colOff>152400</xdr:colOff>
      <xdr:row>19</xdr:row>
      <xdr:rowOff>51498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2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36275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9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ポイント減となったが、依然として高い値で推移している。</a:t>
          </a:r>
        </a:p>
        <a:p>
          <a:r>
            <a:rPr kumimoji="1" lang="ja-JP" altLang="en-US" sz="1300">
              <a:latin typeface="ＭＳ Ｐゴシック" panose="020B0600070205080204" pitchFamily="50" charset="-128"/>
              <a:ea typeface="ＭＳ Ｐゴシック" panose="020B0600070205080204" pitchFamily="50" charset="-128"/>
            </a:rPr>
            <a:t>　今後も定員管理の適正化に努めるとともに、働き方改革とあわせた人件費の抑制について取り組む必要がある。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69850</xdr:rowOff>
    </xdr:from>
    <xdr:to>
      <xdr:col>24</xdr:col>
      <xdr:colOff>25400</xdr:colOff>
      <xdr:row>42</xdr:row>
      <xdr:rowOff>105228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70993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42</xdr:row>
      <xdr:rowOff>72572</xdr:rowOff>
    </xdr:from>
    <xdr:to>
      <xdr:col>19</xdr:col>
      <xdr:colOff>187325</xdr:colOff>
      <xdr:row>42</xdr:row>
      <xdr:rowOff>105228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273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24493</xdr:rowOff>
    </xdr:from>
    <xdr:to>
      <xdr:col>20</xdr:col>
      <xdr:colOff>38100</xdr:colOff>
      <xdr:row>39</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1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136270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7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42</xdr:row>
      <xdr:rowOff>72572</xdr:rowOff>
    </xdr:from>
    <xdr:to>
      <xdr:col>15</xdr:col>
      <xdr:colOff>98425</xdr:colOff>
      <xdr:row>42</xdr:row>
      <xdr:rowOff>83457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273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155320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42</xdr:row>
      <xdr:rowOff>83457</xdr:rowOff>
    </xdr:from>
    <xdr:to>
      <xdr:col>11</xdr:col>
      <xdr:colOff>9525</xdr:colOff>
      <xdr:row>42</xdr:row>
      <xdr:rowOff>83457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7284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54428</xdr:rowOff>
    </xdr:from>
    <xdr:to>
      <xdr:col>11</xdr:col>
      <xdr:colOff>60325</xdr:colOff>
      <xdr:row>38</xdr:row>
      <xdr:rowOff>156028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166205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32657</xdr:rowOff>
    </xdr:from>
    <xdr:to>
      <xdr:col>6</xdr:col>
      <xdr:colOff>171450</xdr:colOff>
      <xdr:row>38</xdr:row>
      <xdr:rowOff>134257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144434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19050</xdr:rowOff>
    </xdr:from>
    <xdr:to>
      <xdr:col>24</xdr:col>
      <xdr:colOff>76200</xdr:colOff>
      <xdr:row>41</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162577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42</xdr:row>
      <xdr:rowOff>54428</xdr:rowOff>
    </xdr:from>
    <xdr:to>
      <xdr:col>20</xdr:col>
      <xdr:colOff>38100</xdr:colOff>
      <xdr:row>42</xdr:row>
      <xdr:rowOff>156028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2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140805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3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42</xdr:row>
      <xdr:rowOff>21772</xdr:rowOff>
    </xdr:from>
    <xdr:to>
      <xdr:col>15</xdr:col>
      <xdr:colOff>149225</xdr:colOff>
      <xdr:row>42</xdr:row>
      <xdr:rowOff>123372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2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108149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30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42</xdr:row>
      <xdr:rowOff>32657</xdr:rowOff>
    </xdr:from>
    <xdr:to>
      <xdr:col>11</xdr:col>
      <xdr:colOff>60325</xdr:colOff>
      <xdr:row>42</xdr:row>
      <xdr:rowOff>134257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2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119034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42</xdr:row>
      <xdr:rowOff>32657</xdr:rowOff>
    </xdr:from>
    <xdr:to>
      <xdr:col>6</xdr:col>
      <xdr:colOff>171450</xdr:colOff>
      <xdr:row>42</xdr:row>
      <xdr:rowOff>134257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2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119034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ポイント減となったが、依然として高い値で推移している。</a:t>
          </a:r>
        </a:p>
        <a:p>
          <a:r>
            <a:rPr kumimoji="1" lang="ja-JP" altLang="en-US" sz="1300">
              <a:latin typeface="ＭＳ Ｐゴシック" panose="020B0600070205080204" pitchFamily="50" charset="-128"/>
              <a:ea typeface="ＭＳ Ｐゴシック" panose="020B0600070205080204" pitchFamily="50" charset="-128"/>
            </a:rPr>
            <a:t>　引き続き、行財政健全化の取組に基づき、徹底した経費削減に取り組む必要がある。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85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16510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31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16510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1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引き続き、社会保障経費全体の中で動向を注視しつつ、新規の単独施策の実施について、慎重に検討していく必要がある。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1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6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年度は、後期高齢者医療連合負担金の減等により前年度比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引き続き、行財政健全化の取組に基づき、徹底した経費削減に取り組む必要がある。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54610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28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59</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8916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138430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8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年度は、下水道事業会計補助金等の減等により前年度比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引き続き、補助金の削減や見直し等により、支出の抑制に努める。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031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90424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28868"/>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131572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288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年度は、過去に発行した地方債の償還が終了したこと等により、前年度比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50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160020</xdr:rowOff>
    </xdr:from>
    <xdr:to>
      <xdr:col>20</xdr:col>
      <xdr:colOff>38100</xdr:colOff>
      <xdr:row>79</xdr:row>
      <xdr:rowOff>90170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167639</xdr:rowOff>
    </xdr:from>
    <xdr:to>
      <xdr:col>15</xdr:col>
      <xdr:colOff>149225</xdr:colOff>
      <xdr:row>79</xdr:row>
      <xdr:rowOff>97789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157480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19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167639</xdr:rowOff>
    </xdr:from>
    <xdr:to>
      <xdr:col>11</xdr:col>
      <xdr:colOff>60325</xdr:colOff>
      <xdr:row>79</xdr:row>
      <xdr:rowOff>97789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公債費以外については、人件費や扶助費が類似団体平均に比べ高い値で推移している影響から、類似団体平均を上回っている。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年度は、下水道事業会計補助金等の減等により、前年度比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今後も事務事業の見直しを図るとともに、経常経費充当一般財源の確保に努める。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89787"/>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78</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154432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406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136144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406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89314</xdr:rowOff>
    </xdr:from>
    <xdr:to>
      <xdr:col>29</xdr:col>
      <xdr:colOff>127000</xdr:colOff>
      <xdr:row>15</xdr:row>
      <xdr:rowOff>145164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08689"/>
          <a:ext cx="647700" cy="5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145164</xdr:rowOff>
    </xdr:from>
    <xdr:to>
      <xdr:col>26</xdr:col>
      <xdr:colOff>50800</xdr:colOff>
      <xdr:row>16</xdr:row>
      <xdr:rowOff>23878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64539"/>
          <a:ext cx="698500" cy="50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148285</xdr:rowOff>
    </xdr:from>
    <xdr:to>
      <xdr:col>26</xdr:col>
      <xdr:colOff>101600</xdr:colOff>
      <xdr:row>15</xdr:row>
      <xdr:rowOff>78435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88612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36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23878</xdr:rowOff>
    </xdr:from>
    <xdr:to>
      <xdr:col>22</xdr:col>
      <xdr:colOff>114300</xdr:colOff>
      <xdr:row>16</xdr:row>
      <xdr:rowOff>45880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14703"/>
          <a:ext cx="698500" cy="2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19212</xdr:rowOff>
    </xdr:from>
    <xdr:to>
      <xdr:col>22</xdr:col>
      <xdr:colOff>165100</xdr:colOff>
      <xdr:row>15</xdr:row>
      <xdr:rowOff>120812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130989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45880</xdr:rowOff>
    </xdr:from>
    <xdr:to>
      <xdr:col>18</xdr:col>
      <xdr:colOff>177800</xdr:colOff>
      <xdr:row>16</xdr:row>
      <xdr:rowOff>47252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36705"/>
          <a:ext cx="6985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42186</xdr:rowOff>
    </xdr:from>
    <xdr:to>
      <xdr:col>19</xdr:col>
      <xdr:colOff>38100</xdr:colOff>
      <xdr:row>15</xdr:row>
      <xdr:rowOff>143786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153963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58017</xdr:rowOff>
    </xdr:from>
    <xdr:to>
      <xdr:col>15</xdr:col>
      <xdr:colOff>101600</xdr:colOff>
      <xdr:row>15</xdr:row>
      <xdr:rowOff>159617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77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169794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38514</xdr:rowOff>
    </xdr:from>
    <xdr:to>
      <xdr:col>29</xdr:col>
      <xdr:colOff>177800</xdr:colOff>
      <xdr:row>15</xdr:row>
      <xdr:rowOff>140114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5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55041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0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94364</xdr:rowOff>
    </xdr:from>
    <xdr:to>
      <xdr:col>26</xdr:col>
      <xdr:colOff>101600</xdr:colOff>
      <xdr:row>16</xdr:row>
      <xdr:rowOff>24514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1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9291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0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144528</xdr:rowOff>
    </xdr:from>
    <xdr:to>
      <xdr:col>22</xdr:col>
      <xdr:colOff>165100</xdr:colOff>
      <xdr:row>16</xdr:row>
      <xdr:rowOff>74678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6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59455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166530</xdr:rowOff>
    </xdr:from>
    <xdr:to>
      <xdr:col>19</xdr:col>
      <xdr:colOff>38100</xdr:colOff>
      <xdr:row>16</xdr:row>
      <xdr:rowOff>96680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8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81457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7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167902</xdr:rowOff>
    </xdr:from>
    <xdr:to>
      <xdr:col>15</xdr:col>
      <xdr:colOff>101600</xdr:colOff>
      <xdr:row>16</xdr:row>
      <xdr:rowOff>98052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8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82829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7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45259</xdr:rowOff>
    </xdr:from>
    <xdr:to>
      <xdr:col>29</xdr:col>
      <xdr:colOff>127000</xdr:colOff>
      <xdr:row>35</xdr:row>
      <xdr:rowOff>184314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55609"/>
          <a:ext cx="647700" cy="139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184314</xdr:rowOff>
    </xdr:from>
    <xdr:to>
      <xdr:col>26</xdr:col>
      <xdr:colOff>50800</xdr:colOff>
      <xdr:row>35</xdr:row>
      <xdr:rowOff>247701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794664"/>
          <a:ext cx="698500" cy="6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131489</xdr:rowOff>
    </xdr:from>
    <xdr:to>
      <xdr:col>26</xdr:col>
      <xdr:colOff>101600</xdr:colOff>
      <xdr:row>35</xdr:row>
      <xdr:rowOff>233089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243266</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51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247701</xdr:rowOff>
    </xdr:from>
    <xdr:to>
      <xdr:col>22</xdr:col>
      <xdr:colOff>114300</xdr:colOff>
      <xdr:row>35</xdr:row>
      <xdr:rowOff>310500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858051"/>
          <a:ext cx="698500" cy="62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109151</xdr:rowOff>
    </xdr:from>
    <xdr:to>
      <xdr:col>22</xdr:col>
      <xdr:colOff>165100</xdr:colOff>
      <xdr:row>35</xdr:row>
      <xdr:rowOff>210751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220928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154040</xdr:rowOff>
    </xdr:from>
    <xdr:to>
      <xdr:col>18</xdr:col>
      <xdr:colOff>177800</xdr:colOff>
      <xdr:row>35</xdr:row>
      <xdr:rowOff>310500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64390"/>
          <a:ext cx="698500" cy="15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108269</xdr:rowOff>
    </xdr:from>
    <xdr:to>
      <xdr:col>19</xdr:col>
      <xdr:colOff>38100</xdr:colOff>
      <xdr:row>35</xdr:row>
      <xdr:rowOff>209869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220046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76592</xdr:rowOff>
    </xdr:from>
    <xdr:to>
      <xdr:col>15</xdr:col>
      <xdr:colOff>101600</xdr:colOff>
      <xdr:row>35</xdr:row>
      <xdr:rowOff>178192</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686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188369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337359</xdr:rowOff>
    </xdr:from>
    <xdr:to>
      <xdr:col>29</xdr:col>
      <xdr:colOff>177800</xdr:colOff>
      <xdr:row>35</xdr:row>
      <xdr:rowOff>96059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60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182436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4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133514</xdr:rowOff>
    </xdr:from>
    <xdr:to>
      <xdr:col>26</xdr:col>
      <xdr:colOff>101600</xdr:colOff>
      <xdr:row>35</xdr:row>
      <xdr:rowOff>235114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43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83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196901</xdr:rowOff>
    </xdr:from>
    <xdr:to>
      <xdr:col>22</xdr:col>
      <xdr:colOff>165100</xdr:colOff>
      <xdr:row>35</xdr:row>
      <xdr:rowOff>298501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0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283278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89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259700</xdr:rowOff>
    </xdr:from>
    <xdr:to>
      <xdr:col>19</xdr:col>
      <xdr:colOff>38100</xdr:colOff>
      <xdr:row>36</xdr:row>
      <xdr:rowOff>18400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3177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103240</xdr:rowOff>
    </xdr:from>
    <xdr:to>
      <xdr:col>15</xdr:col>
      <xdr:colOff>101600</xdr:colOff>
      <xdr:row>35</xdr:row>
      <xdr:rowOff>204840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1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189617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13350</xdr:rowOff>
    </xdr:from>
    <xdr:to>
      <xdr:col>24</xdr:col>
      <xdr:colOff>63500</xdr:colOff>
      <xdr:row>33</xdr:row>
      <xdr:rowOff>77929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71200"/>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77929</xdr:rowOff>
    </xdr:from>
    <xdr:to>
      <xdr:col>19</xdr:col>
      <xdr:colOff>177800</xdr:colOff>
      <xdr:row>34</xdr:row>
      <xdr:rowOff>3013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35779"/>
          <a:ext cx="889000" cy="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94174</xdr:rowOff>
    </xdr:from>
    <xdr:to>
      <xdr:col>20</xdr:col>
      <xdr:colOff>38100</xdr:colOff>
      <xdr:row>34</xdr:row>
      <xdr:rowOff>24324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15451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4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3013</xdr:rowOff>
    </xdr:from>
    <xdr:to>
      <xdr:col>15</xdr:col>
      <xdr:colOff>50800</xdr:colOff>
      <xdr:row>34</xdr:row>
      <xdr:rowOff>7455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32313"/>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78891</xdr:rowOff>
    </xdr:from>
    <xdr:to>
      <xdr:col>15</xdr:col>
      <xdr:colOff>101600</xdr:colOff>
      <xdr:row>35</xdr:row>
      <xdr:rowOff>9041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4320</xdr:rowOff>
    </xdr:from>
    <xdr:to>
      <xdr:col>10</xdr:col>
      <xdr:colOff>114300</xdr:colOff>
      <xdr:row>34</xdr:row>
      <xdr:rowOff>7455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33620"/>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82140</xdr:rowOff>
    </xdr:from>
    <xdr:to>
      <xdr:col>10</xdr:col>
      <xdr:colOff>165100</xdr:colOff>
      <xdr:row>35</xdr:row>
      <xdr:rowOff>12290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3417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96313</xdr:rowOff>
    </xdr:from>
    <xdr:to>
      <xdr:col>6</xdr:col>
      <xdr:colOff>38100</xdr:colOff>
      <xdr:row>35</xdr:row>
      <xdr:rowOff>26463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2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17590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134000</xdr:rowOff>
    </xdr:from>
    <xdr:to>
      <xdr:col>24</xdr:col>
      <xdr:colOff>114300</xdr:colOff>
      <xdr:row>33</xdr:row>
      <xdr:rowOff>64150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156877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7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27129</xdr:rowOff>
    </xdr:from>
    <xdr:to>
      <xdr:col>20</xdr:col>
      <xdr:colOff>38100</xdr:colOff>
      <xdr:row>33</xdr:row>
      <xdr:rowOff>128729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145256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6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123663</xdr:rowOff>
    </xdr:from>
    <xdr:to>
      <xdr:col>15</xdr:col>
      <xdr:colOff>101600</xdr:colOff>
      <xdr:row>34</xdr:row>
      <xdr:rowOff>53813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70340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5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128105</xdr:rowOff>
    </xdr:from>
    <xdr:to>
      <xdr:col>10</xdr:col>
      <xdr:colOff>165100</xdr:colOff>
      <xdr:row>34</xdr:row>
      <xdr:rowOff>58255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74782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124970</xdr:rowOff>
    </xdr:from>
    <xdr:to>
      <xdr:col>6</xdr:col>
      <xdr:colOff>38100</xdr:colOff>
      <xdr:row>34</xdr:row>
      <xdr:rowOff>55120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71647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111506</xdr:rowOff>
    </xdr:from>
    <xdr:to>
      <xdr:col>24</xdr:col>
      <xdr:colOff>63500</xdr:colOff>
      <xdr:row>56</xdr:row>
      <xdr:rowOff>602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41256"/>
          <a:ext cx="838200" cy="6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602</xdr:rowOff>
    </xdr:from>
    <xdr:to>
      <xdr:col>19</xdr:col>
      <xdr:colOff>177800</xdr:colOff>
      <xdr:row>56</xdr:row>
      <xdr:rowOff>118854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01802"/>
          <a:ext cx="889000" cy="1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72658</xdr:rowOff>
    </xdr:from>
    <xdr:to>
      <xdr:col>20</xdr:col>
      <xdr:colOff>38100</xdr:colOff>
      <xdr:row>56</xdr:row>
      <xdr:rowOff>2808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19335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96320</xdr:rowOff>
    </xdr:from>
    <xdr:to>
      <xdr:col>15</xdr:col>
      <xdr:colOff>50800</xdr:colOff>
      <xdr:row>56</xdr:row>
      <xdr:rowOff>118854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697520"/>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109452</xdr:rowOff>
    </xdr:from>
    <xdr:to>
      <xdr:col>15</xdr:col>
      <xdr:colOff>101600</xdr:colOff>
      <xdr:row>56</xdr:row>
      <xdr:rowOff>39602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3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56129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96320</xdr:rowOff>
    </xdr:from>
    <xdr:to>
      <xdr:col>10</xdr:col>
      <xdr:colOff>114300</xdr:colOff>
      <xdr:row>57</xdr:row>
      <xdr:rowOff>1168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97520"/>
          <a:ext cx="889000" cy="7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6887</xdr:rowOff>
    </xdr:from>
    <xdr:to>
      <xdr:col>10</xdr:col>
      <xdr:colOff>165100</xdr:colOff>
      <xdr:row>56</xdr:row>
      <xdr:rowOff>108487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125014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47850</xdr:rowOff>
    </xdr:from>
    <xdr:to>
      <xdr:col>6</xdr:col>
      <xdr:colOff>38100</xdr:colOff>
      <xdr:row>56</xdr:row>
      <xdr:rowOff>149450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165977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60706</xdr:rowOff>
    </xdr:from>
    <xdr:to>
      <xdr:col>24</xdr:col>
      <xdr:colOff>114300</xdr:colOff>
      <xdr:row>55</xdr:row>
      <xdr:rowOff>162306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83583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121252</xdr:rowOff>
    </xdr:from>
    <xdr:to>
      <xdr:col>20</xdr:col>
      <xdr:colOff>38100</xdr:colOff>
      <xdr:row>56</xdr:row>
      <xdr:rowOff>51402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42529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68054</xdr:rowOff>
    </xdr:from>
    <xdr:to>
      <xdr:col>15</xdr:col>
      <xdr:colOff>101600</xdr:colOff>
      <xdr:row>56</xdr:row>
      <xdr:rowOff>169654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160781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45520</xdr:rowOff>
    </xdr:from>
    <xdr:to>
      <xdr:col>10</xdr:col>
      <xdr:colOff>165100</xdr:colOff>
      <xdr:row>56</xdr:row>
      <xdr:rowOff>147120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138247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3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121818</xdr:rowOff>
    </xdr:from>
    <xdr:to>
      <xdr:col>6</xdr:col>
      <xdr:colOff>38100</xdr:colOff>
      <xdr:row>57</xdr:row>
      <xdr:rowOff>51968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43095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130651</xdr:rowOff>
    </xdr:from>
    <xdr:to>
      <xdr:col>24</xdr:col>
      <xdr:colOff>63500</xdr:colOff>
      <xdr:row>78</xdr:row>
      <xdr:rowOff>158502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03751"/>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158502</xdr:rowOff>
    </xdr:from>
    <xdr:to>
      <xdr:col>19</xdr:col>
      <xdr:colOff>177800</xdr:colOff>
      <xdr:row>78</xdr:row>
      <xdr:rowOff>164198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31602"/>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155823</xdr:rowOff>
    </xdr:from>
    <xdr:to>
      <xdr:col>20</xdr:col>
      <xdr:colOff>38100</xdr:colOff>
      <xdr:row>78</xdr:row>
      <xdr:rowOff>85973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102500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164198</xdr:rowOff>
    </xdr:from>
    <xdr:to>
      <xdr:col>15</xdr:col>
      <xdr:colOff>50800</xdr:colOff>
      <xdr:row>78</xdr:row>
      <xdr:rowOff>171247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3729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37636</xdr:rowOff>
    </xdr:from>
    <xdr:to>
      <xdr:col>15</xdr:col>
      <xdr:colOff>101600</xdr:colOff>
      <xdr:row>78</xdr:row>
      <xdr:rowOff>139236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155763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162522</xdr:rowOff>
    </xdr:from>
    <xdr:to>
      <xdr:col>10</xdr:col>
      <xdr:colOff>114300</xdr:colOff>
      <xdr:row>78</xdr:row>
      <xdr:rowOff>171247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3562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19234</xdr:rowOff>
    </xdr:from>
    <xdr:to>
      <xdr:col>10</xdr:col>
      <xdr:colOff>165100</xdr:colOff>
      <xdr:row>78</xdr:row>
      <xdr:rowOff>120834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137361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12528</xdr:rowOff>
    </xdr:from>
    <xdr:to>
      <xdr:col>6</xdr:col>
      <xdr:colOff>38100</xdr:colOff>
      <xdr:row>78</xdr:row>
      <xdr:rowOff>114128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130655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79851</xdr:rowOff>
    </xdr:from>
    <xdr:to>
      <xdr:col>24</xdr:col>
      <xdr:colOff>114300</xdr:colOff>
      <xdr:row>79</xdr:row>
      <xdr:rowOff>10001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166228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107702</xdr:rowOff>
    </xdr:from>
    <xdr:to>
      <xdr:col>20</xdr:col>
      <xdr:colOff>38100</xdr:colOff>
      <xdr:row>79</xdr:row>
      <xdr:rowOff>37852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28979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113398</xdr:rowOff>
    </xdr:from>
    <xdr:to>
      <xdr:col>15</xdr:col>
      <xdr:colOff>101600</xdr:colOff>
      <xdr:row>79</xdr:row>
      <xdr:rowOff>43548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34675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7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120447</xdr:rowOff>
    </xdr:from>
    <xdr:to>
      <xdr:col>10</xdr:col>
      <xdr:colOff>165100</xdr:colOff>
      <xdr:row>79</xdr:row>
      <xdr:rowOff>50597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41724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8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111722</xdr:rowOff>
    </xdr:from>
    <xdr:to>
      <xdr:col>6</xdr:col>
      <xdr:colOff>38100</xdr:colOff>
      <xdr:row>79</xdr:row>
      <xdr:rowOff>41872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32999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72059</xdr:rowOff>
    </xdr:from>
    <xdr:to>
      <xdr:col>24</xdr:col>
      <xdr:colOff>63500</xdr:colOff>
      <xdr:row>96</xdr:row>
      <xdr:rowOff>41656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88359"/>
          <a:ext cx="838200" cy="3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41656</xdr:rowOff>
    </xdr:from>
    <xdr:to>
      <xdr:col>19</xdr:col>
      <xdr:colOff>177800</xdr:colOff>
      <xdr:row>96</xdr:row>
      <xdr:rowOff>108852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00856"/>
          <a:ext cx="889000" cy="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140043</xdr:rowOff>
    </xdr:from>
    <xdr:to>
      <xdr:col>20</xdr:col>
      <xdr:colOff>38100</xdr:colOff>
      <xdr:row>96</xdr:row>
      <xdr:rowOff>70193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86720</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108852</xdr:rowOff>
    </xdr:from>
    <xdr:to>
      <xdr:col>15</xdr:col>
      <xdr:colOff>50800</xdr:colOff>
      <xdr:row>96</xdr:row>
      <xdr:rowOff>163170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68052"/>
          <a:ext cx="889000" cy="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139230</xdr:rowOff>
    </xdr:from>
    <xdr:to>
      <xdr:col>15</xdr:col>
      <xdr:colOff>101600</xdr:colOff>
      <xdr:row>96</xdr:row>
      <xdr:rowOff>69380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85907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160350</xdr:rowOff>
    </xdr:from>
    <xdr:to>
      <xdr:col>10</xdr:col>
      <xdr:colOff>114300</xdr:colOff>
      <xdr:row>96</xdr:row>
      <xdr:rowOff>163170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1955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20943</xdr:rowOff>
    </xdr:from>
    <xdr:to>
      <xdr:col>10</xdr:col>
      <xdr:colOff>165100</xdr:colOff>
      <xdr:row>96</xdr:row>
      <xdr:rowOff>122543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139070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31217</xdr:rowOff>
    </xdr:from>
    <xdr:to>
      <xdr:col>6</xdr:col>
      <xdr:colOff>38100</xdr:colOff>
      <xdr:row>96</xdr:row>
      <xdr:rowOff>132817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149344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21259</xdr:rowOff>
    </xdr:from>
    <xdr:to>
      <xdr:col>24</xdr:col>
      <xdr:colOff>114300</xdr:colOff>
      <xdr:row>94</xdr:row>
      <xdr:rowOff>122859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44136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8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162306</xdr:rowOff>
    </xdr:from>
    <xdr:to>
      <xdr:col>20</xdr:col>
      <xdr:colOff>38100</xdr:colOff>
      <xdr:row>96</xdr:row>
      <xdr:rowOff>92456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83583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4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58052</xdr:rowOff>
    </xdr:from>
    <xdr:to>
      <xdr:col>15</xdr:col>
      <xdr:colOff>101600</xdr:colOff>
      <xdr:row>96</xdr:row>
      <xdr:rowOff>159652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112370</xdr:rowOff>
    </xdr:from>
    <xdr:to>
      <xdr:col>10</xdr:col>
      <xdr:colOff>165100</xdr:colOff>
      <xdr:row>97</xdr:row>
      <xdr:rowOff>42520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33647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109550</xdr:rowOff>
    </xdr:from>
    <xdr:to>
      <xdr:col>6</xdr:col>
      <xdr:colOff>38100</xdr:colOff>
      <xdr:row>97</xdr:row>
      <xdr:rowOff>39700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30827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158460</xdr:rowOff>
    </xdr:from>
    <xdr:to>
      <xdr:col>55</xdr:col>
      <xdr:colOff>0</xdr:colOff>
      <xdr:row>36</xdr:row>
      <xdr:rowOff>68004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73410"/>
          <a:ext cx="838200" cy="76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158460</xdr:rowOff>
    </xdr:from>
    <xdr:to>
      <xdr:col>50</xdr:col>
      <xdr:colOff>114300</xdr:colOff>
      <xdr:row>36</xdr:row>
      <xdr:rowOff>126578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73410"/>
          <a:ext cx="889000" cy="82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11816</xdr:rowOff>
    </xdr:from>
    <xdr:to>
      <xdr:col>50</xdr:col>
      <xdr:colOff>165100</xdr:colOff>
      <xdr:row>30</xdr:row>
      <xdr:rowOff>113416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129943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126578</xdr:rowOff>
    </xdr:from>
    <xdr:to>
      <xdr:col>45</xdr:col>
      <xdr:colOff>177800</xdr:colOff>
      <xdr:row>37</xdr:row>
      <xdr:rowOff>158110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98778"/>
          <a:ext cx="889000" cy="20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100414</xdr:rowOff>
    </xdr:from>
    <xdr:to>
      <xdr:col>46</xdr:col>
      <xdr:colOff>38100</xdr:colOff>
      <xdr:row>36</xdr:row>
      <xdr:rowOff>30564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47091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135120</xdr:rowOff>
    </xdr:from>
    <xdr:to>
      <xdr:col>41</xdr:col>
      <xdr:colOff>50800</xdr:colOff>
      <xdr:row>37</xdr:row>
      <xdr:rowOff>158110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78770"/>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146553</xdr:rowOff>
    </xdr:from>
    <xdr:to>
      <xdr:col>41</xdr:col>
      <xdr:colOff>101600</xdr:colOff>
      <xdr:row>36</xdr:row>
      <xdr:rowOff>76703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93230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155849</xdr:rowOff>
    </xdr:from>
    <xdr:to>
      <xdr:col>36</xdr:col>
      <xdr:colOff>165100</xdr:colOff>
      <xdr:row>36</xdr:row>
      <xdr:rowOff>85999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102526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17204</xdr:rowOff>
    </xdr:from>
    <xdr:to>
      <xdr:col>55</xdr:col>
      <xdr:colOff>50800</xdr:colOff>
      <xdr:row>36</xdr:row>
      <xdr:rowOff>118804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8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167081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6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107660</xdr:rowOff>
    </xdr:from>
    <xdr:to>
      <xdr:col>50</xdr:col>
      <xdr:colOff>165100</xdr:colOff>
      <xdr:row>32</xdr:row>
      <xdr:rowOff>37810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28937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1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75778</xdr:rowOff>
    </xdr:from>
    <xdr:to>
      <xdr:col>46</xdr:col>
      <xdr:colOff>38100</xdr:colOff>
      <xdr:row>37</xdr:row>
      <xdr:rowOff>5928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4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168505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4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107310</xdr:rowOff>
    </xdr:from>
    <xdr:to>
      <xdr:col>41</xdr:col>
      <xdr:colOff>101600</xdr:colOff>
      <xdr:row>38</xdr:row>
      <xdr:rowOff>37460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28587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84320</xdr:rowOff>
    </xdr:from>
    <xdr:to>
      <xdr:col>36</xdr:col>
      <xdr:colOff>165100</xdr:colOff>
      <xdr:row>38</xdr:row>
      <xdr:rowOff>14470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5597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2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14777</xdr:rowOff>
    </xdr:from>
    <xdr:to>
      <xdr:col>55</xdr:col>
      <xdr:colOff>0</xdr:colOff>
      <xdr:row>57</xdr:row>
      <xdr:rowOff>59583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87427"/>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14777</xdr:rowOff>
    </xdr:from>
    <xdr:to>
      <xdr:col>50</xdr:col>
      <xdr:colOff>114300</xdr:colOff>
      <xdr:row>57</xdr:row>
      <xdr:rowOff>116634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87427"/>
          <a:ext cx="889000" cy="10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145044</xdr:rowOff>
    </xdr:from>
    <xdr:to>
      <xdr:col>50</xdr:col>
      <xdr:colOff>165100</xdr:colOff>
      <xdr:row>55</xdr:row>
      <xdr:rowOff>75194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91721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40404</xdr:rowOff>
    </xdr:from>
    <xdr:to>
      <xdr:col>45</xdr:col>
      <xdr:colOff>177800</xdr:colOff>
      <xdr:row>57</xdr:row>
      <xdr:rowOff>116634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13054"/>
          <a:ext cx="889000" cy="7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134003</xdr:rowOff>
    </xdr:from>
    <xdr:to>
      <xdr:col>46</xdr:col>
      <xdr:colOff>38100</xdr:colOff>
      <xdr:row>55</xdr:row>
      <xdr:rowOff>64153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80680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985</xdr:rowOff>
    </xdr:from>
    <xdr:to>
      <xdr:col>41</xdr:col>
      <xdr:colOff>50800</xdr:colOff>
      <xdr:row>57</xdr:row>
      <xdr:rowOff>40404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02185"/>
          <a:ext cx="889000" cy="2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30431</xdr:rowOff>
    </xdr:from>
    <xdr:to>
      <xdr:col>41</xdr:col>
      <xdr:colOff>101600</xdr:colOff>
      <xdr:row>55</xdr:row>
      <xdr:rowOff>132031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148558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1514</xdr:rowOff>
    </xdr:from>
    <xdr:to>
      <xdr:col>36</xdr:col>
      <xdr:colOff>165100</xdr:colOff>
      <xdr:row>55</xdr:row>
      <xdr:rowOff>103114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119641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8783</xdr:rowOff>
    </xdr:from>
    <xdr:to>
      <xdr:col>55</xdr:col>
      <xdr:colOff>50800</xdr:colOff>
      <xdr:row>57</xdr:row>
      <xdr:rowOff>110383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158660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5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135427</xdr:rowOff>
    </xdr:from>
    <xdr:to>
      <xdr:col>50</xdr:col>
      <xdr:colOff>165100</xdr:colOff>
      <xdr:row>57</xdr:row>
      <xdr:rowOff>65577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56704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65834</xdr:rowOff>
    </xdr:from>
    <xdr:to>
      <xdr:col>46</xdr:col>
      <xdr:colOff>38100</xdr:colOff>
      <xdr:row>57</xdr:row>
      <xdr:rowOff>167434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158561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161054</xdr:rowOff>
    </xdr:from>
    <xdr:to>
      <xdr:col>41</xdr:col>
      <xdr:colOff>101600</xdr:colOff>
      <xdr:row>57</xdr:row>
      <xdr:rowOff>91204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82331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121635</xdr:rowOff>
    </xdr:from>
    <xdr:to>
      <xdr:col>36</xdr:col>
      <xdr:colOff>165100</xdr:colOff>
      <xdr:row>56</xdr:row>
      <xdr:rowOff>51785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42912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152527</xdr:rowOff>
    </xdr:from>
    <xdr:to>
      <xdr:col>55</xdr:col>
      <xdr:colOff>0</xdr:colOff>
      <xdr:row>78</xdr:row>
      <xdr:rowOff>154127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2562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22492</xdr:rowOff>
    </xdr:from>
    <xdr:to>
      <xdr:col>50</xdr:col>
      <xdr:colOff>114300</xdr:colOff>
      <xdr:row>78</xdr:row>
      <xdr:rowOff>152527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95592"/>
          <a:ext cx="889000" cy="1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168123</xdr:rowOff>
    </xdr:from>
    <xdr:to>
      <xdr:col>50</xdr:col>
      <xdr:colOff>165100</xdr:colOff>
      <xdr:row>77</xdr:row>
      <xdr:rowOff>98273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114800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22492</xdr:rowOff>
    </xdr:from>
    <xdr:to>
      <xdr:col>45</xdr:col>
      <xdr:colOff>177800</xdr:colOff>
      <xdr:row>78</xdr:row>
      <xdr:rowOff>58586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95592"/>
          <a:ext cx="889000" cy="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6198</xdr:rowOff>
    </xdr:from>
    <xdr:to>
      <xdr:col>46</xdr:col>
      <xdr:colOff>38100</xdr:colOff>
      <xdr:row>77</xdr:row>
      <xdr:rowOff>107798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124325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171044</xdr:rowOff>
    </xdr:from>
    <xdr:to>
      <xdr:col>41</xdr:col>
      <xdr:colOff>50800</xdr:colOff>
      <xdr:row>78</xdr:row>
      <xdr:rowOff>58586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72694"/>
          <a:ext cx="889000" cy="5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25006</xdr:rowOff>
    </xdr:from>
    <xdr:to>
      <xdr:col>41</xdr:col>
      <xdr:colOff>101600</xdr:colOff>
      <xdr:row>77</xdr:row>
      <xdr:rowOff>126606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143133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164948</xdr:rowOff>
    </xdr:from>
    <xdr:to>
      <xdr:col>36</xdr:col>
      <xdr:colOff>165100</xdr:colOff>
      <xdr:row>77</xdr:row>
      <xdr:rowOff>95098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111624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103327</xdr:rowOff>
    </xdr:from>
    <xdr:to>
      <xdr:col>55</xdr:col>
      <xdr:colOff>50800</xdr:colOff>
      <xdr:row>79</xdr:row>
      <xdr:rowOff>33477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18254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101727</xdr:rowOff>
    </xdr:from>
    <xdr:to>
      <xdr:col>50</xdr:col>
      <xdr:colOff>165100</xdr:colOff>
      <xdr:row>79</xdr:row>
      <xdr:rowOff>31877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23004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6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143142</xdr:rowOff>
    </xdr:from>
    <xdr:to>
      <xdr:col>46</xdr:col>
      <xdr:colOff>38100</xdr:colOff>
      <xdr:row>78</xdr:row>
      <xdr:rowOff>73292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64419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3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7786</xdr:rowOff>
    </xdr:from>
    <xdr:to>
      <xdr:col>41</xdr:col>
      <xdr:colOff>101600</xdr:colOff>
      <xdr:row>78</xdr:row>
      <xdr:rowOff>109386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100513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120244</xdr:rowOff>
    </xdr:from>
    <xdr:to>
      <xdr:col>36</xdr:col>
      <xdr:colOff>165100</xdr:colOff>
      <xdr:row>78</xdr:row>
      <xdr:rowOff>50394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41521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4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109418</xdr:rowOff>
    </xdr:from>
    <xdr:to>
      <xdr:col>55</xdr:col>
      <xdr:colOff>0</xdr:colOff>
      <xdr:row>97</xdr:row>
      <xdr:rowOff>138474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40068"/>
          <a:ext cx="838200" cy="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109418</xdr:rowOff>
    </xdr:from>
    <xdr:to>
      <xdr:col>50</xdr:col>
      <xdr:colOff>114300</xdr:colOff>
      <xdr:row>98</xdr:row>
      <xdr:rowOff>91024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40068"/>
          <a:ext cx="889000" cy="15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120690</xdr:rowOff>
    </xdr:from>
    <xdr:to>
      <xdr:col>50</xdr:col>
      <xdr:colOff>165100</xdr:colOff>
      <xdr:row>97</xdr:row>
      <xdr:rowOff>50840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67367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167002</xdr:rowOff>
    </xdr:from>
    <xdr:to>
      <xdr:col>45</xdr:col>
      <xdr:colOff>177800</xdr:colOff>
      <xdr:row>98</xdr:row>
      <xdr:rowOff>91024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97652"/>
          <a:ext cx="889000" cy="9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108384</xdr:rowOff>
    </xdr:from>
    <xdr:to>
      <xdr:col>46</xdr:col>
      <xdr:colOff>38100</xdr:colOff>
      <xdr:row>97</xdr:row>
      <xdr:rowOff>38534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55061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8896</xdr:rowOff>
    </xdr:from>
    <xdr:to>
      <xdr:col>41</xdr:col>
      <xdr:colOff>50800</xdr:colOff>
      <xdr:row>97</xdr:row>
      <xdr:rowOff>167002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39546"/>
          <a:ext cx="889000" cy="15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169337</xdr:rowOff>
    </xdr:from>
    <xdr:to>
      <xdr:col>41</xdr:col>
      <xdr:colOff>101600</xdr:colOff>
      <xdr:row>97</xdr:row>
      <xdr:rowOff>99487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116014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161092</xdr:rowOff>
    </xdr:from>
    <xdr:to>
      <xdr:col>36</xdr:col>
      <xdr:colOff>165100</xdr:colOff>
      <xdr:row>97</xdr:row>
      <xdr:rowOff>91242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82369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87674</xdr:rowOff>
    </xdr:from>
    <xdr:to>
      <xdr:col>55</xdr:col>
      <xdr:colOff>50800</xdr:colOff>
      <xdr:row>98</xdr:row>
      <xdr:rowOff>17824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66101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58618</xdr:rowOff>
    </xdr:from>
    <xdr:to>
      <xdr:col>50</xdr:col>
      <xdr:colOff>165100</xdr:colOff>
      <xdr:row>97</xdr:row>
      <xdr:rowOff>160218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151345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40224</xdr:rowOff>
    </xdr:from>
    <xdr:to>
      <xdr:col>46</xdr:col>
      <xdr:colOff>38100</xdr:colOff>
      <xdr:row>98</xdr:row>
      <xdr:rowOff>141824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132951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116202</xdr:rowOff>
    </xdr:from>
    <xdr:to>
      <xdr:col>41</xdr:col>
      <xdr:colOff>101600</xdr:colOff>
      <xdr:row>98</xdr:row>
      <xdr:rowOff>46352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37479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3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129546</xdr:rowOff>
    </xdr:from>
    <xdr:to>
      <xdr:col>36</xdr:col>
      <xdr:colOff>165100</xdr:colOff>
      <xdr:row>97</xdr:row>
      <xdr:rowOff>59696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76223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6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161058</xdr:rowOff>
    </xdr:from>
    <xdr:to>
      <xdr:col>85</xdr:col>
      <xdr:colOff>127000</xdr:colOff>
      <xdr:row>39</xdr:row>
      <xdr:rowOff>97115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76158"/>
          <a:ext cx="838200" cy="10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160045</xdr:rowOff>
    </xdr:from>
    <xdr:to>
      <xdr:col>81</xdr:col>
      <xdr:colOff>50800</xdr:colOff>
      <xdr:row>38</xdr:row>
      <xdr:rowOff>161058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5646445"/>
          <a:ext cx="889000" cy="10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90206</xdr:rowOff>
    </xdr:from>
    <xdr:to>
      <xdr:col>81</xdr:col>
      <xdr:colOff>101600</xdr:colOff>
      <xdr:row>38</xdr:row>
      <xdr:rowOff>20356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36883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0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160045</xdr:rowOff>
    </xdr:from>
    <xdr:to>
      <xdr:col>76</xdr:col>
      <xdr:colOff>114300</xdr:colOff>
      <xdr:row>34</xdr:row>
      <xdr:rowOff>125919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5646445"/>
          <a:ext cx="889000" cy="30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60586</xdr:rowOff>
    </xdr:from>
    <xdr:to>
      <xdr:col>76</xdr:col>
      <xdr:colOff>165100</xdr:colOff>
      <xdr:row>37</xdr:row>
      <xdr:rowOff>162186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0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153313</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125919</xdr:rowOff>
    </xdr:from>
    <xdr:to>
      <xdr:col>71</xdr:col>
      <xdr:colOff>177800</xdr:colOff>
      <xdr:row>38</xdr:row>
      <xdr:rowOff>128858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5955219"/>
          <a:ext cx="889000" cy="68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93472</xdr:rowOff>
    </xdr:from>
    <xdr:to>
      <xdr:col>72</xdr:col>
      <xdr:colOff>38100</xdr:colOff>
      <xdr:row>38</xdr:row>
      <xdr:rowOff>23622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14749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45303</xdr:rowOff>
    </xdr:from>
    <xdr:to>
      <xdr:col>67</xdr:col>
      <xdr:colOff>101600</xdr:colOff>
      <xdr:row>38</xdr:row>
      <xdr:rowOff>146903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163430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46315</xdr:rowOff>
    </xdr:from>
    <xdr:to>
      <xdr:col>85</xdr:col>
      <xdr:colOff>177800</xdr:colOff>
      <xdr:row>39</xdr:row>
      <xdr:rowOff>147915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132692</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7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110258</xdr:rowOff>
    </xdr:from>
    <xdr:to>
      <xdr:col>81</xdr:col>
      <xdr:colOff>101600</xdr:colOff>
      <xdr:row>39</xdr:row>
      <xdr:rowOff>40408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31535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1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109245</xdr:rowOff>
    </xdr:from>
    <xdr:to>
      <xdr:col>76</xdr:col>
      <xdr:colOff>165100</xdr:colOff>
      <xdr:row>33</xdr:row>
      <xdr:rowOff>39395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5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55922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53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75119</xdr:rowOff>
    </xdr:from>
    <xdr:to>
      <xdr:col>72</xdr:col>
      <xdr:colOff>38100</xdr:colOff>
      <xdr:row>35</xdr:row>
      <xdr:rowOff>5269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59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21796</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56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78058</xdr:rowOff>
    </xdr:from>
    <xdr:to>
      <xdr:col>67</xdr:col>
      <xdr:colOff>101600</xdr:colOff>
      <xdr:row>39</xdr:row>
      <xdr:rowOff>8208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170785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68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43650</xdr:rowOff>
    </xdr:from>
    <xdr:to>
      <xdr:col>85</xdr:col>
      <xdr:colOff>127000</xdr:colOff>
      <xdr:row>76</xdr:row>
      <xdr:rowOff>71819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073850"/>
          <a:ext cx="8382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68644</xdr:rowOff>
    </xdr:from>
    <xdr:to>
      <xdr:col>81</xdr:col>
      <xdr:colOff>50800</xdr:colOff>
      <xdr:row>76</xdr:row>
      <xdr:rowOff>71819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3098844"/>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126822</xdr:rowOff>
    </xdr:from>
    <xdr:to>
      <xdr:col>81</xdr:col>
      <xdr:colOff>101600</xdr:colOff>
      <xdr:row>74</xdr:row>
      <xdr:rowOff>56972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73499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68644</xdr:rowOff>
    </xdr:from>
    <xdr:to>
      <xdr:col>76</xdr:col>
      <xdr:colOff>114300</xdr:colOff>
      <xdr:row>76</xdr:row>
      <xdr:rowOff>74054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09884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143802</xdr:rowOff>
    </xdr:from>
    <xdr:to>
      <xdr:col>76</xdr:col>
      <xdr:colOff>165100</xdr:colOff>
      <xdr:row>74</xdr:row>
      <xdr:rowOff>73952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90479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40094</xdr:rowOff>
    </xdr:from>
    <xdr:to>
      <xdr:col>71</xdr:col>
      <xdr:colOff>177800</xdr:colOff>
      <xdr:row>76</xdr:row>
      <xdr:rowOff>74054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070294"/>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135458</xdr:rowOff>
    </xdr:from>
    <xdr:to>
      <xdr:col>72</xdr:col>
      <xdr:colOff>38100</xdr:colOff>
      <xdr:row>74</xdr:row>
      <xdr:rowOff>65608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82135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132600</xdr:rowOff>
    </xdr:from>
    <xdr:to>
      <xdr:col>67</xdr:col>
      <xdr:colOff>101600</xdr:colOff>
      <xdr:row>74</xdr:row>
      <xdr:rowOff>62750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79277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4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164300</xdr:rowOff>
    </xdr:from>
    <xdr:to>
      <xdr:col>85</xdr:col>
      <xdr:colOff>177800</xdr:colOff>
      <xdr:row>76</xdr:row>
      <xdr:rowOff>94450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142727</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0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21019</xdr:rowOff>
    </xdr:from>
    <xdr:to>
      <xdr:col>81</xdr:col>
      <xdr:colOff>101600</xdr:colOff>
      <xdr:row>76</xdr:row>
      <xdr:rowOff>122619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113746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17844</xdr:rowOff>
    </xdr:from>
    <xdr:to>
      <xdr:col>76</xdr:col>
      <xdr:colOff>165100</xdr:colOff>
      <xdr:row>76</xdr:row>
      <xdr:rowOff>119444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0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110571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1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23254</xdr:rowOff>
    </xdr:from>
    <xdr:to>
      <xdr:col>72</xdr:col>
      <xdr:colOff>38100</xdr:colOff>
      <xdr:row>76</xdr:row>
      <xdr:rowOff>124854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0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115981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14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160744</xdr:rowOff>
    </xdr:from>
    <xdr:to>
      <xdr:col>67</xdr:col>
      <xdr:colOff>101600</xdr:colOff>
      <xdr:row>76</xdr:row>
      <xdr:rowOff>90894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82021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111240</xdr:rowOff>
    </xdr:from>
    <xdr:to>
      <xdr:col>85</xdr:col>
      <xdr:colOff>127000</xdr:colOff>
      <xdr:row>97</xdr:row>
      <xdr:rowOff>167996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570440"/>
          <a:ext cx="838200" cy="2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48985</xdr:rowOff>
    </xdr:from>
    <xdr:to>
      <xdr:col>81</xdr:col>
      <xdr:colOff>50800</xdr:colOff>
      <xdr:row>97</xdr:row>
      <xdr:rowOff>167996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679635"/>
          <a:ext cx="889000" cy="1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105029</xdr:rowOff>
    </xdr:from>
    <xdr:to>
      <xdr:col>81</xdr:col>
      <xdr:colOff>101600</xdr:colOff>
      <xdr:row>97</xdr:row>
      <xdr:rowOff>35179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51706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48985</xdr:rowOff>
    </xdr:from>
    <xdr:to>
      <xdr:col>76</xdr:col>
      <xdr:colOff>114300</xdr:colOff>
      <xdr:row>98</xdr:row>
      <xdr:rowOff>92444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679635"/>
          <a:ext cx="889000" cy="2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12536</xdr:rowOff>
    </xdr:from>
    <xdr:to>
      <xdr:col>76</xdr:col>
      <xdr:colOff>165100</xdr:colOff>
      <xdr:row>97</xdr:row>
      <xdr:rowOff>114136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105263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92444</xdr:rowOff>
    </xdr:from>
    <xdr:to>
      <xdr:col>71</xdr:col>
      <xdr:colOff>177800</xdr:colOff>
      <xdr:row>98</xdr:row>
      <xdr:rowOff>107353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894544"/>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62954</xdr:rowOff>
    </xdr:from>
    <xdr:to>
      <xdr:col>72</xdr:col>
      <xdr:colOff>38100</xdr:colOff>
      <xdr:row>97</xdr:row>
      <xdr:rowOff>164554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79808</xdr:rowOff>
    </xdr:from>
    <xdr:to>
      <xdr:col>67</xdr:col>
      <xdr:colOff>101600</xdr:colOff>
      <xdr:row>98</xdr:row>
      <xdr:rowOff>9958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1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26485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60440</xdr:rowOff>
    </xdr:from>
    <xdr:to>
      <xdr:col>85</xdr:col>
      <xdr:colOff>177800</xdr:colOff>
      <xdr:row>96</xdr:row>
      <xdr:rowOff>162040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83317</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3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117196</xdr:rowOff>
    </xdr:from>
    <xdr:to>
      <xdr:col>81</xdr:col>
      <xdr:colOff>101600</xdr:colOff>
      <xdr:row>98</xdr:row>
      <xdr:rowOff>47346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38473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169635</xdr:rowOff>
    </xdr:from>
    <xdr:to>
      <xdr:col>76</xdr:col>
      <xdr:colOff>165100</xdr:colOff>
      <xdr:row>97</xdr:row>
      <xdr:rowOff>99785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6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116312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4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41644</xdr:rowOff>
    </xdr:from>
    <xdr:to>
      <xdr:col>72</xdr:col>
      <xdr:colOff>38100</xdr:colOff>
      <xdr:row>98</xdr:row>
      <xdr:rowOff>143244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134371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9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56553</xdr:rowOff>
    </xdr:from>
    <xdr:to>
      <xdr:col>67</xdr:col>
      <xdr:colOff>101600</xdr:colOff>
      <xdr:row>98</xdr:row>
      <xdr:rowOff>158153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149280</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5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23266</xdr:rowOff>
    </xdr:from>
    <xdr:to>
      <xdr:col>116</xdr:col>
      <xdr:colOff>63500</xdr:colOff>
      <xdr:row>37</xdr:row>
      <xdr:rowOff>143015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6366916"/>
          <a:ext cx="838200" cy="1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143015</xdr:rowOff>
    </xdr:from>
    <xdr:to>
      <xdr:col>111</xdr:col>
      <xdr:colOff>177800</xdr:colOff>
      <xdr:row>38</xdr:row>
      <xdr:rowOff>64453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486665"/>
          <a:ext cx="889000" cy="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64453</xdr:rowOff>
    </xdr:from>
    <xdr:to>
      <xdr:col>107</xdr:col>
      <xdr:colOff>50800</xdr:colOff>
      <xdr:row>38</xdr:row>
      <xdr:rowOff>164312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579553"/>
          <a:ext cx="889000" cy="9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162141</xdr:rowOff>
    </xdr:from>
    <xdr:to>
      <xdr:col>102</xdr:col>
      <xdr:colOff>114300</xdr:colOff>
      <xdr:row>38</xdr:row>
      <xdr:rowOff>164312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77241"/>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143916</xdr:rowOff>
    </xdr:from>
    <xdr:to>
      <xdr:col>116</xdr:col>
      <xdr:colOff>114300</xdr:colOff>
      <xdr:row>37</xdr:row>
      <xdr:rowOff>74066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3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166793</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1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92215</xdr:rowOff>
    </xdr:from>
    <xdr:to>
      <xdr:col>112</xdr:col>
      <xdr:colOff>38100</xdr:colOff>
      <xdr:row>38</xdr:row>
      <xdr:rowOff>22365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4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38892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21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13653</xdr:rowOff>
    </xdr:from>
    <xdr:to>
      <xdr:col>107</xdr:col>
      <xdr:colOff>101600</xdr:colOff>
      <xdr:row>38</xdr:row>
      <xdr:rowOff>115253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131780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3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113512</xdr:rowOff>
    </xdr:from>
    <xdr:to>
      <xdr:col>102</xdr:col>
      <xdr:colOff>165100</xdr:colOff>
      <xdr:row>39</xdr:row>
      <xdr:rowOff>43662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34789</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72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111341</xdr:rowOff>
    </xdr:from>
    <xdr:to>
      <xdr:col>98</xdr:col>
      <xdr:colOff>38100</xdr:colOff>
      <xdr:row>39</xdr:row>
      <xdr:rowOff>41491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32618</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7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3493</xdr:rowOff>
    </xdr:from>
    <xdr:to>
      <xdr:col>116</xdr:col>
      <xdr:colOff>63500</xdr:colOff>
      <xdr:row>59</xdr:row>
      <xdr:rowOff>22009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119043"/>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2807</xdr:rowOff>
    </xdr:from>
    <xdr:to>
      <xdr:col>111</xdr:col>
      <xdr:colOff>177800</xdr:colOff>
      <xdr:row>59</xdr:row>
      <xdr:rowOff>3493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11835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96977</xdr:rowOff>
    </xdr:from>
    <xdr:to>
      <xdr:col>112</xdr:col>
      <xdr:colOff>38100</xdr:colOff>
      <xdr:row>58</xdr:row>
      <xdr:rowOff>27127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43654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1740</xdr:rowOff>
    </xdr:from>
    <xdr:to>
      <xdr:col>107</xdr:col>
      <xdr:colOff>50800</xdr:colOff>
      <xdr:row>59</xdr:row>
      <xdr:rowOff>2807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1729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127953</xdr:rowOff>
    </xdr:from>
    <xdr:to>
      <xdr:col>107</xdr:col>
      <xdr:colOff>101600</xdr:colOff>
      <xdr:row>58</xdr:row>
      <xdr:rowOff>58103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74630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1092</xdr:rowOff>
    </xdr:from>
    <xdr:to>
      <xdr:col>102</xdr:col>
      <xdr:colOff>114300</xdr:colOff>
      <xdr:row>59</xdr:row>
      <xdr:rowOff>1740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11664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123685</xdr:rowOff>
    </xdr:from>
    <xdr:to>
      <xdr:col>102</xdr:col>
      <xdr:colOff>165100</xdr:colOff>
      <xdr:row>58</xdr:row>
      <xdr:rowOff>53835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70362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131534</xdr:rowOff>
    </xdr:from>
    <xdr:to>
      <xdr:col>98</xdr:col>
      <xdr:colOff>38100</xdr:colOff>
      <xdr:row>58</xdr:row>
      <xdr:rowOff>61684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78211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142659</xdr:rowOff>
    </xdr:from>
    <xdr:to>
      <xdr:col>116</xdr:col>
      <xdr:colOff>114300</xdr:colOff>
      <xdr:row>59</xdr:row>
      <xdr:rowOff>72809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57586</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0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124143</xdr:rowOff>
    </xdr:from>
    <xdr:to>
      <xdr:col>112</xdr:col>
      <xdr:colOff>38100</xdr:colOff>
      <xdr:row>59</xdr:row>
      <xdr:rowOff>54293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45420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6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123457</xdr:rowOff>
    </xdr:from>
    <xdr:to>
      <xdr:col>107</xdr:col>
      <xdr:colOff>101600</xdr:colOff>
      <xdr:row>59</xdr:row>
      <xdr:rowOff>53607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44734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6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122390</xdr:rowOff>
    </xdr:from>
    <xdr:to>
      <xdr:col>102</xdr:col>
      <xdr:colOff>165100</xdr:colOff>
      <xdr:row>59</xdr:row>
      <xdr:rowOff>52540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43667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121742</xdr:rowOff>
    </xdr:from>
    <xdr:to>
      <xdr:col>98</xdr:col>
      <xdr:colOff>38100</xdr:colOff>
      <xdr:row>59</xdr:row>
      <xdr:rowOff>51892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43019</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5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147968</xdr:rowOff>
    </xdr:from>
    <xdr:to>
      <xdr:col>116</xdr:col>
      <xdr:colOff>63500</xdr:colOff>
      <xdr:row>75</xdr:row>
      <xdr:rowOff>156350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0067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153930</xdr:rowOff>
    </xdr:from>
    <xdr:to>
      <xdr:col>111</xdr:col>
      <xdr:colOff>177800</xdr:colOff>
      <xdr:row>75</xdr:row>
      <xdr:rowOff>156350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3012680"/>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45238</xdr:rowOff>
    </xdr:from>
    <xdr:to>
      <xdr:col>112</xdr:col>
      <xdr:colOff>38100</xdr:colOff>
      <xdr:row>75</xdr:row>
      <xdr:rowOff>146838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163365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160293</xdr:rowOff>
    </xdr:from>
    <xdr:to>
      <xdr:col>107</xdr:col>
      <xdr:colOff>50800</xdr:colOff>
      <xdr:row>75</xdr:row>
      <xdr:rowOff>153930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504693"/>
          <a:ext cx="889000" cy="50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71793</xdr:rowOff>
    </xdr:from>
    <xdr:to>
      <xdr:col>107</xdr:col>
      <xdr:colOff>101600</xdr:colOff>
      <xdr:row>75</xdr:row>
      <xdr:rowOff>1943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18470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160293</xdr:rowOff>
    </xdr:from>
    <xdr:to>
      <xdr:col>102</xdr:col>
      <xdr:colOff>114300</xdr:colOff>
      <xdr:row>72</xdr:row>
      <xdr:rowOff>162217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504693"/>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46875</xdr:rowOff>
    </xdr:from>
    <xdr:to>
      <xdr:col>102</xdr:col>
      <xdr:colOff>165100</xdr:colOff>
      <xdr:row>74</xdr:row>
      <xdr:rowOff>148475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29102</xdr:rowOff>
    </xdr:from>
    <xdr:to>
      <xdr:col>98</xdr:col>
      <xdr:colOff>38100</xdr:colOff>
      <xdr:row>74</xdr:row>
      <xdr:rowOff>130702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121829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97168</xdr:rowOff>
    </xdr:from>
    <xdr:to>
      <xdr:col>116</xdr:col>
      <xdr:colOff>114300</xdr:colOff>
      <xdr:row>76</xdr:row>
      <xdr:rowOff>27318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9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120045</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8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105549</xdr:rowOff>
    </xdr:from>
    <xdr:to>
      <xdr:col>112</xdr:col>
      <xdr:colOff>38100</xdr:colOff>
      <xdr:row>76</xdr:row>
      <xdr:rowOff>35700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9642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26827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0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103130</xdr:rowOff>
    </xdr:from>
    <xdr:to>
      <xdr:col>107</xdr:col>
      <xdr:colOff>101600</xdr:colOff>
      <xdr:row>76</xdr:row>
      <xdr:rowOff>33280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24407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0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109493</xdr:rowOff>
    </xdr:from>
    <xdr:to>
      <xdr:col>102</xdr:col>
      <xdr:colOff>165100</xdr:colOff>
      <xdr:row>73</xdr:row>
      <xdr:rowOff>39643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4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56170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2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111417</xdr:rowOff>
    </xdr:from>
    <xdr:to>
      <xdr:col>98</xdr:col>
      <xdr:colOff>38100</xdr:colOff>
      <xdr:row>73</xdr:row>
      <xdr:rowOff>41567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4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58094</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2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573,872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50,932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主な構成項目のうち大きく変動のあったものについて、補助費等は、住民一人当たり</a:t>
          </a:r>
          <a:r>
            <a:rPr kumimoji="1" lang="en-US" altLang="ja-JP" sz="1300">
              <a:latin typeface="ＭＳ Ｐゴシック" panose="020B0600070205080204" pitchFamily="50" charset="-128"/>
              <a:ea typeface="ＭＳ Ｐゴシック" panose="020B0600070205080204" pitchFamily="50" charset="-128"/>
            </a:rPr>
            <a:t>64,409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100,629</a:t>
          </a:r>
          <a:r>
            <a:rPr kumimoji="1" lang="ja-JP" altLang="en-US" sz="1300">
              <a:latin typeface="ＭＳ Ｐゴシック" panose="020B0600070205080204" pitchFamily="50" charset="-128"/>
              <a:ea typeface="ＭＳ Ｐゴシック" panose="020B0600070205080204" pitchFamily="50" charset="-128"/>
            </a:rPr>
            <a:t>円と大幅減となった。これは、特別定額給付金を支給するための経費が皆減となったためである。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43,014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5,880</a:t>
          </a:r>
          <a:r>
            <a:rPr kumimoji="1" lang="ja-JP" altLang="en-US" sz="1300">
              <a:latin typeface="ＭＳ Ｐゴシック" panose="020B0600070205080204" pitchFamily="50" charset="-128"/>
              <a:ea typeface="ＭＳ Ｐゴシック" panose="020B0600070205080204" pitchFamily="50" charset="-128"/>
            </a:rPr>
            <a:t>円の減となっている。また、普通建設事業費のうち更新整備については、住民一人当たり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32,661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3,813</a:t>
          </a:r>
          <a:r>
            <a:rPr kumimoji="1" lang="ja-JP" altLang="en-US" sz="1300">
              <a:latin typeface="ＭＳ Ｐゴシック" panose="020B0600070205080204" pitchFamily="50" charset="-128"/>
              <a:ea typeface="ＭＳ Ｐゴシック" panose="020B0600070205080204" pitchFamily="50" charset="-128"/>
            </a:rPr>
            <a:t>円の減となっている。これらは、ＧＩＧＡスクール構想に係るシステム構築や旧市民センターの解体が完了したためである。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3,292</a:t>
          </a:r>
          <a:r>
            <a:rPr kumimoji="1" lang="ja-JP" altLang="en-US" sz="1300">
              <a:latin typeface="ＭＳ Ｐゴシック" panose="020B0600070205080204" pitchFamily="50" charset="-128"/>
              <a:ea typeface="ＭＳ Ｐゴシック" panose="020B0600070205080204" pitchFamily="50" charset="-128"/>
            </a:rPr>
            <a:t>円の減となっており、類似団体平均を下回っている。これは、災害復旧事業が令和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年度に概ね完了したためである。</a:t>
          </a:r>
        </a:p>
        <a:p>
          <a:r>
            <a:rPr kumimoji="1" lang="ja-JP" altLang="en-US" sz="1300">
              <a:latin typeface="ＭＳ Ｐゴシック" panose="020B0600070205080204" pitchFamily="50" charset="-128"/>
              <a:ea typeface="ＭＳ Ｐゴシック" panose="020B0600070205080204" pitchFamily="50" charset="-128"/>
            </a:rPr>
            <a:t>他の項目については、概ね類似団体平均に近い数値を示している。今後は、更なる事業費の見直しや補助費等の抑制を図り、健全で持続可能な財政運営に努めていく必要がある。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31,892
347.10
18,689,955
18,584,257
46,456
10,292,879
14,104,743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18869</xdr:rowOff>
    </xdr:from>
    <xdr:to>
      <xdr:col>24</xdr:col>
      <xdr:colOff>63500</xdr:colOff>
      <xdr:row>35</xdr:row>
      <xdr:rowOff>44015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19619"/>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44015</xdr:rowOff>
    </xdr:from>
    <xdr:to>
      <xdr:col>19</xdr:col>
      <xdr:colOff>177800</xdr:colOff>
      <xdr:row>35</xdr:row>
      <xdr:rowOff>55445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44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111107</xdr:rowOff>
    </xdr:from>
    <xdr:to>
      <xdr:col>20</xdr:col>
      <xdr:colOff>38100</xdr:colOff>
      <xdr:row>36</xdr:row>
      <xdr:rowOff>41257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32384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0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55445</xdr:rowOff>
    </xdr:from>
    <xdr:to>
      <xdr:col>15</xdr:col>
      <xdr:colOff>50800</xdr:colOff>
      <xdr:row>35</xdr:row>
      <xdr:rowOff>79284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56195"/>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43507</xdr:rowOff>
    </xdr:from>
    <xdr:to>
      <xdr:col>15</xdr:col>
      <xdr:colOff>101600</xdr:colOff>
      <xdr:row>35</xdr:row>
      <xdr:rowOff>145107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136234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2540</xdr:rowOff>
    </xdr:from>
    <xdr:to>
      <xdr:col>10</xdr:col>
      <xdr:colOff>114300</xdr:colOff>
      <xdr:row>35</xdr:row>
      <xdr:rowOff>79284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0329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127743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44160</xdr:rowOff>
    </xdr:from>
    <xdr:to>
      <xdr:col>6</xdr:col>
      <xdr:colOff>38100</xdr:colOff>
      <xdr:row>35</xdr:row>
      <xdr:rowOff>145760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139519</xdr:rowOff>
    </xdr:from>
    <xdr:to>
      <xdr:col>24</xdr:col>
      <xdr:colOff>114300</xdr:colOff>
      <xdr:row>35</xdr:row>
      <xdr:rowOff>69669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162396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2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164665</xdr:rowOff>
    </xdr:from>
    <xdr:to>
      <xdr:col>20</xdr:col>
      <xdr:colOff>38100</xdr:colOff>
      <xdr:row>35</xdr:row>
      <xdr:rowOff>94815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111342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6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4645</xdr:rowOff>
    </xdr:from>
    <xdr:to>
      <xdr:col>15</xdr:col>
      <xdr:colOff>101600</xdr:colOff>
      <xdr:row>35</xdr:row>
      <xdr:rowOff>106245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122772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28484</xdr:rowOff>
    </xdr:from>
    <xdr:to>
      <xdr:col>10</xdr:col>
      <xdr:colOff>165100</xdr:colOff>
      <xdr:row>35</xdr:row>
      <xdr:rowOff>130084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146611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123190</xdr:rowOff>
    </xdr:from>
    <xdr:to>
      <xdr:col>6</xdr:col>
      <xdr:colOff>38100</xdr:colOff>
      <xdr:row>35</xdr:row>
      <xdr:rowOff>53340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69867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132179</xdr:rowOff>
    </xdr:from>
    <xdr:to>
      <xdr:col>24</xdr:col>
      <xdr:colOff>63500</xdr:colOff>
      <xdr:row>57</xdr:row>
      <xdr:rowOff>41104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19029"/>
          <a:ext cx="838200" cy="59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132179</xdr:rowOff>
    </xdr:from>
    <xdr:to>
      <xdr:col>19</xdr:col>
      <xdr:colOff>177800</xdr:colOff>
      <xdr:row>57</xdr:row>
      <xdr:rowOff>152319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19029"/>
          <a:ext cx="889000" cy="70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140601</xdr:rowOff>
    </xdr:from>
    <xdr:to>
      <xdr:col>20</xdr:col>
      <xdr:colOff>38100</xdr:colOff>
      <xdr:row>52</xdr:row>
      <xdr:rowOff>70751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87278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6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152319</xdr:rowOff>
    </xdr:from>
    <xdr:to>
      <xdr:col>15</xdr:col>
      <xdr:colOff>50800</xdr:colOff>
      <xdr:row>58</xdr:row>
      <xdr:rowOff>122837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24969"/>
          <a:ext cx="889000" cy="1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114831</xdr:rowOff>
    </xdr:from>
    <xdr:to>
      <xdr:col>15</xdr:col>
      <xdr:colOff>101600</xdr:colOff>
      <xdr:row>57</xdr:row>
      <xdr:rowOff>44981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1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61508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4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122456</xdr:rowOff>
    </xdr:from>
    <xdr:to>
      <xdr:col>10</xdr:col>
      <xdr:colOff>114300</xdr:colOff>
      <xdr:row>58</xdr:row>
      <xdr:rowOff>122837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6655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36809</xdr:rowOff>
    </xdr:from>
    <xdr:to>
      <xdr:col>10</xdr:col>
      <xdr:colOff>165100</xdr:colOff>
      <xdr:row>57</xdr:row>
      <xdr:rowOff>138409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154936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42159</xdr:rowOff>
    </xdr:from>
    <xdr:to>
      <xdr:col>6</xdr:col>
      <xdr:colOff>38100</xdr:colOff>
      <xdr:row>57</xdr:row>
      <xdr:rowOff>143759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1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160286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5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161754</xdr:rowOff>
    </xdr:from>
    <xdr:to>
      <xdr:col>24</xdr:col>
      <xdr:colOff>114300</xdr:colOff>
      <xdr:row>57</xdr:row>
      <xdr:rowOff>91904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13181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81379</xdr:rowOff>
    </xdr:from>
    <xdr:to>
      <xdr:col>20</xdr:col>
      <xdr:colOff>38100</xdr:colOff>
      <xdr:row>54</xdr:row>
      <xdr:rowOff>11529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1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2656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26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101519</xdr:rowOff>
    </xdr:from>
    <xdr:to>
      <xdr:col>15</xdr:col>
      <xdr:colOff>101600</xdr:colOff>
      <xdr:row>58</xdr:row>
      <xdr:rowOff>31669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7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22796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9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72037</xdr:rowOff>
    </xdr:from>
    <xdr:to>
      <xdr:col>10</xdr:col>
      <xdr:colOff>165100</xdr:colOff>
      <xdr:row>59</xdr:row>
      <xdr:rowOff>2187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164764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0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71656</xdr:rowOff>
    </xdr:from>
    <xdr:to>
      <xdr:col>6</xdr:col>
      <xdr:colOff>38100</xdr:colOff>
      <xdr:row>59</xdr:row>
      <xdr:rowOff>1806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164383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0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xdr:rowOff>
    </xdr:from>
    <xdr:to>
      <xdr:col>24</xdr:col>
      <xdr:colOff>63500</xdr:colOff>
      <xdr:row>77</xdr:row>
      <xdr:rowOff>88689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30268"/>
          <a:ext cx="838200" cy="2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88689</xdr:rowOff>
    </xdr:from>
    <xdr:to>
      <xdr:col>19</xdr:col>
      <xdr:colOff>177800</xdr:colOff>
      <xdr:row>78</xdr:row>
      <xdr:rowOff>94273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90339"/>
          <a:ext cx="889000" cy="17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140826</xdr:rowOff>
    </xdr:from>
    <xdr:to>
      <xdr:col>20</xdr:col>
      <xdr:colOff>38100</xdr:colOff>
      <xdr:row>77</xdr:row>
      <xdr:rowOff>70976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7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87502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94273</xdr:rowOff>
    </xdr:from>
    <xdr:to>
      <xdr:col>15</xdr:col>
      <xdr:colOff>50800</xdr:colOff>
      <xdr:row>78</xdr:row>
      <xdr:rowOff>145143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67373"/>
          <a:ext cx="889000" cy="5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4307</xdr:rowOff>
    </xdr:from>
    <xdr:to>
      <xdr:col>15</xdr:col>
      <xdr:colOff>101600</xdr:colOff>
      <xdr:row>77</xdr:row>
      <xdr:rowOff>105907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2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122434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8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135150</xdr:rowOff>
    </xdr:from>
    <xdr:to>
      <xdr:col>10</xdr:col>
      <xdr:colOff>114300</xdr:colOff>
      <xdr:row>78</xdr:row>
      <xdr:rowOff>145143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508250"/>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59421</xdr:rowOff>
    </xdr:from>
    <xdr:to>
      <xdr:col>10</xdr:col>
      <xdr:colOff>165100</xdr:colOff>
      <xdr:row>77</xdr:row>
      <xdr:rowOff>161021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26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6098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0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82739</xdr:rowOff>
    </xdr:from>
    <xdr:to>
      <xdr:col>6</xdr:col>
      <xdr:colOff>38100</xdr:colOff>
      <xdr:row>78</xdr:row>
      <xdr:rowOff>12889</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8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29416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5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120719</xdr:rowOff>
    </xdr:from>
    <xdr:to>
      <xdr:col>24</xdr:col>
      <xdr:colOff>114300</xdr:colOff>
      <xdr:row>76</xdr:row>
      <xdr:rowOff>50868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794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143596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83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37889</xdr:rowOff>
    </xdr:from>
    <xdr:to>
      <xdr:col>20</xdr:col>
      <xdr:colOff>38100</xdr:colOff>
      <xdr:row>77</xdr:row>
      <xdr:rowOff>139489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130616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3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43473</xdr:rowOff>
    </xdr:from>
    <xdr:to>
      <xdr:col>15</xdr:col>
      <xdr:colOff>101600</xdr:colOff>
      <xdr:row>78</xdr:row>
      <xdr:rowOff>145073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4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136200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5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94343</xdr:rowOff>
    </xdr:from>
    <xdr:to>
      <xdr:col>10</xdr:col>
      <xdr:colOff>165100</xdr:colOff>
      <xdr:row>79</xdr:row>
      <xdr:rowOff>24493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15620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56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84350</xdr:rowOff>
    </xdr:from>
    <xdr:to>
      <xdr:col>6</xdr:col>
      <xdr:colOff>38100</xdr:colOff>
      <xdr:row>79</xdr:row>
      <xdr:rowOff>14500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5627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5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60998</xdr:rowOff>
    </xdr:from>
    <xdr:to>
      <xdr:col>24</xdr:col>
      <xdr:colOff>63500</xdr:colOff>
      <xdr:row>97</xdr:row>
      <xdr:rowOff>343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20198"/>
          <a:ext cx="8382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343</xdr:rowOff>
    </xdr:from>
    <xdr:to>
      <xdr:col>19</xdr:col>
      <xdr:colOff>177800</xdr:colOff>
      <xdr:row>97</xdr:row>
      <xdr:rowOff>51321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30993"/>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165012</xdr:rowOff>
    </xdr:from>
    <xdr:to>
      <xdr:col>20</xdr:col>
      <xdr:colOff>38100</xdr:colOff>
      <xdr:row>97</xdr:row>
      <xdr:rowOff>95162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2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86289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29287</xdr:rowOff>
    </xdr:from>
    <xdr:to>
      <xdr:col>15</xdr:col>
      <xdr:colOff>50800</xdr:colOff>
      <xdr:row>97</xdr:row>
      <xdr:rowOff>51321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59937"/>
          <a:ext cx="8890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xdr:rowOff>
    </xdr:from>
    <xdr:to>
      <xdr:col>15</xdr:col>
      <xdr:colOff>101600</xdr:colOff>
      <xdr:row>97</xdr:row>
      <xdr:rowOff>112522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4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103649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3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114643</xdr:rowOff>
    </xdr:from>
    <xdr:to>
      <xdr:col>10</xdr:col>
      <xdr:colOff>114300</xdr:colOff>
      <xdr:row>97</xdr:row>
      <xdr:rowOff>29287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573843"/>
          <a:ext cx="889000" cy="8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41287</xdr:rowOff>
    </xdr:from>
    <xdr:to>
      <xdr:col>10</xdr:col>
      <xdr:colOff>165100</xdr:colOff>
      <xdr:row>97</xdr:row>
      <xdr:rowOff>142887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7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134014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39675</xdr:rowOff>
    </xdr:from>
    <xdr:to>
      <xdr:col>6</xdr:col>
      <xdr:colOff>38100</xdr:colOff>
      <xdr:row>97</xdr:row>
      <xdr:rowOff>141275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132402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10198</xdr:rowOff>
    </xdr:from>
    <xdr:to>
      <xdr:col>24</xdr:col>
      <xdr:colOff>114300</xdr:colOff>
      <xdr:row>96</xdr:row>
      <xdr:rowOff>111798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33075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120993</xdr:rowOff>
    </xdr:from>
    <xdr:to>
      <xdr:col>20</xdr:col>
      <xdr:colOff>38100</xdr:colOff>
      <xdr:row>97</xdr:row>
      <xdr:rowOff>51143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67670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521</xdr:rowOff>
    </xdr:from>
    <xdr:to>
      <xdr:col>15</xdr:col>
      <xdr:colOff>101600</xdr:colOff>
      <xdr:row>97</xdr:row>
      <xdr:rowOff>102121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118648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4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149937</xdr:rowOff>
    </xdr:from>
    <xdr:to>
      <xdr:col>10</xdr:col>
      <xdr:colOff>165100</xdr:colOff>
      <xdr:row>97</xdr:row>
      <xdr:rowOff>80087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96614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63843</xdr:rowOff>
    </xdr:from>
    <xdr:to>
      <xdr:col>6</xdr:col>
      <xdr:colOff>38100</xdr:colOff>
      <xdr:row>96</xdr:row>
      <xdr:rowOff>165443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10520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12370</xdr:rowOff>
    </xdr:from>
    <xdr:to>
      <xdr:col>55</xdr:col>
      <xdr:colOff>0</xdr:colOff>
      <xdr:row>37</xdr:row>
      <xdr:rowOff>138100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560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125527</xdr:rowOff>
    </xdr:from>
    <xdr:to>
      <xdr:col>50</xdr:col>
      <xdr:colOff>114300</xdr:colOff>
      <xdr:row>37</xdr:row>
      <xdr:rowOff>12370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297727"/>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125527</xdr:rowOff>
    </xdr:from>
    <xdr:to>
      <xdr:col>45</xdr:col>
      <xdr:colOff>177800</xdr:colOff>
      <xdr:row>37</xdr:row>
      <xdr:rowOff>22885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297727"/>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22885</xdr:rowOff>
    </xdr:from>
    <xdr:to>
      <xdr:col>41</xdr:col>
      <xdr:colOff>50800</xdr:colOff>
      <xdr:row>37</xdr:row>
      <xdr:rowOff>25629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36653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87300</xdr:rowOff>
    </xdr:from>
    <xdr:to>
      <xdr:col>55</xdr:col>
      <xdr:colOff>50800</xdr:colOff>
      <xdr:row>38</xdr:row>
      <xdr:rowOff>17450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65727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133020</xdr:rowOff>
    </xdr:from>
    <xdr:to>
      <xdr:col>50</xdr:col>
      <xdr:colOff>165100</xdr:colOff>
      <xdr:row>37</xdr:row>
      <xdr:rowOff>63170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79697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0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74727</xdr:rowOff>
    </xdr:from>
    <xdr:to>
      <xdr:col>46</xdr:col>
      <xdr:colOff>38100</xdr:colOff>
      <xdr:row>37</xdr:row>
      <xdr:rowOff>4877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21404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02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143535</xdr:rowOff>
    </xdr:from>
    <xdr:to>
      <xdr:col>41</xdr:col>
      <xdr:colOff>101600</xdr:colOff>
      <xdr:row>37</xdr:row>
      <xdr:rowOff>73685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90212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0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146279</xdr:rowOff>
    </xdr:from>
    <xdr:to>
      <xdr:col>36</xdr:col>
      <xdr:colOff>165100</xdr:colOff>
      <xdr:row>37</xdr:row>
      <xdr:rowOff>76429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92956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0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33241</xdr:rowOff>
    </xdr:from>
    <xdr:to>
      <xdr:col>55</xdr:col>
      <xdr:colOff>0</xdr:colOff>
      <xdr:row>55</xdr:row>
      <xdr:rowOff>36464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462991"/>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33241</xdr:rowOff>
    </xdr:from>
    <xdr:to>
      <xdr:col>50</xdr:col>
      <xdr:colOff>114300</xdr:colOff>
      <xdr:row>55</xdr:row>
      <xdr:rowOff>39642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6299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39642</xdr:rowOff>
    </xdr:from>
    <xdr:to>
      <xdr:col>45</xdr:col>
      <xdr:colOff>177800</xdr:colOff>
      <xdr:row>55</xdr:row>
      <xdr:rowOff>105593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69392"/>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56376</xdr:rowOff>
    </xdr:from>
    <xdr:to>
      <xdr:col>41</xdr:col>
      <xdr:colOff>50800</xdr:colOff>
      <xdr:row>55</xdr:row>
      <xdr:rowOff>105593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486126"/>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157114</xdr:rowOff>
    </xdr:from>
    <xdr:to>
      <xdr:col>55</xdr:col>
      <xdr:colOff>50800</xdr:colOff>
      <xdr:row>55</xdr:row>
      <xdr:rowOff>87264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8541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153891</xdr:rowOff>
    </xdr:from>
    <xdr:to>
      <xdr:col>50</xdr:col>
      <xdr:colOff>165100</xdr:colOff>
      <xdr:row>55</xdr:row>
      <xdr:rowOff>84041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75168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0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160292</xdr:rowOff>
    </xdr:from>
    <xdr:to>
      <xdr:col>46</xdr:col>
      <xdr:colOff>38100</xdr:colOff>
      <xdr:row>55</xdr:row>
      <xdr:rowOff>90442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81569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54793</xdr:rowOff>
    </xdr:from>
    <xdr:to>
      <xdr:col>41</xdr:col>
      <xdr:colOff>101600</xdr:colOff>
      <xdr:row>55</xdr:row>
      <xdr:rowOff>156393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7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5576</xdr:rowOff>
    </xdr:from>
    <xdr:to>
      <xdr:col>36</xdr:col>
      <xdr:colOff>165100</xdr:colOff>
      <xdr:row>55</xdr:row>
      <xdr:rowOff>107176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98303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48923</xdr:rowOff>
    </xdr:from>
    <xdr:to>
      <xdr:col>55</xdr:col>
      <xdr:colOff>0</xdr:colOff>
      <xdr:row>76</xdr:row>
      <xdr:rowOff>91123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79123"/>
          <a:ext cx="838200" cy="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48923</xdr:rowOff>
    </xdr:from>
    <xdr:to>
      <xdr:col>50</xdr:col>
      <xdr:colOff>114300</xdr:colOff>
      <xdr:row>77</xdr:row>
      <xdr:rowOff>90460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79123"/>
          <a:ext cx="889000" cy="2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33031</xdr:rowOff>
    </xdr:from>
    <xdr:to>
      <xdr:col>50</xdr:col>
      <xdr:colOff>165100</xdr:colOff>
      <xdr:row>74</xdr:row>
      <xdr:rowOff>134631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151158</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53449</xdr:rowOff>
    </xdr:from>
    <xdr:to>
      <xdr:col>45</xdr:col>
      <xdr:colOff>177800</xdr:colOff>
      <xdr:row>77</xdr:row>
      <xdr:rowOff>90460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55099"/>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108240</xdr:rowOff>
    </xdr:from>
    <xdr:to>
      <xdr:col>46</xdr:col>
      <xdr:colOff>38100</xdr:colOff>
      <xdr:row>76</xdr:row>
      <xdr:rowOff>38390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54917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127882</xdr:rowOff>
    </xdr:from>
    <xdr:to>
      <xdr:col>41</xdr:col>
      <xdr:colOff>50800</xdr:colOff>
      <xdr:row>77</xdr:row>
      <xdr:rowOff>53449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58082"/>
          <a:ext cx="889000" cy="9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165869</xdr:rowOff>
    </xdr:from>
    <xdr:to>
      <xdr:col>41</xdr:col>
      <xdr:colOff>101600</xdr:colOff>
      <xdr:row>76</xdr:row>
      <xdr:rowOff>96019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112547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xdr:rowOff>
    </xdr:from>
    <xdr:to>
      <xdr:col>36</xdr:col>
      <xdr:colOff>165100</xdr:colOff>
      <xdr:row>76</xdr:row>
      <xdr:rowOff>102603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119130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40323</xdr:rowOff>
    </xdr:from>
    <xdr:to>
      <xdr:col>55</xdr:col>
      <xdr:colOff>50800</xdr:colOff>
      <xdr:row>76</xdr:row>
      <xdr:rowOff>141923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18750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169573</xdr:rowOff>
    </xdr:from>
    <xdr:to>
      <xdr:col>50</xdr:col>
      <xdr:colOff>165100</xdr:colOff>
      <xdr:row>76</xdr:row>
      <xdr:rowOff>99723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90850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39660</xdr:rowOff>
    </xdr:from>
    <xdr:to>
      <xdr:col>46</xdr:col>
      <xdr:colOff>38100</xdr:colOff>
      <xdr:row>77</xdr:row>
      <xdr:rowOff>141260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132387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33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2649</xdr:rowOff>
    </xdr:from>
    <xdr:to>
      <xdr:col>41</xdr:col>
      <xdr:colOff>101600</xdr:colOff>
      <xdr:row>77</xdr:row>
      <xdr:rowOff>104249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95376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77082</xdr:rowOff>
    </xdr:from>
    <xdr:to>
      <xdr:col>36</xdr:col>
      <xdr:colOff>165100</xdr:colOff>
      <xdr:row>77</xdr:row>
      <xdr:rowOff>7232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169809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15897</xdr:rowOff>
    </xdr:from>
    <xdr:to>
      <xdr:col>55</xdr:col>
      <xdr:colOff>0</xdr:colOff>
      <xdr:row>97</xdr:row>
      <xdr:rowOff>84607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46547"/>
          <a:ext cx="838200" cy="6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84607</xdr:rowOff>
    </xdr:from>
    <xdr:to>
      <xdr:col>50</xdr:col>
      <xdr:colOff>114300</xdr:colOff>
      <xdr:row>98</xdr:row>
      <xdr:rowOff>4091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15257"/>
          <a:ext cx="889000" cy="9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86451</xdr:rowOff>
    </xdr:from>
    <xdr:to>
      <xdr:col>50</xdr:col>
      <xdr:colOff>165100</xdr:colOff>
      <xdr:row>96</xdr:row>
      <xdr:rowOff>16601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33128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4091</xdr:rowOff>
    </xdr:from>
    <xdr:to>
      <xdr:col>45</xdr:col>
      <xdr:colOff>177800</xdr:colOff>
      <xdr:row>98</xdr:row>
      <xdr:rowOff>69912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06191"/>
          <a:ext cx="889000" cy="6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938</xdr:rowOff>
    </xdr:from>
    <xdr:to>
      <xdr:col>46</xdr:col>
      <xdr:colOff>38100</xdr:colOff>
      <xdr:row>96</xdr:row>
      <xdr:rowOff>102538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119065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115159</xdr:rowOff>
    </xdr:from>
    <xdr:to>
      <xdr:col>41</xdr:col>
      <xdr:colOff>50800</xdr:colOff>
      <xdr:row>98</xdr:row>
      <xdr:rowOff>69912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45809"/>
          <a:ext cx="889000" cy="12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155946</xdr:rowOff>
    </xdr:from>
    <xdr:to>
      <xdr:col>41</xdr:col>
      <xdr:colOff>101600</xdr:colOff>
      <xdr:row>96</xdr:row>
      <xdr:rowOff>86096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4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102623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148482</xdr:rowOff>
    </xdr:from>
    <xdr:to>
      <xdr:col>36</xdr:col>
      <xdr:colOff>165100</xdr:colOff>
      <xdr:row>96</xdr:row>
      <xdr:rowOff>78632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95159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136547</xdr:rowOff>
    </xdr:from>
    <xdr:to>
      <xdr:col>55</xdr:col>
      <xdr:colOff>50800</xdr:colOff>
      <xdr:row>97</xdr:row>
      <xdr:rowOff>66697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114974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7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33807</xdr:rowOff>
    </xdr:from>
    <xdr:to>
      <xdr:col>50</xdr:col>
      <xdr:colOff>165100</xdr:colOff>
      <xdr:row>97</xdr:row>
      <xdr:rowOff>135407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126534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5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124741</xdr:rowOff>
    </xdr:from>
    <xdr:to>
      <xdr:col>46</xdr:col>
      <xdr:colOff>38100</xdr:colOff>
      <xdr:row>98</xdr:row>
      <xdr:rowOff>54891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46018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19112</xdr:rowOff>
    </xdr:from>
    <xdr:to>
      <xdr:col>41</xdr:col>
      <xdr:colOff>101600</xdr:colOff>
      <xdr:row>98</xdr:row>
      <xdr:rowOff>120712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111839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64359</xdr:rowOff>
    </xdr:from>
    <xdr:to>
      <xdr:col>36</xdr:col>
      <xdr:colOff>165100</xdr:colOff>
      <xdr:row>97</xdr:row>
      <xdr:rowOff>165959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157086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93386</xdr:rowOff>
    </xdr:from>
    <xdr:to>
      <xdr:col>85</xdr:col>
      <xdr:colOff>127000</xdr:colOff>
      <xdr:row>35</xdr:row>
      <xdr:rowOff>123972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094136"/>
          <a:ext cx="838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93386</xdr:rowOff>
    </xdr:from>
    <xdr:to>
      <xdr:col>81</xdr:col>
      <xdr:colOff>50800</xdr:colOff>
      <xdr:row>36</xdr:row>
      <xdr:rowOff>124018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094136"/>
          <a:ext cx="8890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148839</xdr:rowOff>
    </xdr:from>
    <xdr:to>
      <xdr:col>81</xdr:col>
      <xdr:colOff>101600</xdr:colOff>
      <xdr:row>34</xdr:row>
      <xdr:rowOff>78989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580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95516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5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74229</xdr:rowOff>
    </xdr:from>
    <xdr:to>
      <xdr:col>76</xdr:col>
      <xdr:colOff>114300</xdr:colOff>
      <xdr:row>36</xdr:row>
      <xdr:rowOff>124018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46429"/>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92832</xdr:rowOff>
    </xdr:from>
    <xdr:to>
      <xdr:col>76</xdr:col>
      <xdr:colOff>165100</xdr:colOff>
      <xdr:row>35</xdr:row>
      <xdr:rowOff>22982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592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39509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6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38933</xdr:rowOff>
    </xdr:from>
    <xdr:to>
      <xdr:col>71</xdr:col>
      <xdr:colOff>177800</xdr:colOff>
      <xdr:row>36</xdr:row>
      <xdr:rowOff>74229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211133"/>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102159</xdr:rowOff>
    </xdr:from>
    <xdr:to>
      <xdr:col>72</xdr:col>
      <xdr:colOff>38100</xdr:colOff>
      <xdr:row>35</xdr:row>
      <xdr:rowOff>32309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593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48836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7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140107</xdr:rowOff>
    </xdr:from>
    <xdr:to>
      <xdr:col>67</xdr:col>
      <xdr:colOff>101600</xdr:colOff>
      <xdr:row>35</xdr:row>
      <xdr:rowOff>70257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596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86784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73172</xdr:rowOff>
    </xdr:from>
    <xdr:to>
      <xdr:col>85</xdr:col>
      <xdr:colOff>177800</xdr:colOff>
      <xdr:row>36</xdr:row>
      <xdr:rowOff>3322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96049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2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42586</xdr:rowOff>
    </xdr:from>
    <xdr:to>
      <xdr:col>81</xdr:col>
      <xdr:colOff>101600</xdr:colOff>
      <xdr:row>35</xdr:row>
      <xdr:rowOff>144186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135313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73218</xdr:rowOff>
    </xdr:from>
    <xdr:to>
      <xdr:col>76</xdr:col>
      <xdr:colOff>165100</xdr:colOff>
      <xdr:row>37</xdr:row>
      <xdr:rowOff>3368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4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165945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23429</xdr:rowOff>
    </xdr:from>
    <xdr:to>
      <xdr:col>72</xdr:col>
      <xdr:colOff>38100</xdr:colOff>
      <xdr:row>36</xdr:row>
      <xdr:rowOff>125029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116156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159583</xdr:rowOff>
    </xdr:from>
    <xdr:to>
      <xdr:col>67</xdr:col>
      <xdr:colOff>101600</xdr:colOff>
      <xdr:row>36</xdr:row>
      <xdr:rowOff>89733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80860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5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53975</xdr:rowOff>
    </xdr:from>
    <xdr:to>
      <xdr:col>85</xdr:col>
      <xdr:colOff>127000</xdr:colOff>
      <xdr:row>58</xdr:row>
      <xdr:rowOff>113890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998075"/>
          <a:ext cx="838200" cy="5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53975</xdr:rowOff>
    </xdr:from>
    <xdr:to>
      <xdr:col>81</xdr:col>
      <xdr:colOff>50800</xdr:colOff>
      <xdr:row>58</xdr:row>
      <xdr:rowOff>104953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998075"/>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118107</xdr:rowOff>
    </xdr:from>
    <xdr:to>
      <xdr:col>81</xdr:col>
      <xdr:colOff>101600</xdr:colOff>
      <xdr:row>57</xdr:row>
      <xdr:rowOff>48257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1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64784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125962</xdr:rowOff>
    </xdr:from>
    <xdr:to>
      <xdr:col>76</xdr:col>
      <xdr:colOff>114300</xdr:colOff>
      <xdr:row>58</xdr:row>
      <xdr:rowOff>104953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98612"/>
          <a:ext cx="889000" cy="15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163565</xdr:rowOff>
    </xdr:from>
    <xdr:to>
      <xdr:col>76</xdr:col>
      <xdr:colOff>165100</xdr:colOff>
      <xdr:row>57</xdr:row>
      <xdr:rowOff>93715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120704</xdr:rowOff>
    </xdr:from>
    <xdr:to>
      <xdr:col>71</xdr:col>
      <xdr:colOff>177800</xdr:colOff>
      <xdr:row>57</xdr:row>
      <xdr:rowOff>125962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9335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66051</xdr:rowOff>
    </xdr:from>
    <xdr:to>
      <xdr:col>72</xdr:col>
      <xdr:colOff>38100</xdr:colOff>
      <xdr:row>57</xdr:row>
      <xdr:rowOff>167651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3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12728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59552</xdr:rowOff>
    </xdr:from>
    <xdr:to>
      <xdr:col>67</xdr:col>
      <xdr:colOff>101600</xdr:colOff>
      <xdr:row>57</xdr:row>
      <xdr:rowOff>161152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3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6229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63090</xdr:rowOff>
    </xdr:from>
    <xdr:to>
      <xdr:col>85</xdr:col>
      <xdr:colOff>177800</xdr:colOff>
      <xdr:row>58</xdr:row>
      <xdr:rowOff>164690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1000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41517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98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3175</xdr:rowOff>
    </xdr:from>
    <xdr:to>
      <xdr:col>81</xdr:col>
      <xdr:colOff>101600</xdr:colOff>
      <xdr:row>58</xdr:row>
      <xdr:rowOff>104775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95902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54153</xdr:rowOff>
    </xdr:from>
    <xdr:to>
      <xdr:col>76</xdr:col>
      <xdr:colOff>165100</xdr:colOff>
      <xdr:row>58</xdr:row>
      <xdr:rowOff>155753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146880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0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75162</xdr:rowOff>
    </xdr:from>
    <xdr:to>
      <xdr:col>72</xdr:col>
      <xdr:colOff>38100</xdr:colOff>
      <xdr:row>58</xdr:row>
      <xdr:rowOff>5312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167889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69904</xdr:rowOff>
    </xdr:from>
    <xdr:to>
      <xdr:col>67</xdr:col>
      <xdr:colOff>101600</xdr:colOff>
      <xdr:row>58</xdr:row>
      <xdr:rowOff>54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162631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161058</xdr:rowOff>
    </xdr:from>
    <xdr:to>
      <xdr:col>85</xdr:col>
      <xdr:colOff>127000</xdr:colOff>
      <xdr:row>79</xdr:row>
      <xdr:rowOff>97115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34158"/>
          <a:ext cx="838200" cy="10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160045</xdr:rowOff>
    </xdr:from>
    <xdr:to>
      <xdr:col>81</xdr:col>
      <xdr:colOff>50800</xdr:colOff>
      <xdr:row>78</xdr:row>
      <xdr:rowOff>161058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504445"/>
          <a:ext cx="889000" cy="10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90207</xdr:rowOff>
    </xdr:from>
    <xdr:to>
      <xdr:col>81</xdr:col>
      <xdr:colOff>101600</xdr:colOff>
      <xdr:row>78</xdr:row>
      <xdr:rowOff>20357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36884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160045</xdr:rowOff>
    </xdr:from>
    <xdr:to>
      <xdr:col>76</xdr:col>
      <xdr:colOff>114300</xdr:colOff>
      <xdr:row>74</xdr:row>
      <xdr:rowOff>125919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2504445"/>
          <a:ext cx="889000" cy="30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60587</xdr:rowOff>
    </xdr:from>
    <xdr:to>
      <xdr:col>76</xdr:col>
      <xdr:colOff>165100</xdr:colOff>
      <xdr:row>77</xdr:row>
      <xdr:rowOff>162187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26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153314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3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125919</xdr:rowOff>
    </xdr:from>
    <xdr:to>
      <xdr:col>71</xdr:col>
      <xdr:colOff>177800</xdr:colOff>
      <xdr:row>78</xdr:row>
      <xdr:rowOff>128857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813219"/>
          <a:ext cx="889000" cy="68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93472</xdr:rowOff>
    </xdr:from>
    <xdr:to>
      <xdr:col>72</xdr:col>
      <xdr:colOff>38100</xdr:colOff>
      <xdr:row>78</xdr:row>
      <xdr:rowOff>23622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14749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3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45303</xdr:rowOff>
    </xdr:from>
    <xdr:to>
      <xdr:col>67</xdr:col>
      <xdr:colOff>101600</xdr:colOff>
      <xdr:row>78</xdr:row>
      <xdr:rowOff>146903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163430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46315</xdr:rowOff>
    </xdr:from>
    <xdr:to>
      <xdr:col>85</xdr:col>
      <xdr:colOff>177800</xdr:colOff>
      <xdr:row>79</xdr:row>
      <xdr:rowOff>147915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132692</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5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110258</xdr:rowOff>
    </xdr:from>
    <xdr:to>
      <xdr:col>81</xdr:col>
      <xdr:colOff>101600</xdr:colOff>
      <xdr:row>79</xdr:row>
      <xdr:rowOff>40408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31535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57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109245</xdr:rowOff>
    </xdr:from>
    <xdr:to>
      <xdr:col>76</xdr:col>
      <xdr:colOff>165100</xdr:colOff>
      <xdr:row>73</xdr:row>
      <xdr:rowOff>39395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4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55922</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2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75119</xdr:rowOff>
    </xdr:from>
    <xdr:to>
      <xdr:col>72</xdr:col>
      <xdr:colOff>38100</xdr:colOff>
      <xdr:row>75</xdr:row>
      <xdr:rowOff>5269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7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21796</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25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78057</xdr:rowOff>
    </xdr:from>
    <xdr:to>
      <xdr:col>67</xdr:col>
      <xdr:colOff>101600</xdr:colOff>
      <xdr:row>79</xdr:row>
      <xdr:rowOff>8207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170784</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54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43650</xdr:rowOff>
    </xdr:from>
    <xdr:to>
      <xdr:col>85</xdr:col>
      <xdr:colOff>127000</xdr:colOff>
      <xdr:row>96</xdr:row>
      <xdr:rowOff>71819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502850"/>
          <a:ext cx="8382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68644</xdr:rowOff>
    </xdr:from>
    <xdr:to>
      <xdr:col>81</xdr:col>
      <xdr:colOff>50800</xdr:colOff>
      <xdr:row>96</xdr:row>
      <xdr:rowOff>71819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527844"/>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126772</xdr:rowOff>
    </xdr:from>
    <xdr:to>
      <xdr:col>81</xdr:col>
      <xdr:colOff>101600</xdr:colOff>
      <xdr:row>94</xdr:row>
      <xdr:rowOff>56922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73449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68644</xdr:rowOff>
    </xdr:from>
    <xdr:to>
      <xdr:col>76</xdr:col>
      <xdr:colOff>114300</xdr:colOff>
      <xdr:row>96</xdr:row>
      <xdr:rowOff>74054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52784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143777</xdr:rowOff>
    </xdr:from>
    <xdr:to>
      <xdr:col>76</xdr:col>
      <xdr:colOff>165100</xdr:colOff>
      <xdr:row>94</xdr:row>
      <xdr:rowOff>73927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90454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40094</xdr:rowOff>
    </xdr:from>
    <xdr:to>
      <xdr:col>71</xdr:col>
      <xdr:colOff>177800</xdr:colOff>
      <xdr:row>96</xdr:row>
      <xdr:rowOff>74054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499294"/>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135382</xdr:rowOff>
    </xdr:from>
    <xdr:to>
      <xdr:col>72</xdr:col>
      <xdr:colOff>38100</xdr:colOff>
      <xdr:row>94</xdr:row>
      <xdr:rowOff>65532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132423</xdr:rowOff>
    </xdr:from>
    <xdr:to>
      <xdr:col>67</xdr:col>
      <xdr:colOff>101600</xdr:colOff>
      <xdr:row>94</xdr:row>
      <xdr:rowOff>62573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79100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164300</xdr:rowOff>
    </xdr:from>
    <xdr:to>
      <xdr:col>85</xdr:col>
      <xdr:colOff>177800</xdr:colOff>
      <xdr:row>96</xdr:row>
      <xdr:rowOff>94450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4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142727</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4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21019</xdr:rowOff>
    </xdr:from>
    <xdr:to>
      <xdr:col>81</xdr:col>
      <xdr:colOff>101600</xdr:colOff>
      <xdr:row>96</xdr:row>
      <xdr:rowOff>122619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4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113746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5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17844</xdr:rowOff>
    </xdr:from>
    <xdr:to>
      <xdr:col>76</xdr:col>
      <xdr:colOff>165100</xdr:colOff>
      <xdr:row>96</xdr:row>
      <xdr:rowOff>119444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4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110571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5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23254</xdr:rowOff>
    </xdr:from>
    <xdr:to>
      <xdr:col>72</xdr:col>
      <xdr:colOff>38100</xdr:colOff>
      <xdr:row>96</xdr:row>
      <xdr:rowOff>124854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4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115981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5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160744</xdr:rowOff>
    </xdr:from>
    <xdr:to>
      <xdr:col>67</xdr:col>
      <xdr:colOff>101600</xdr:colOff>
      <xdr:row>96</xdr:row>
      <xdr:rowOff>90894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4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82021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5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119380</xdr:rowOff>
    </xdr:from>
    <xdr:to>
      <xdr:col>107</xdr:col>
      <xdr:colOff>101600</xdr:colOff>
      <xdr:row>39</xdr:row>
      <xdr:rowOff>49530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66057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103759</xdr:rowOff>
    </xdr:from>
    <xdr:to>
      <xdr:col>102</xdr:col>
      <xdr:colOff>165100</xdr:colOff>
      <xdr:row>39</xdr:row>
      <xdr:rowOff>33909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50436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xdr:rowOff>
    </xdr:from>
    <xdr:to>
      <xdr:col>98</xdr:col>
      <xdr:colOff>38100</xdr:colOff>
      <xdr:row>38</xdr:row>
      <xdr:rowOff>114681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131208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30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各費目とも概ね類似団体平均に近い数値を示している。</a:t>
          </a:r>
        </a:p>
        <a:p>
          <a:r>
            <a:rPr kumimoji="1" lang="ja-JP" altLang="en-US" sz="1300">
              <a:latin typeface="ＭＳ Ｐゴシック" panose="020B0600070205080204" pitchFamily="50" charset="-128"/>
              <a:ea typeface="ＭＳ Ｐゴシック" panose="020B0600070205080204" pitchFamily="50" charset="-128"/>
            </a:rPr>
            <a:t>総務費は、市民一人当たり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万円を支給した特別定額給付金支給事業の皆減等により、前年度比</a:t>
          </a:r>
          <a:r>
            <a:rPr kumimoji="1" lang="en-US" altLang="ja-JP" sz="1300">
              <a:latin typeface="ＭＳ Ｐゴシック" panose="020B0600070205080204" pitchFamily="50" charset="-128"/>
              <a:ea typeface="ＭＳ Ｐゴシック" panose="020B0600070205080204" pitchFamily="50" charset="-128"/>
            </a:rPr>
            <a:t>45.0</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民生費は、新型コロナウイルス感染症の影響を踏まえ、市民税非課税世帯等に対して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世帯当たり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万円を支給した非課税世帯等臨時特別給付金支給事業の実施等により、前年度比</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衛生費は、新型コロナウイルスワクチン接種事業の実施等により、前年度比</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が続いており、住民一人当たりコストは高くなる傾向にあり、財源が厳しくなる中、今後も老朽化した施設改修等の増が見込まれるため、実施すべき事業の厳選を行い、各目的への経費配分を適正に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第</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次綾部市行財政健全化の取組により、特別職の報酬、管理職手当のカット等による歳出削減策や、積極的な行政財産の処分による歳入確保等による健全な財政運営に努め、令和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年度に引き続き財政調整基金の取崩しを回避した。これに伴い、実質単年度収支・実質収支ともに黒字となった。</a:t>
          </a:r>
        </a:p>
        <a:p>
          <a:r>
            <a:rPr kumimoji="1" lang="ja-JP" altLang="en-US" sz="1400">
              <a:latin typeface="ＭＳ ゴシック" pitchFamily="49" charset="-128"/>
              <a:ea typeface="ＭＳ ゴシック" pitchFamily="49" charset="-128"/>
            </a:rPr>
            <a:t>　今後も安定した財政運営を行うため、行政需要に対応できるよう一定の基金残高の維持に努めていく必要がある。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全ての会計において、黒字又は収支均衡</a:t>
          </a:r>
        </a:p>
        <a:p>
          <a:r>
            <a:rPr kumimoji="1" lang="ja-JP" altLang="en-US" sz="1400">
              <a:latin typeface="ＭＳ ゴシック" pitchFamily="49" charset="-128"/>
              <a:ea typeface="ＭＳ ゴシック" pitchFamily="49" charset="-128"/>
            </a:rPr>
            <a:t>　○病院事業会計、上水道事業会計、住宅・工業団地事業特別会計、</a:t>
          </a:r>
        </a:p>
        <a:p>
          <a:r>
            <a:rPr kumimoji="1" lang="ja-JP" altLang="en-US" sz="1400">
              <a:latin typeface="ＭＳ ゴシック" pitchFamily="49" charset="-128"/>
              <a:ea typeface="ＭＳ ゴシック" pitchFamily="49" charset="-128"/>
            </a:rPr>
            <a:t>　　介護保険特別会計、下水道事業会計、一般会計、国民健康保険</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特別会計、後期高齢者医療特別会計については、健全経営に努</a:t>
          </a:r>
        </a:p>
        <a:p>
          <a:r>
            <a:rPr kumimoji="1" lang="ja-JP" altLang="en-US" sz="1400">
              <a:latin typeface="ＭＳ ゴシック" pitchFamily="49" charset="-128"/>
              <a:ea typeface="ＭＳ ゴシック" pitchFamily="49" charset="-128"/>
            </a:rPr>
            <a:t>　　めた結果、黒字となった。</a:t>
          </a:r>
        </a:p>
        <a:p>
          <a:r>
            <a:rPr kumimoji="1" lang="ja-JP" altLang="en-US" sz="1400">
              <a:latin typeface="ＭＳ ゴシック" pitchFamily="49" charset="-128"/>
              <a:ea typeface="ＭＳ ゴシック" pitchFamily="49" charset="-128"/>
            </a:rPr>
            <a:t>　○その他会計は、農林業者労働災害共済特別会計については、健</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全経営に努めた結果黒字、市立診療所等特別会計、駐車場特別</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会計については、実質収支は収支均衡となった。</a:t>
          </a:r>
        </a:p>
        <a:p>
          <a:r>
            <a:rPr kumimoji="1" lang="ja-JP" altLang="en-US" sz="1400">
              <a:latin typeface="ＭＳ ゴシック" pitchFamily="49" charset="-128"/>
              <a:ea typeface="ＭＳ ゴシック" pitchFamily="49" charset="-128"/>
            </a:rPr>
            <a:t>　今後においても、基金や市債に過度に依存することなく、適正な</a:t>
          </a:r>
        </a:p>
        <a:p>
          <a:r>
            <a:rPr kumimoji="1" lang="ja-JP" altLang="en-US" sz="1400">
              <a:latin typeface="ＭＳ ゴシック" pitchFamily="49" charset="-128"/>
              <a:ea typeface="ＭＳ ゴシック" pitchFamily="49" charset="-128"/>
            </a:rPr>
            <a:t>　行政サービスの提供を図るため、継続的な財政改革の推進が必要</a:t>
          </a:r>
        </a:p>
        <a:p>
          <a:r>
            <a:rPr kumimoji="1" lang="ja-JP" altLang="en-US" sz="1400">
              <a:latin typeface="ＭＳ ゴシック" pitchFamily="49" charset="-128"/>
              <a:ea typeface="ＭＳ ゴシック" pitchFamily="49" charset="-128"/>
            </a:rPr>
            <a:t>　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81" t="s">
        <v>79</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 thickBot="1" x14ac:dyDescent="0.25">
      <c r="B2" s="173" t="s">
        <v>80</v>
      </c>
      <c r="C2" s="173"/>
      <c r="D2" s="174"/>
    </row>
    <row r="3" spans="1:119" ht="18.75" customHeight="1" thickBot="1" x14ac:dyDescent="0.25">
      <c r="A3" s="172"/>
      <c r="B3" s="582" t="s">
        <v>81</v>
      </c>
      <c r="C3" s="583"/>
      <c r="D3" s="583"/>
      <c r="E3" s="584"/>
      <c r="F3" s="584"/>
      <c r="G3" s="584"/>
      <c r="H3" s="584"/>
      <c r="I3" s="584"/>
      <c r="J3" s="584"/>
      <c r="K3" s="584"/>
      <c r="L3" s="584" t="s">
        <v>82</v>
      </c>
      <c r="M3" s="584"/>
      <c r="N3" s="584"/>
      <c r="O3" s="584"/>
      <c r="P3" s="584"/>
      <c r="Q3" s="584"/>
      <c r="R3" s="587"/>
      <c r="S3" s="587"/>
      <c r="T3" s="587"/>
      <c r="U3" s="587"/>
      <c r="V3" s="588"/>
      <c r="W3" s="478" t="s">
        <v>83</v>
      </c>
      <c r="X3" s="479"/>
      <c r="Y3" s="479"/>
      <c r="Z3" s="479"/>
      <c r="AA3" s="479"/>
      <c r="AB3" s="583"/>
      <c r="AC3" s="587" t="s">
        <v>84</v>
      </c>
      <c r="AD3" s="479"/>
      <c r="AE3" s="479"/>
      <c r="AF3" s="479"/>
      <c r="AG3" s="479"/>
      <c r="AH3" s="479"/>
      <c r="AI3" s="479"/>
      <c r="AJ3" s="479"/>
      <c r="AK3" s="479"/>
      <c r="AL3" s="549"/>
      <c r="AM3" s="478" t="s">
        <v>85</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86</v>
      </c>
      <c r="BO3" s="479"/>
      <c r="BP3" s="479"/>
      <c r="BQ3" s="479"/>
      <c r="BR3" s="479"/>
      <c r="BS3" s="479"/>
      <c r="BT3" s="479"/>
      <c r="BU3" s="549"/>
      <c r="BV3" s="478" t="s">
        <v>87</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88</v>
      </c>
      <c r="CU3" s="479"/>
      <c r="CV3" s="479"/>
      <c r="CW3" s="479"/>
      <c r="CX3" s="479"/>
      <c r="CY3" s="479"/>
      <c r="CZ3" s="479"/>
      <c r="DA3" s="549"/>
      <c r="DB3" s="478" t="s">
        <v>89</v>
      </c>
      <c r="DC3" s="479"/>
      <c r="DD3" s="479"/>
      <c r="DE3" s="479"/>
      <c r="DF3" s="479"/>
      <c r="DG3" s="479"/>
      <c r="DH3" s="479"/>
      <c r="DI3" s="549"/>
    </row>
    <row r="4" spans="1:119" ht="18.75" customHeight="1" x14ac:dyDescent="0.2">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90</v>
      </c>
      <c r="AZ4" s="436"/>
      <c r="BA4" s="436"/>
      <c r="BB4" s="436"/>
      <c r="BC4" s="436"/>
      <c r="BD4" s="436"/>
      <c r="BE4" s="436"/>
      <c r="BF4" s="436"/>
      <c r="BG4" s="436"/>
      <c r="BH4" s="436"/>
      <c r="BI4" s="436"/>
      <c r="BJ4" s="436"/>
      <c r="BK4" s="436"/>
      <c r="BL4" s="436"/>
      <c r="BM4" s="437"/>
      <c r="BN4" s="438">
        <v>18689955</v>
      </c>
      <c r="BO4" s="439"/>
      <c r="BP4" s="439"/>
      <c r="BQ4" s="439"/>
      <c r="BR4" s="439"/>
      <c r="BS4" s="439"/>
      <c r="BT4" s="439"/>
      <c r="BU4" s="440"/>
      <c r="BV4" s="438">
        <v>20589483</v>
      </c>
      <c r="BW4" s="439"/>
      <c r="BX4" s="439"/>
      <c r="BY4" s="439"/>
      <c r="BZ4" s="439"/>
      <c r="CA4" s="439"/>
      <c r="CB4" s="439"/>
      <c r="CC4" s="440"/>
      <c r="CD4" s="575" t="s">
        <v>91</v>
      </c>
      <c r="CE4" s="576"/>
      <c r="CF4" s="576"/>
      <c r="CG4" s="576"/>
      <c r="CH4" s="576"/>
      <c r="CI4" s="576"/>
      <c r="CJ4" s="576"/>
      <c r="CK4" s="576"/>
      <c r="CL4" s="576"/>
      <c r="CM4" s="576"/>
      <c r="CN4" s="576"/>
      <c r="CO4" s="576"/>
      <c r="CP4" s="576"/>
      <c r="CQ4" s="576"/>
      <c r="CR4" s="576"/>
      <c r="CS4" s="577"/>
      <c r="CT4" s="578">
        <v>0.5</v>
      </c>
      <c r="CU4" s="579"/>
      <c r="CV4" s="579"/>
      <c r="CW4" s="579"/>
      <c r="CX4" s="579"/>
      <c r="CY4" s="579"/>
      <c r="CZ4" s="579"/>
      <c r="DA4" s="580"/>
      <c r="DB4" s="578">
        <v>0.4</v>
      </c>
      <c r="DC4" s="579"/>
      <c r="DD4" s="579"/>
      <c r="DE4" s="579"/>
      <c r="DF4" s="579"/>
      <c r="DG4" s="579"/>
      <c r="DH4" s="579"/>
      <c r="DI4" s="580"/>
    </row>
    <row r="5" spans="1:119" ht="18.75" customHeight="1" x14ac:dyDescent="0.2">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92</v>
      </c>
      <c r="AN5" s="366"/>
      <c r="AO5" s="366"/>
      <c r="AP5" s="366"/>
      <c r="AQ5" s="366"/>
      <c r="AR5" s="366"/>
      <c r="AS5" s="366"/>
      <c r="AT5" s="367"/>
      <c r="AU5" s="467" t="s">
        <v>93</v>
      </c>
      <c r="AV5" s="468"/>
      <c r="AW5" s="468"/>
      <c r="AX5" s="468"/>
      <c r="AY5" s="423" t="s">
        <v>94</v>
      </c>
      <c r="AZ5" s="424"/>
      <c r="BA5" s="424"/>
      <c r="BB5" s="424"/>
      <c r="BC5" s="424"/>
      <c r="BD5" s="424"/>
      <c r="BE5" s="424"/>
      <c r="BF5" s="424"/>
      <c r="BG5" s="424"/>
      <c r="BH5" s="424"/>
      <c r="BI5" s="424"/>
      <c r="BJ5" s="424"/>
      <c r="BK5" s="424"/>
      <c r="BL5" s="424"/>
      <c r="BM5" s="425"/>
      <c r="BN5" s="409">
        <v>18584257</v>
      </c>
      <c r="BO5" s="410"/>
      <c r="BP5" s="410"/>
      <c r="BQ5" s="410"/>
      <c r="BR5" s="410"/>
      <c r="BS5" s="410"/>
      <c r="BT5" s="410"/>
      <c r="BU5" s="411"/>
      <c r="BV5" s="409">
        <v>20525429</v>
      </c>
      <c r="BW5" s="410"/>
      <c r="BX5" s="410"/>
      <c r="BY5" s="410"/>
      <c r="BZ5" s="410"/>
      <c r="CA5" s="410"/>
      <c r="CB5" s="410"/>
      <c r="CC5" s="411"/>
      <c r="CD5" s="449" t="s">
        <v>95</v>
      </c>
      <c r="CE5" s="369"/>
      <c r="CF5" s="369"/>
      <c r="CG5" s="369"/>
      <c r="CH5" s="369"/>
      <c r="CI5" s="369"/>
      <c r="CJ5" s="369"/>
      <c r="CK5" s="369"/>
      <c r="CL5" s="369"/>
      <c r="CM5" s="369"/>
      <c r="CN5" s="369"/>
      <c r="CO5" s="369"/>
      <c r="CP5" s="369"/>
      <c r="CQ5" s="369"/>
      <c r="CR5" s="369"/>
      <c r="CS5" s="450"/>
      <c r="CT5" s="406">
        <v>87.5</v>
      </c>
      <c r="CU5" s="407"/>
      <c r="CV5" s="407"/>
      <c r="CW5" s="407"/>
      <c r="CX5" s="407"/>
      <c r="CY5" s="407"/>
      <c r="CZ5" s="407"/>
      <c r="DA5" s="408"/>
      <c r="DB5" s="406">
        <v>93.5</v>
      </c>
      <c r="DC5" s="407"/>
      <c r="DD5" s="407"/>
      <c r="DE5" s="407"/>
      <c r="DF5" s="407"/>
      <c r="DG5" s="407"/>
      <c r="DH5" s="407"/>
      <c r="DI5" s="408"/>
    </row>
    <row r="6" spans="1:119" ht="18.75" customHeight="1" x14ac:dyDescent="0.2">
      <c r="A6" s="172"/>
      <c r="B6" s="555" t="s">
        <v>96</v>
      </c>
      <c r="C6" s="396"/>
      <c r="D6" s="396"/>
      <c r="E6" s="556"/>
      <c r="F6" s="556"/>
      <c r="G6" s="556"/>
      <c r="H6" s="556"/>
      <c r="I6" s="556"/>
      <c r="J6" s="556"/>
      <c r="K6" s="556"/>
      <c r="L6" s="556" t="s">
        <v>97</v>
      </c>
      <c r="M6" s="556"/>
      <c r="N6" s="556"/>
      <c r="O6" s="556"/>
      <c r="P6" s="556"/>
      <c r="Q6" s="556"/>
      <c r="R6" s="394"/>
      <c r="S6" s="394"/>
      <c r="T6" s="394"/>
      <c r="U6" s="394"/>
      <c r="V6" s="562"/>
      <c r="W6" s="499" t="s">
        <v>98</v>
      </c>
      <c r="X6" s="395"/>
      <c r="Y6" s="395"/>
      <c r="Z6" s="395"/>
      <c r="AA6" s="395"/>
      <c r="AB6" s="396"/>
      <c r="AC6" s="567" t="s">
        <v>99</v>
      </c>
      <c r="AD6" s="568"/>
      <c r="AE6" s="568"/>
      <c r="AF6" s="568"/>
      <c r="AG6" s="568"/>
      <c r="AH6" s="568"/>
      <c r="AI6" s="568"/>
      <c r="AJ6" s="568"/>
      <c r="AK6" s="568"/>
      <c r="AL6" s="569"/>
      <c r="AM6" s="466" t="s">
        <v>100</v>
      </c>
      <c r="AN6" s="366"/>
      <c r="AO6" s="366"/>
      <c r="AP6" s="366"/>
      <c r="AQ6" s="366"/>
      <c r="AR6" s="366"/>
      <c r="AS6" s="366"/>
      <c r="AT6" s="367"/>
      <c r="AU6" s="467" t="s">
        <v>93</v>
      </c>
      <c r="AV6" s="468"/>
      <c r="AW6" s="468"/>
      <c r="AX6" s="468"/>
      <c r="AY6" s="423" t="s">
        <v>101</v>
      </c>
      <c r="AZ6" s="424"/>
      <c r="BA6" s="424"/>
      <c r="BB6" s="424"/>
      <c r="BC6" s="424"/>
      <c r="BD6" s="424"/>
      <c r="BE6" s="424"/>
      <c r="BF6" s="424"/>
      <c r="BG6" s="424"/>
      <c r="BH6" s="424"/>
      <c r="BI6" s="424"/>
      <c r="BJ6" s="424"/>
      <c r="BK6" s="424"/>
      <c r="BL6" s="424"/>
      <c r="BM6" s="425"/>
      <c r="BN6" s="409">
        <v>105698</v>
      </c>
      <c r="BO6" s="410"/>
      <c r="BP6" s="410"/>
      <c r="BQ6" s="410"/>
      <c r="BR6" s="410"/>
      <c r="BS6" s="410"/>
      <c r="BT6" s="410"/>
      <c r="BU6" s="411"/>
      <c r="BV6" s="409">
        <v>64054</v>
      </c>
      <c r="BW6" s="410"/>
      <c r="BX6" s="410"/>
      <c r="BY6" s="410"/>
      <c r="BZ6" s="410"/>
      <c r="CA6" s="410"/>
      <c r="CB6" s="410"/>
      <c r="CC6" s="411"/>
      <c r="CD6" s="449" t="s">
        <v>102</v>
      </c>
      <c r="CE6" s="369"/>
      <c r="CF6" s="369"/>
      <c r="CG6" s="369"/>
      <c r="CH6" s="369"/>
      <c r="CI6" s="369"/>
      <c r="CJ6" s="369"/>
      <c r="CK6" s="369"/>
      <c r="CL6" s="369"/>
      <c r="CM6" s="369"/>
      <c r="CN6" s="369"/>
      <c r="CO6" s="369"/>
      <c r="CP6" s="369"/>
      <c r="CQ6" s="369"/>
      <c r="CR6" s="369"/>
      <c r="CS6" s="450"/>
      <c r="CT6" s="552">
        <v>92.5</v>
      </c>
      <c r="CU6" s="553"/>
      <c r="CV6" s="553"/>
      <c r="CW6" s="553"/>
      <c r="CX6" s="553"/>
      <c r="CY6" s="553"/>
      <c r="CZ6" s="553"/>
      <c r="DA6" s="554"/>
      <c r="DB6" s="552">
        <v>97.8</v>
      </c>
      <c r="DC6" s="553"/>
      <c r="DD6" s="553"/>
      <c r="DE6" s="553"/>
      <c r="DF6" s="553"/>
      <c r="DG6" s="553"/>
      <c r="DH6" s="553"/>
      <c r="DI6" s="554"/>
    </row>
    <row r="7" spans="1:119" ht="18.75" customHeight="1" x14ac:dyDescent="0.2">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103</v>
      </c>
      <c r="AN7" s="366"/>
      <c r="AO7" s="366"/>
      <c r="AP7" s="366"/>
      <c r="AQ7" s="366"/>
      <c r="AR7" s="366"/>
      <c r="AS7" s="366"/>
      <c r="AT7" s="367"/>
      <c r="AU7" s="467" t="s">
        <v>104</v>
      </c>
      <c r="AV7" s="468"/>
      <c r="AW7" s="468"/>
      <c r="AX7" s="468"/>
      <c r="AY7" s="423" t="s">
        <v>105</v>
      </c>
      <c r="AZ7" s="424"/>
      <c r="BA7" s="424"/>
      <c r="BB7" s="424"/>
      <c r="BC7" s="424"/>
      <c r="BD7" s="424"/>
      <c r="BE7" s="424"/>
      <c r="BF7" s="424"/>
      <c r="BG7" s="424"/>
      <c r="BH7" s="424"/>
      <c r="BI7" s="424"/>
      <c r="BJ7" s="424"/>
      <c r="BK7" s="424"/>
      <c r="BL7" s="424"/>
      <c r="BM7" s="425"/>
      <c r="BN7" s="409">
        <v>59242</v>
      </c>
      <c r="BO7" s="410"/>
      <c r="BP7" s="410"/>
      <c r="BQ7" s="410"/>
      <c r="BR7" s="410"/>
      <c r="BS7" s="410"/>
      <c r="BT7" s="410"/>
      <c r="BU7" s="411"/>
      <c r="BV7" s="409">
        <v>25306</v>
      </c>
      <c r="BW7" s="410"/>
      <c r="BX7" s="410"/>
      <c r="BY7" s="410"/>
      <c r="BZ7" s="410"/>
      <c r="CA7" s="410"/>
      <c r="CB7" s="410"/>
      <c r="CC7" s="411"/>
      <c r="CD7" s="449" t="s">
        <v>106</v>
      </c>
      <c r="CE7" s="369"/>
      <c r="CF7" s="369"/>
      <c r="CG7" s="369"/>
      <c r="CH7" s="369"/>
      <c r="CI7" s="369"/>
      <c r="CJ7" s="369"/>
      <c r="CK7" s="369"/>
      <c r="CL7" s="369"/>
      <c r="CM7" s="369"/>
      <c r="CN7" s="369"/>
      <c r="CO7" s="369"/>
      <c r="CP7" s="369"/>
      <c r="CQ7" s="369"/>
      <c r="CR7" s="369"/>
      <c r="CS7" s="450"/>
      <c r="CT7" s="409">
        <v>10292879</v>
      </c>
      <c r="CU7" s="410"/>
      <c r="CV7" s="410"/>
      <c r="CW7" s="410"/>
      <c r="CX7" s="410"/>
      <c r="CY7" s="410"/>
      <c r="CZ7" s="410"/>
      <c r="DA7" s="411"/>
      <c r="DB7" s="409">
        <v>9837425</v>
      </c>
      <c r="DC7" s="410"/>
      <c r="DD7" s="410"/>
      <c r="DE7" s="410"/>
      <c r="DF7" s="410"/>
      <c r="DG7" s="410"/>
      <c r="DH7" s="410"/>
      <c r="DI7" s="411"/>
    </row>
    <row r="8" spans="1:119" ht="18.75" customHeight="1" thickBot="1" x14ac:dyDescent="0.25">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107</v>
      </c>
      <c r="AN8" s="366"/>
      <c r="AO8" s="366"/>
      <c r="AP8" s="366"/>
      <c r="AQ8" s="366"/>
      <c r="AR8" s="366"/>
      <c r="AS8" s="366"/>
      <c r="AT8" s="367"/>
      <c r="AU8" s="467" t="s">
        <v>108</v>
      </c>
      <c r="AV8" s="468"/>
      <c r="AW8" s="468"/>
      <c r="AX8" s="468"/>
      <c r="AY8" s="423" t="s">
        <v>109</v>
      </c>
      <c r="AZ8" s="424"/>
      <c r="BA8" s="424"/>
      <c r="BB8" s="424"/>
      <c r="BC8" s="424"/>
      <c r="BD8" s="424"/>
      <c r="BE8" s="424"/>
      <c r="BF8" s="424"/>
      <c r="BG8" s="424"/>
      <c r="BH8" s="424"/>
      <c r="BI8" s="424"/>
      <c r="BJ8" s="424"/>
      <c r="BK8" s="424"/>
      <c r="BL8" s="424"/>
      <c r="BM8" s="425"/>
      <c r="BN8" s="409">
        <v>46456</v>
      </c>
      <c r="BO8" s="410"/>
      <c r="BP8" s="410"/>
      <c r="BQ8" s="410"/>
      <c r="BR8" s="410"/>
      <c r="BS8" s="410"/>
      <c r="BT8" s="410"/>
      <c r="BU8" s="411"/>
      <c r="BV8" s="409">
        <v>38748</v>
      </c>
      <c r="BW8" s="410"/>
      <c r="BX8" s="410"/>
      <c r="BY8" s="410"/>
      <c r="BZ8" s="410"/>
      <c r="CA8" s="410"/>
      <c r="CB8" s="410"/>
      <c r="CC8" s="411"/>
      <c r="CD8" s="449" t="s">
        <v>110</v>
      </c>
      <c r="CE8" s="369"/>
      <c r="CF8" s="369"/>
      <c r="CG8" s="369"/>
      <c r="CH8" s="369"/>
      <c r="CI8" s="369"/>
      <c r="CJ8" s="369"/>
      <c r="CK8" s="369"/>
      <c r="CL8" s="369"/>
      <c r="CM8" s="369"/>
      <c r="CN8" s="369"/>
      <c r="CO8" s="369"/>
      <c r="CP8" s="369"/>
      <c r="CQ8" s="369"/>
      <c r="CR8" s="369"/>
      <c r="CS8" s="450"/>
      <c r="CT8" s="512">
        <v>0.49</v>
      </c>
      <c r="CU8" s="513"/>
      <c r="CV8" s="513"/>
      <c r="CW8" s="513"/>
      <c r="CX8" s="513"/>
      <c r="CY8" s="513"/>
      <c r="CZ8" s="513"/>
      <c r="DA8" s="514"/>
      <c r="DB8" s="512">
        <v>0.51</v>
      </c>
      <c r="DC8" s="513"/>
      <c r="DD8" s="513"/>
      <c r="DE8" s="513"/>
      <c r="DF8" s="513"/>
      <c r="DG8" s="513"/>
      <c r="DH8" s="513"/>
      <c r="DI8" s="514"/>
    </row>
    <row r="9" spans="1:119" ht="18.75" customHeight="1" thickBot="1" x14ac:dyDescent="0.25">
      <c r="A9" s="172"/>
      <c r="B9" s="541" t="s">
        <v>111</v>
      </c>
      <c r="C9" s="542"/>
      <c r="D9" s="542"/>
      <c r="E9" s="542"/>
      <c r="F9" s="542"/>
      <c r="G9" s="542"/>
      <c r="H9" s="542"/>
      <c r="I9" s="542"/>
      <c r="J9" s="542"/>
      <c r="K9" s="460"/>
      <c r="L9" s="543" t="s">
        <v>112</v>
      </c>
      <c r="M9" s="544"/>
      <c r="N9" s="544"/>
      <c r="O9" s="544"/>
      <c r="P9" s="544"/>
      <c r="Q9" s="545"/>
      <c r="R9" s="546">
        <v>31846</v>
      </c>
      <c r="S9" s="547"/>
      <c r="T9" s="547"/>
      <c r="U9" s="547"/>
      <c r="V9" s="548"/>
      <c r="W9" s="478" t="s">
        <v>113</v>
      </c>
      <c r="X9" s="479"/>
      <c r="Y9" s="479"/>
      <c r="Z9" s="479"/>
      <c r="AA9" s="479"/>
      <c r="AB9" s="479"/>
      <c r="AC9" s="479"/>
      <c r="AD9" s="479"/>
      <c r="AE9" s="479"/>
      <c r="AF9" s="479"/>
      <c r="AG9" s="479"/>
      <c r="AH9" s="479"/>
      <c r="AI9" s="479"/>
      <c r="AJ9" s="479"/>
      <c r="AK9" s="479"/>
      <c r="AL9" s="549"/>
      <c r="AM9" s="466" t="s">
        <v>114</v>
      </c>
      <c r="AN9" s="366"/>
      <c r="AO9" s="366"/>
      <c r="AP9" s="366"/>
      <c r="AQ9" s="366"/>
      <c r="AR9" s="366"/>
      <c r="AS9" s="366"/>
      <c r="AT9" s="367"/>
      <c r="AU9" s="467" t="s">
        <v>93</v>
      </c>
      <c r="AV9" s="468"/>
      <c r="AW9" s="468"/>
      <c r="AX9" s="468"/>
      <c r="AY9" s="423" t="s">
        <v>115</v>
      </c>
      <c r="AZ9" s="424"/>
      <c r="BA9" s="424"/>
      <c r="BB9" s="424"/>
      <c r="BC9" s="424"/>
      <c r="BD9" s="424"/>
      <c r="BE9" s="424"/>
      <c r="BF9" s="424"/>
      <c r="BG9" s="424"/>
      <c r="BH9" s="424"/>
      <c r="BI9" s="424"/>
      <c r="BJ9" s="424"/>
      <c r="BK9" s="424"/>
      <c r="BL9" s="424"/>
      <c r="BM9" s="425"/>
      <c r="BN9" s="409">
        <v>7708</v>
      </c>
      <c r="BO9" s="410"/>
      <c r="BP9" s="410"/>
      <c r="BQ9" s="410"/>
      <c r="BR9" s="410"/>
      <c r="BS9" s="410"/>
      <c r="BT9" s="410"/>
      <c r="BU9" s="411"/>
      <c r="BV9" s="409">
        <v>12104</v>
      </c>
      <c r="BW9" s="410"/>
      <c r="BX9" s="410"/>
      <c r="BY9" s="410"/>
      <c r="BZ9" s="410"/>
      <c r="CA9" s="410"/>
      <c r="CB9" s="410"/>
      <c r="CC9" s="411"/>
      <c r="CD9" s="449" t="s">
        <v>116</v>
      </c>
      <c r="CE9" s="369"/>
      <c r="CF9" s="369"/>
      <c r="CG9" s="369"/>
      <c r="CH9" s="369"/>
      <c r="CI9" s="369"/>
      <c r="CJ9" s="369"/>
      <c r="CK9" s="369"/>
      <c r="CL9" s="369"/>
      <c r="CM9" s="369"/>
      <c r="CN9" s="369"/>
      <c r="CO9" s="369"/>
      <c r="CP9" s="369"/>
      <c r="CQ9" s="369"/>
      <c r="CR9" s="369"/>
      <c r="CS9" s="450"/>
      <c r="CT9" s="406">
        <v>10.4</v>
      </c>
      <c r="CU9" s="407"/>
      <c r="CV9" s="407"/>
      <c r="CW9" s="407"/>
      <c r="CX9" s="407"/>
      <c r="CY9" s="407"/>
      <c r="CZ9" s="407"/>
      <c r="DA9" s="408"/>
      <c r="DB9" s="406">
        <v>10.8</v>
      </c>
      <c r="DC9" s="407"/>
      <c r="DD9" s="407"/>
      <c r="DE9" s="407"/>
      <c r="DF9" s="407"/>
      <c r="DG9" s="407"/>
      <c r="DH9" s="407"/>
      <c r="DI9" s="408"/>
    </row>
    <row r="10" spans="1:119" ht="18.75" customHeight="1" thickBot="1" x14ac:dyDescent="0.25">
      <c r="A10" s="172"/>
      <c r="B10" s="541"/>
      <c r="C10" s="542"/>
      <c r="D10" s="542"/>
      <c r="E10" s="542"/>
      <c r="F10" s="542"/>
      <c r="G10" s="542"/>
      <c r="H10" s="542"/>
      <c r="I10" s="542"/>
      <c r="J10" s="542"/>
      <c r="K10" s="460"/>
      <c r="L10" s="365" t="s">
        <v>117</v>
      </c>
      <c r="M10" s="366"/>
      <c r="N10" s="366"/>
      <c r="O10" s="366"/>
      <c r="P10" s="366"/>
      <c r="Q10" s="367"/>
      <c r="R10" s="362">
        <v>33821</v>
      </c>
      <c r="S10" s="363"/>
      <c r="T10" s="363"/>
      <c r="U10" s="363"/>
      <c r="V10" s="422"/>
      <c r="W10" s="550"/>
      <c r="X10" s="360"/>
      <c r="Y10" s="360"/>
      <c r="Z10" s="360"/>
      <c r="AA10" s="360"/>
      <c r="AB10" s="360"/>
      <c r="AC10" s="360"/>
      <c r="AD10" s="360"/>
      <c r="AE10" s="360"/>
      <c r="AF10" s="360"/>
      <c r="AG10" s="360"/>
      <c r="AH10" s="360"/>
      <c r="AI10" s="360"/>
      <c r="AJ10" s="360"/>
      <c r="AK10" s="360"/>
      <c r="AL10" s="551"/>
      <c r="AM10" s="466" t="s">
        <v>118</v>
      </c>
      <c r="AN10" s="366"/>
      <c r="AO10" s="366"/>
      <c r="AP10" s="366"/>
      <c r="AQ10" s="366"/>
      <c r="AR10" s="366"/>
      <c r="AS10" s="366"/>
      <c r="AT10" s="367"/>
      <c r="AU10" s="467" t="s">
        <v>104</v>
      </c>
      <c r="AV10" s="468"/>
      <c r="AW10" s="468"/>
      <c r="AX10" s="468"/>
      <c r="AY10" s="423" t="s">
        <v>119</v>
      </c>
      <c r="AZ10" s="424"/>
      <c r="BA10" s="424"/>
      <c r="BB10" s="424"/>
      <c r="BC10" s="424"/>
      <c r="BD10" s="424"/>
      <c r="BE10" s="424"/>
      <c r="BF10" s="424"/>
      <c r="BG10" s="424"/>
      <c r="BH10" s="424"/>
      <c r="BI10" s="424"/>
      <c r="BJ10" s="424"/>
      <c r="BK10" s="424"/>
      <c r="BL10" s="424"/>
      <c r="BM10" s="425"/>
      <c r="BN10" s="409">
        <v>68785</v>
      </c>
      <c r="BO10" s="410"/>
      <c r="BP10" s="410"/>
      <c r="BQ10" s="410"/>
      <c r="BR10" s="410"/>
      <c r="BS10" s="410"/>
      <c r="BT10" s="410"/>
      <c r="BU10" s="411"/>
      <c r="BV10" s="409">
        <v>94823</v>
      </c>
      <c r="BW10" s="410"/>
      <c r="BX10" s="410"/>
      <c r="BY10" s="410"/>
      <c r="BZ10" s="410"/>
      <c r="CA10" s="410"/>
      <c r="CB10" s="410"/>
      <c r="CC10" s="411"/>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41"/>
      <c r="C11" s="542"/>
      <c r="D11" s="542"/>
      <c r="E11" s="542"/>
      <c r="F11" s="542"/>
      <c r="G11" s="542"/>
      <c r="H11" s="542"/>
      <c r="I11" s="542"/>
      <c r="J11" s="542"/>
      <c r="K11" s="460"/>
      <c r="L11" s="370" t="s">
        <v>121</v>
      </c>
      <c r="M11" s="371"/>
      <c r="N11" s="371"/>
      <c r="O11" s="371"/>
      <c r="P11" s="371"/>
      <c r="Q11" s="372"/>
      <c r="R11" s="538" t="s">
        <v>122</v>
      </c>
      <c r="S11" s="539"/>
      <c r="T11" s="539"/>
      <c r="U11" s="539"/>
      <c r="V11" s="540"/>
      <c r="W11" s="550"/>
      <c r="X11" s="360"/>
      <c r="Y11" s="360"/>
      <c r="Z11" s="360"/>
      <c r="AA11" s="360"/>
      <c r="AB11" s="360"/>
      <c r="AC11" s="360"/>
      <c r="AD11" s="360"/>
      <c r="AE11" s="360"/>
      <c r="AF11" s="360"/>
      <c r="AG11" s="360"/>
      <c r="AH11" s="360"/>
      <c r="AI11" s="360"/>
      <c r="AJ11" s="360"/>
      <c r="AK11" s="360"/>
      <c r="AL11" s="551"/>
      <c r="AM11" s="466" t="s">
        <v>123</v>
      </c>
      <c r="AN11" s="366"/>
      <c r="AO11" s="366"/>
      <c r="AP11" s="366"/>
      <c r="AQ11" s="366"/>
      <c r="AR11" s="366"/>
      <c r="AS11" s="366"/>
      <c r="AT11" s="367"/>
      <c r="AU11" s="467" t="s">
        <v>124</v>
      </c>
      <c r="AV11" s="468"/>
      <c r="AW11" s="468"/>
      <c r="AX11" s="468"/>
      <c r="AY11" s="423" t="s">
        <v>125</v>
      </c>
      <c r="AZ11" s="424"/>
      <c r="BA11" s="424"/>
      <c r="BB11" s="424"/>
      <c r="BC11" s="424"/>
      <c r="BD11" s="424"/>
      <c r="BE11" s="424"/>
      <c r="BF11" s="424"/>
      <c r="BG11" s="424"/>
      <c r="BH11" s="424"/>
      <c r="BI11" s="424"/>
      <c r="BJ11" s="424"/>
      <c r="BK11" s="424"/>
      <c r="BL11" s="424"/>
      <c r="BM11" s="425"/>
      <c r="BN11" s="409">
        <v>0</v>
      </c>
      <c r="BO11" s="410"/>
      <c r="BP11" s="410"/>
      <c r="BQ11" s="410"/>
      <c r="BR11" s="410"/>
      <c r="BS11" s="410"/>
      <c r="BT11" s="410"/>
      <c r="BU11" s="411"/>
      <c r="BV11" s="409">
        <v>0</v>
      </c>
      <c r="BW11" s="410"/>
      <c r="BX11" s="410"/>
      <c r="BY11" s="410"/>
      <c r="BZ11" s="410"/>
      <c r="CA11" s="410"/>
      <c r="CB11" s="410"/>
      <c r="CC11" s="411"/>
      <c r="CD11" s="449" t="s">
        <v>126</v>
      </c>
      <c r="CE11" s="369"/>
      <c r="CF11" s="369"/>
      <c r="CG11" s="369"/>
      <c r="CH11" s="369"/>
      <c r="CI11" s="369"/>
      <c r="CJ11" s="369"/>
      <c r="CK11" s="369"/>
      <c r="CL11" s="369"/>
      <c r="CM11" s="369"/>
      <c r="CN11" s="369"/>
      <c r="CO11" s="369"/>
      <c r="CP11" s="369"/>
      <c r="CQ11" s="369"/>
      <c r="CR11" s="369"/>
      <c r="CS11" s="450"/>
      <c r="CT11" s="512" t="s">
        <v>127</v>
      </c>
      <c r="CU11" s="513"/>
      <c r="CV11" s="513"/>
      <c r="CW11" s="513"/>
      <c r="CX11" s="513"/>
      <c r="CY11" s="513"/>
      <c r="CZ11" s="513"/>
      <c r="DA11" s="514"/>
      <c r="DB11" s="512" t="s">
        <v>128</v>
      </c>
      <c r="DC11" s="513"/>
      <c r="DD11" s="513"/>
      <c r="DE11" s="513"/>
      <c r="DF11" s="513"/>
      <c r="DG11" s="513"/>
      <c r="DH11" s="513"/>
      <c r="DI11" s="514"/>
    </row>
    <row r="12" spans="1:119" ht="18.75" customHeight="1" x14ac:dyDescent="0.2">
      <c r="A12" s="172"/>
      <c r="B12" s="515" t="s">
        <v>129</v>
      </c>
      <c r="C12" s="516"/>
      <c r="D12" s="516"/>
      <c r="E12" s="516"/>
      <c r="F12" s="516"/>
      <c r="G12" s="516"/>
      <c r="H12" s="516"/>
      <c r="I12" s="516"/>
      <c r="J12" s="516"/>
      <c r="K12" s="517"/>
      <c r="L12" s="524" t="s">
        <v>130</v>
      </c>
      <c r="M12" s="525"/>
      <c r="N12" s="525"/>
      <c r="O12" s="525"/>
      <c r="P12" s="525"/>
      <c r="Q12" s="526"/>
      <c r="R12" s="527">
        <v>32384</v>
      </c>
      <c r="S12" s="528"/>
      <c r="T12" s="528"/>
      <c r="U12" s="528"/>
      <c r="V12" s="529"/>
      <c r="W12" s="530" t="s">
        <v>1</v>
      </c>
      <c r="X12" s="468"/>
      <c r="Y12" s="468"/>
      <c r="Z12" s="468"/>
      <c r="AA12" s="468"/>
      <c r="AB12" s="531"/>
      <c r="AC12" s="532" t="s">
        <v>131</v>
      </c>
      <c r="AD12" s="533"/>
      <c r="AE12" s="533"/>
      <c r="AF12" s="533"/>
      <c r="AG12" s="534"/>
      <c r="AH12" s="532" t="s">
        <v>132</v>
      </c>
      <c r="AI12" s="533"/>
      <c r="AJ12" s="533"/>
      <c r="AK12" s="533"/>
      <c r="AL12" s="535"/>
      <c r="AM12" s="466" t="s">
        <v>133</v>
      </c>
      <c r="AN12" s="366"/>
      <c r="AO12" s="366"/>
      <c r="AP12" s="366"/>
      <c r="AQ12" s="366"/>
      <c r="AR12" s="366"/>
      <c r="AS12" s="366"/>
      <c r="AT12" s="367"/>
      <c r="AU12" s="467" t="s">
        <v>134</v>
      </c>
      <c r="AV12" s="468"/>
      <c r="AW12" s="468"/>
      <c r="AX12" s="468"/>
      <c r="AY12" s="423" t="s">
        <v>135</v>
      </c>
      <c r="AZ12" s="424"/>
      <c r="BA12" s="424"/>
      <c r="BB12" s="424"/>
      <c r="BC12" s="424"/>
      <c r="BD12" s="424"/>
      <c r="BE12" s="424"/>
      <c r="BF12" s="424"/>
      <c r="BG12" s="424"/>
      <c r="BH12" s="424"/>
      <c r="BI12" s="424"/>
      <c r="BJ12" s="424"/>
      <c r="BK12" s="424"/>
      <c r="BL12" s="424"/>
      <c r="BM12" s="425"/>
      <c r="BN12" s="409">
        <v>0</v>
      </c>
      <c r="BO12" s="410"/>
      <c r="BP12" s="410"/>
      <c r="BQ12" s="410"/>
      <c r="BR12" s="410"/>
      <c r="BS12" s="410"/>
      <c r="BT12" s="410"/>
      <c r="BU12" s="411"/>
      <c r="BV12" s="409">
        <v>0</v>
      </c>
      <c r="BW12" s="410"/>
      <c r="BX12" s="410"/>
      <c r="BY12" s="410"/>
      <c r="BZ12" s="410"/>
      <c r="CA12" s="410"/>
      <c r="CB12" s="410"/>
      <c r="CC12" s="411"/>
      <c r="CD12" s="449" t="s">
        <v>136</v>
      </c>
      <c r="CE12" s="369"/>
      <c r="CF12" s="369"/>
      <c r="CG12" s="369"/>
      <c r="CH12" s="369"/>
      <c r="CI12" s="369"/>
      <c r="CJ12" s="369"/>
      <c r="CK12" s="369"/>
      <c r="CL12" s="369"/>
      <c r="CM12" s="369"/>
      <c r="CN12" s="369"/>
      <c r="CO12" s="369"/>
      <c r="CP12" s="369"/>
      <c r="CQ12" s="369"/>
      <c r="CR12" s="369"/>
      <c r="CS12" s="450"/>
      <c r="CT12" s="512" t="s">
        <v>137</v>
      </c>
      <c r="CU12" s="513"/>
      <c r="CV12" s="513"/>
      <c r="CW12" s="513"/>
      <c r="CX12" s="513"/>
      <c r="CY12" s="513"/>
      <c r="CZ12" s="513"/>
      <c r="DA12" s="514"/>
      <c r="DB12" s="512" t="s">
        <v>138</v>
      </c>
      <c r="DC12" s="513"/>
      <c r="DD12" s="513"/>
      <c r="DE12" s="513"/>
      <c r="DF12" s="513"/>
      <c r="DG12" s="513"/>
      <c r="DH12" s="513"/>
      <c r="DI12" s="514"/>
    </row>
    <row r="13" spans="1:119" ht="18.75" customHeight="1" x14ac:dyDescent="0.2">
      <c r="A13" s="172"/>
      <c r="B13" s="518"/>
      <c r="C13" s="519"/>
      <c r="D13" s="519"/>
      <c r="E13" s="519"/>
      <c r="F13" s="519"/>
      <c r="G13" s="519"/>
      <c r="H13" s="519"/>
      <c r="I13" s="519"/>
      <c r="J13" s="519"/>
      <c r="K13" s="520"/>
      <c r="L13" s="181"/>
      <c r="M13" s="493" t="s">
        <v>139</v>
      </c>
      <c r="N13" s="494"/>
      <c r="O13" s="494"/>
      <c r="P13" s="494"/>
      <c r="Q13" s="495"/>
      <c r="R13" s="496">
        <v>31892</v>
      </c>
      <c r="S13" s="497"/>
      <c r="T13" s="497"/>
      <c r="U13" s="497"/>
      <c r="V13" s="498"/>
      <c r="W13" s="499" t="s">
        <v>140</v>
      </c>
      <c r="X13" s="395"/>
      <c r="Y13" s="395"/>
      <c r="Z13" s="395"/>
      <c r="AA13" s="395"/>
      <c r="AB13" s="396"/>
      <c r="AC13" s="362">
        <v>1160</v>
      </c>
      <c r="AD13" s="363"/>
      <c r="AE13" s="363"/>
      <c r="AF13" s="363"/>
      <c r="AG13" s="364"/>
      <c r="AH13" s="362">
        <v>1481</v>
      </c>
      <c r="AI13" s="363"/>
      <c r="AJ13" s="363"/>
      <c r="AK13" s="363"/>
      <c r="AL13" s="422"/>
      <c r="AM13" s="466" t="s">
        <v>141</v>
      </c>
      <c r="AN13" s="366"/>
      <c r="AO13" s="366"/>
      <c r="AP13" s="366"/>
      <c r="AQ13" s="366"/>
      <c r="AR13" s="366"/>
      <c r="AS13" s="366"/>
      <c r="AT13" s="367"/>
      <c r="AU13" s="467" t="s">
        <v>142</v>
      </c>
      <c r="AV13" s="468"/>
      <c r="AW13" s="468"/>
      <c r="AX13" s="468"/>
      <c r="AY13" s="423" t="s">
        <v>143</v>
      </c>
      <c r="AZ13" s="424"/>
      <c r="BA13" s="424"/>
      <c r="BB13" s="424"/>
      <c r="BC13" s="424"/>
      <c r="BD13" s="424"/>
      <c r="BE13" s="424"/>
      <c r="BF13" s="424"/>
      <c r="BG13" s="424"/>
      <c r="BH13" s="424"/>
      <c r="BI13" s="424"/>
      <c r="BJ13" s="424"/>
      <c r="BK13" s="424"/>
      <c r="BL13" s="424"/>
      <c r="BM13" s="425"/>
      <c r="BN13" s="409">
        <v>76493</v>
      </c>
      <c r="BO13" s="410"/>
      <c r="BP13" s="410"/>
      <c r="BQ13" s="410"/>
      <c r="BR13" s="410"/>
      <c r="BS13" s="410"/>
      <c r="BT13" s="410"/>
      <c r="BU13" s="411"/>
      <c r="BV13" s="409">
        <v>106927</v>
      </c>
      <c r="BW13" s="410"/>
      <c r="BX13" s="410"/>
      <c r="BY13" s="410"/>
      <c r="BZ13" s="410"/>
      <c r="CA13" s="410"/>
      <c r="CB13" s="410"/>
      <c r="CC13" s="411"/>
      <c r="CD13" s="449" t="s">
        <v>144</v>
      </c>
      <c r="CE13" s="369"/>
      <c r="CF13" s="369"/>
      <c r="CG13" s="369"/>
      <c r="CH13" s="369"/>
      <c r="CI13" s="369"/>
      <c r="CJ13" s="369"/>
      <c r="CK13" s="369"/>
      <c r="CL13" s="369"/>
      <c r="CM13" s="369"/>
      <c r="CN13" s="369"/>
      <c r="CO13" s="369"/>
      <c r="CP13" s="369"/>
      <c r="CQ13" s="369"/>
      <c r="CR13" s="369"/>
      <c r="CS13" s="450"/>
      <c r="CT13" s="406">
        <v>9.8000000000000007</v>
      </c>
      <c r="CU13" s="407"/>
      <c r="CV13" s="407"/>
      <c r="CW13" s="407"/>
      <c r="CX13" s="407"/>
      <c r="CY13" s="407"/>
      <c r="CZ13" s="407"/>
      <c r="DA13" s="408"/>
      <c r="DB13" s="406">
        <v>9.1</v>
      </c>
      <c r="DC13" s="407"/>
      <c r="DD13" s="407"/>
      <c r="DE13" s="407"/>
      <c r="DF13" s="407"/>
      <c r="DG13" s="407"/>
      <c r="DH13" s="407"/>
      <c r="DI13" s="408"/>
    </row>
    <row r="14" spans="1:119" ht="18.75" customHeight="1" thickBot="1" x14ac:dyDescent="0.25">
      <c r="A14" s="172"/>
      <c r="B14" s="518"/>
      <c r="C14" s="519"/>
      <c r="D14" s="519"/>
      <c r="E14" s="519"/>
      <c r="F14" s="519"/>
      <c r="G14" s="519"/>
      <c r="H14" s="519"/>
      <c r="I14" s="519"/>
      <c r="J14" s="519"/>
      <c r="K14" s="520"/>
      <c r="L14" s="483" t="s">
        <v>145</v>
      </c>
      <c r="M14" s="536"/>
      <c r="N14" s="536"/>
      <c r="O14" s="536"/>
      <c r="P14" s="536"/>
      <c r="Q14" s="537"/>
      <c r="R14" s="496">
        <v>32851</v>
      </c>
      <c r="S14" s="497"/>
      <c r="T14" s="497"/>
      <c r="U14" s="497"/>
      <c r="V14" s="498"/>
      <c r="W14" s="500"/>
      <c r="X14" s="398"/>
      <c r="Y14" s="398"/>
      <c r="Z14" s="398"/>
      <c r="AA14" s="398"/>
      <c r="AB14" s="399"/>
      <c r="AC14" s="489">
        <v>7.7</v>
      </c>
      <c r="AD14" s="490"/>
      <c r="AE14" s="490"/>
      <c r="AF14" s="490"/>
      <c r="AG14" s="491"/>
      <c r="AH14" s="489">
        <v>9.3000000000000007</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146</v>
      </c>
      <c r="CE14" s="447"/>
      <c r="CF14" s="447"/>
      <c r="CG14" s="447"/>
      <c r="CH14" s="447"/>
      <c r="CI14" s="447"/>
      <c r="CJ14" s="447"/>
      <c r="CK14" s="447"/>
      <c r="CL14" s="447"/>
      <c r="CM14" s="447"/>
      <c r="CN14" s="447"/>
      <c r="CO14" s="447"/>
      <c r="CP14" s="447"/>
      <c r="CQ14" s="447"/>
      <c r="CR14" s="447"/>
      <c r="CS14" s="448"/>
      <c r="CT14" s="506">
        <v>98.4</v>
      </c>
      <c r="CU14" s="507"/>
      <c r="CV14" s="507"/>
      <c r="CW14" s="507"/>
      <c r="CX14" s="507"/>
      <c r="CY14" s="507"/>
      <c r="CZ14" s="507"/>
      <c r="DA14" s="508"/>
      <c r="DB14" s="506">
        <v>113.8</v>
      </c>
      <c r="DC14" s="507"/>
      <c r="DD14" s="507"/>
      <c r="DE14" s="507"/>
      <c r="DF14" s="507"/>
      <c r="DG14" s="507"/>
      <c r="DH14" s="507"/>
      <c r="DI14" s="508"/>
    </row>
    <row r="15" spans="1:119" ht="18.75" customHeight="1" x14ac:dyDescent="0.2">
      <c r="A15" s="172"/>
      <c r="B15" s="518"/>
      <c r="C15" s="519"/>
      <c r="D15" s="519"/>
      <c r="E15" s="519"/>
      <c r="F15" s="519"/>
      <c r="G15" s="519"/>
      <c r="H15" s="519"/>
      <c r="I15" s="519"/>
      <c r="J15" s="519"/>
      <c r="K15" s="520"/>
      <c r="L15" s="181"/>
      <c r="M15" s="493" t="s">
        <v>147</v>
      </c>
      <c r="N15" s="494"/>
      <c r="O15" s="494"/>
      <c r="P15" s="494"/>
      <c r="Q15" s="495"/>
      <c r="R15" s="496">
        <v>32334</v>
      </c>
      <c r="S15" s="497"/>
      <c r="T15" s="497"/>
      <c r="U15" s="497"/>
      <c r="V15" s="498"/>
      <c r="W15" s="499" t="s">
        <v>148</v>
      </c>
      <c r="X15" s="395"/>
      <c r="Y15" s="395"/>
      <c r="Z15" s="395"/>
      <c r="AA15" s="395"/>
      <c r="AB15" s="396"/>
      <c r="AC15" s="362">
        <v>4857</v>
      </c>
      <c r="AD15" s="363"/>
      <c r="AE15" s="363"/>
      <c r="AF15" s="363"/>
      <c r="AG15" s="364"/>
      <c r="AH15" s="362">
        <v>4932</v>
      </c>
      <c r="AI15" s="363"/>
      <c r="AJ15" s="363"/>
      <c r="AK15" s="363"/>
      <c r="AL15" s="422"/>
      <c r="AM15" s="466"/>
      <c r="AN15" s="366"/>
      <c r="AO15" s="366"/>
      <c r="AP15" s="366"/>
      <c r="AQ15" s="366"/>
      <c r="AR15" s="366"/>
      <c r="AS15" s="366"/>
      <c r="AT15" s="367"/>
      <c r="AU15" s="467"/>
      <c r="AV15" s="468"/>
      <c r="AW15" s="468"/>
      <c r="AX15" s="468"/>
      <c r="AY15" s="435" t="s">
        <v>149</v>
      </c>
      <c r="AZ15" s="436"/>
      <c r="BA15" s="436"/>
      <c r="BB15" s="436"/>
      <c r="BC15" s="436"/>
      <c r="BD15" s="436"/>
      <c r="BE15" s="436"/>
      <c r="BF15" s="436"/>
      <c r="BG15" s="436"/>
      <c r="BH15" s="436"/>
      <c r="BI15" s="436"/>
      <c r="BJ15" s="436"/>
      <c r="BK15" s="436"/>
      <c r="BL15" s="436"/>
      <c r="BM15" s="437"/>
      <c r="BN15" s="438">
        <v>4030798</v>
      </c>
      <c r="BO15" s="439"/>
      <c r="BP15" s="439"/>
      <c r="BQ15" s="439"/>
      <c r="BR15" s="439"/>
      <c r="BS15" s="439"/>
      <c r="BT15" s="439"/>
      <c r="BU15" s="440"/>
      <c r="BV15" s="438">
        <v>4184099</v>
      </c>
      <c r="BW15" s="439"/>
      <c r="BX15" s="439"/>
      <c r="BY15" s="439"/>
      <c r="BZ15" s="439"/>
      <c r="CA15" s="439"/>
      <c r="CB15" s="439"/>
      <c r="CC15" s="440"/>
      <c r="CD15" s="509" t="s">
        <v>150</v>
      </c>
      <c r="CE15" s="510"/>
      <c r="CF15" s="510"/>
      <c r="CG15" s="510"/>
      <c r="CH15" s="510"/>
      <c r="CI15" s="510"/>
      <c r="CJ15" s="510"/>
      <c r="CK15" s="510"/>
      <c r="CL15" s="510"/>
      <c r="CM15" s="510"/>
      <c r="CN15" s="510"/>
      <c r="CO15" s="510"/>
      <c r="CP15" s="510"/>
      <c r="CQ15" s="510"/>
      <c r="CR15" s="510"/>
      <c r="CS15" s="51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8"/>
      <c r="C16" s="519"/>
      <c r="D16" s="519"/>
      <c r="E16" s="519"/>
      <c r="F16" s="519"/>
      <c r="G16" s="519"/>
      <c r="H16" s="519"/>
      <c r="I16" s="519"/>
      <c r="J16" s="519"/>
      <c r="K16" s="520"/>
      <c r="L16" s="483" t="s">
        <v>151</v>
      </c>
      <c r="M16" s="484"/>
      <c r="N16" s="484"/>
      <c r="O16" s="484"/>
      <c r="P16" s="484"/>
      <c r="Q16" s="485"/>
      <c r="R16" s="486" t="s">
        <v>152</v>
      </c>
      <c r="S16" s="487"/>
      <c r="T16" s="487"/>
      <c r="U16" s="487"/>
      <c r="V16" s="488"/>
      <c r="W16" s="500"/>
      <c r="X16" s="398"/>
      <c r="Y16" s="398"/>
      <c r="Z16" s="398"/>
      <c r="AA16" s="398"/>
      <c r="AB16" s="399"/>
      <c r="AC16" s="489">
        <v>32.200000000000003</v>
      </c>
      <c r="AD16" s="490"/>
      <c r="AE16" s="490"/>
      <c r="AF16" s="490"/>
      <c r="AG16" s="491"/>
      <c r="AH16" s="489">
        <v>31</v>
      </c>
      <c r="AI16" s="490"/>
      <c r="AJ16" s="490"/>
      <c r="AK16" s="490"/>
      <c r="AL16" s="492"/>
      <c r="AM16" s="466"/>
      <c r="AN16" s="366"/>
      <c r="AO16" s="366"/>
      <c r="AP16" s="366"/>
      <c r="AQ16" s="366"/>
      <c r="AR16" s="366"/>
      <c r="AS16" s="366"/>
      <c r="AT16" s="367"/>
      <c r="AU16" s="467"/>
      <c r="AV16" s="468"/>
      <c r="AW16" s="468"/>
      <c r="AX16" s="468"/>
      <c r="AY16" s="423" t="s">
        <v>153</v>
      </c>
      <c r="AZ16" s="424"/>
      <c r="BA16" s="424"/>
      <c r="BB16" s="424"/>
      <c r="BC16" s="424"/>
      <c r="BD16" s="424"/>
      <c r="BE16" s="424"/>
      <c r="BF16" s="424"/>
      <c r="BG16" s="424"/>
      <c r="BH16" s="424"/>
      <c r="BI16" s="424"/>
      <c r="BJ16" s="424"/>
      <c r="BK16" s="424"/>
      <c r="BL16" s="424"/>
      <c r="BM16" s="425"/>
      <c r="BN16" s="409">
        <v>8708632</v>
      </c>
      <c r="BO16" s="410"/>
      <c r="BP16" s="410"/>
      <c r="BQ16" s="410"/>
      <c r="BR16" s="410"/>
      <c r="BS16" s="410"/>
      <c r="BT16" s="410"/>
      <c r="BU16" s="411"/>
      <c r="BV16" s="409">
        <v>8317710</v>
      </c>
      <c r="BW16" s="410"/>
      <c r="BX16" s="410"/>
      <c r="BY16" s="410"/>
      <c r="BZ16" s="410"/>
      <c r="CA16" s="410"/>
      <c r="CB16" s="410"/>
      <c r="CC16" s="411"/>
      <c r="CD16" s="185"/>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2"/>
      <c r="B17" s="521"/>
      <c r="C17" s="522"/>
      <c r="D17" s="522"/>
      <c r="E17" s="522"/>
      <c r="F17" s="522"/>
      <c r="G17" s="522"/>
      <c r="H17" s="522"/>
      <c r="I17" s="522"/>
      <c r="J17" s="522"/>
      <c r="K17" s="523"/>
      <c r="L17" s="186"/>
      <c r="M17" s="502" t="s">
        <v>154</v>
      </c>
      <c r="N17" s="503"/>
      <c r="O17" s="503"/>
      <c r="P17" s="503"/>
      <c r="Q17" s="504"/>
      <c r="R17" s="486" t="s">
        <v>155</v>
      </c>
      <c r="S17" s="487"/>
      <c r="T17" s="487"/>
      <c r="U17" s="487"/>
      <c r="V17" s="488"/>
      <c r="W17" s="499" t="s">
        <v>156</v>
      </c>
      <c r="X17" s="395"/>
      <c r="Y17" s="395"/>
      <c r="Z17" s="395"/>
      <c r="AA17" s="395"/>
      <c r="AB17" s="396"/>
      <c r="AC17" s="362">
        <v>9085</v>
      </c>
      <c r="AD17" s="363"/>
      <c r="AE17" s="363"/>
      <c r="AF17" s="363"/>
      <c r="AG17" s="364"/>
      <c r="AH17" s="362">
        <v>9522</v>
      </c>
      <c r="AI17" s="363"/>
      <c r="AJ17" s="363"/>
      <c r="AK17" s="363"/>
      <c r="AL17" s="422"/>
      <c r="AM17" s="466"/>
      <c r="AN17" s="366"/>
      <c r="AO17" s="366"/>
      <c r="AP17" s="366"/>
      <c r="AQ17" s="366"/>
      <c r="AR17" s="366"/>
      <c r="AS17" s="366"/>
      <c r="AT17" s="367"/>
      <c r="AU17" s="467"/>
      <c r="AV17" s="468"/>
      <c r="AW17" s="468"/>
      <c r="AX17" s="468"/>
      <c r="AY17" s="423" t="s">
        <v>157</v>
      </c>
      <c r="AZ17" s="424"/>
      <c r="BA17" s="424"/>
      <c r="BB17" s="424"/>
      <c r="BC17" s="424"/>
      <c r="BD17" s="424"/>
      <c r="BE17" s="424"/>
      <c r="BF17" s="424"/>
      <c r="BG17" s="424"/>
      <c r="BH17" s="424"/>
      <c r="BI17" s="424"/>
      <c r="BJ17" s="424"/>
      <c r="BK17" s="424"/>
      <c r="BL17" s="424"/>
      <c r="BM17" s="425"/>
      <c r="BN17" s="409">
        <v>5073379</v>
      </c>
      <c r="BO17" s="410"/>
      <c r="BP17" s="410"/>
      <c r="BQ17" s="410"/>
      <c r="BR17" s="410"/>
      <c r="BS17" s="410"/>
      <c r="BT17" s="410"/>
      <c r="BU17" s="411"/>
      <c r="BV17" s="409">
        <v>5276333</v>
      </c>
      <c r="BW17" s="410"/>
      <c r="BX17" s="410"/>
      <c r="BY17" s="410"/>
      <c r="BZ17" s="410"/>
      <c r="CA17" s="410"/>
      <c r="CB17" s="410"/>
      <c r="CC17" s="411"/>
      <c r="CD17" s="185"/>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2"/>
      <c r="B18" s="459" t="s">
        <v>158</v>
      </c>
      <c r="C18" s="460"/>
      <c r="D18" s="460"/>
      <c r="E18" s="461"/>
      <c r="F18" s="461"/>
      <c r="G18" s="461"/>
      <c r="H18" s="461"/>
      <c r="I18" s="461"/>
      <c r="J18" s="461"/>
      <c r="K18" s="461"/>
      <c r="L18" s="462">
        <v>347.1</v>
      </c>
      <c r="M18" s="462"/>
      <c r="N18" s="462"/>
      <c r="O18" s="462"/>
      <c r="P18" s="462"/>
      <c r="Q18" s="462"/>
      <c r="R18" s="463"/>
      <c r="S18" s="463"/>
      <c r="T18" s="463"/>
      <c r="U18" s="463"/>
      <c r="V18" s="464"/>
      <c r="W18" s="480"/>
      <c r="X18" s="481"/>
      <c r="Y18" s="481"/>
      <c r="Z18" s="481"/>
      <c r="AA18" s="481"/>
      <c r="AB18" s="505"/>
      <c r="AC18" s="379">
        <v>60.2</v>
      </c>
      <c r="AD18" s="380"/>
      <c r="AE18" s="380"/>
      <c r="AF18" s="380"/>
      <c r="AG18" s="465"/>
      <c r="AH18" s="379">
        <v>59.8</v>
      </c>
      <c r="AI18" s="380"/>
      <c r="AJ18" s="380"/>
      <c r="AK18" s="380"/>
      <c r="AL18" s="381"/>
      <c r="AM18" s="466"/>
      <c r="AN18" s="366"/>
      <c r="AO18" s="366"/>
      <c r="AP18" s="366"/>
      <c r="AQ18" s="366"/>
      <c r="AR18" s="366"/>
      <c r="AS18" s="366"/>
      <c r="AT18" s="367"/>
      <c r="AU18" s="467"/>
      <c r="AV18" s="468"/>
      <c r="AW18" s="468"/>
      <c r="AX18" s="468"/>
      <c r="AY18" s="423" t="s">
        <v>159</v>
      </c>
      <c r="AZ18" s="424"/>
      <c r="BA18" s="424"/>
      <c r="BB18" s="424"/>
      <c r="BC18" s="424"/>
      <c r="BD18" s="424"/>
      <c r="BE18" s="424"/>
      <c r="BF18" s="424"/>
      <c r="BG18" s="424"/>
      <c r="BH18" s="424"/>
      <c r="BI18" s="424"/>
      <c r="BJ18" s="424"/>
      <c r="BK18" s="424"/>
      <c r="BL18" s="424"/>
      <c r="BM18" s="425"/>
      <c r="BN18" s="409">
        <v>9526308</v>
      </c>
      <c r="BO18" s="410"/>
      <c r="BP18" s="410"/>
      <c r="BQ18" s="410"/>
      <c r="BR18" s="410"/>
      <c r="BS18" s="410"/>
      <c r="BT18" s="410"/>
      <c r="BU18" s="411"/>
      <c r="BV18" s="409">
        <v>9380114</v>
      </c>
      <c r="BW18" s="410"/>
      <c r="BX18" s="410"/>
      <c r="BY18" s="410"/>
      <c r="BZ18" s="410"/>
      <c r="CA18" s="410"/>
      <c r="CB18" s="410"/>
      <c r="CC18" s="411"/>
      <c r="CD18" s="185"/>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2"/>
      <c r="B19" s="459" t="s">
        <v>160</v>
      </c>
      <c r="C19" s="460"/>
      <c r="D19" s="460"/>
      <c r="E19" s="461"/>
      <c r="F19" s="461"/>
      <c r="G19" s="461"/>
      <c r="H19" s="461"/>
      <c r="I19" s="461"/>
      <c r="J19" s="461"/>
      <c r="K19" s="461"/>
      <c r="L19" s="469">
        <v>92</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161</v>
      </c>
      <c r="AZ19" s="424"/>
      <c r="BA19" s="424"/>
      <c r="BB19" s="424"/>
      <c r="BC19" s="424"/>
      <c r="BD19" s="424"/>
      <c r="BE19" s="424"/>
      <c r="BF19" s="424"/>
      <c r="BG19" s="424"/>
      <c r="BH19" s="424"/>
      <c r="BI19" s="424"/>
      <c r="BJ19" s="424"/>
      <c r="BK19" s="424"/>
      <c r="BL19" s="424"/>
      <c r="BM19" s="425"/>
      <c r="BN19" s="409">
        <v>12623536</v>
      </c>
      <c r="BO19" s="410"/>
      <c r="BP19" s="410"/>
      <c r="BQ19" s="410"/>
      <c r="BR19" s="410"/>
      <c r="BS19" s="410"/>
      <c r="BT19" s="410"/>
      <c r="BU19" s="411"/>
      <c r="BV19" s="409">
        <v>11631028</v>
      </c>
      <c r="BW19" s="410"/>
      <c r="BX19" s="410"/>
      <c r="BY19" s="410"/>
      <c r="BZ19" s="410"/>
      <c r="CA19" s="410"/>
      <c r="CB19" s="410"/>
      <c r="CC19" s="411"/>
      <c r="CD19" s="185"/>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2"/>
      <c r="B20" s="459" t="s">
        <v>162</v>
      </c>
      <c r="C20" s="460"/>
      <c r="D20" s="460"/>
      <c r="E20" s="461"/>
      <c r="F20" s="461"/>
      <c r="G20" s="461"/>
      <c r="H20" s="461"/>
      <c r="I20" s="461"/>
      <c r="J20" s="461"/>
      <c r="K20" s="461"/>
      <c r="L20" s="469">
        <v>13735</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5"/>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2"/>
      <c r="B21" s="456" t="s">
        <v>163</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5"/>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2"/>
      <c r="B22" s="385" t="s">
        <v>164</v>
      </c>
      <c r="C22" s="386"/>
      <c r="D22" s="387"/>
      <c r="E22" s="394" t="s">
        <v>1</v>
      </c>
      <c r="F22" s="395"/>
      <c r="G22" s="395"/>
      <c r="H22" s="395"/>
      <c r="I22" s="395"/>
      <c r="J22" s="395"/>
      <c r="K22" s="396"/>
      <c r="L22" s="394" t="s">
        <v>165</v>
      </c>
      <c r="M22" s="395"/>
      <c r="N22" s="395"/>
      <c r="O22" s="395"/>
      <c r="P22" s="396"/>
      <c r="Q22" s="400" t="s">
        <v>166</v>
      </c>
      <c r="R22" s="401"/>
      <c r="S22" s="401"/>
      <c r="T22" s="401"/>
      <c r="U22" s="401"/>
      <c r="V22" s="402"/>
      <c r="W22" s="451" t="s">
        <v>167</v>
      </c>
      <c r="X22" s="386"/>
      <c r="Y22" s="387"/>
      <c r="Z22" s="394" t="s">
        <v>1</v>
      </c>
      <c r="AA22" s="395"/>
      <c r="AB22" s="395"/>
      <c r="AC22" s="395"/>
      <c r="AD22" s="395"/>
      <c r="AE22" s="395"/>
      <c r="AF22" s="395"/>
      <c r="AG22" s="396"/>
      <c r="AH22" s="412" t="s">
        <v>168</v>
      </c>
      <c r="AI22" s="395"/>
      <c r="AJ22" s="395"/>
      <c r="AK22" s="395"/>
      <c r="AL22" s="396"/>
      <c r="AM22" s="412" t="s">
        <v>169</v>
      </c>
      <c r="AN22" s="413"/>
      <c r="AO22" s="413"/>
      <c r="AP22" s="413"/>
      <c r="AQ22" s="413"/>
      <c r="AR22" s="414"/>
      <c r="AS22" s="400" t="s">
        <v>166</v>
      </c>
      <c r="AT22" s="401"/>
      <c r="AU22" s="401"/>
      <c r="AV22" s="401"/>
      <c r="AW22" s="401"/>
      <c r="AX22" s="418"/>
      <c r="AY22" s="435" t="s">
        <v>170</v>
      </c>
      <c r="AZ22" s="436"/>
      <c r="BA22" s="436"/>
      <c r="BB22" s="436"/>
      <c r="BC22" s="436"/>
      <c r="BD22" s="436"/>
      <c r="BE22" s="436"/>
      <c r="BF22" s="436"/>
      <c r="BG22" s="436"/>
      <c r="BH22" s="436"/>
      <c r="BI22" s="436"/>
      <c r="BJ22" s="436"/>
      <c r="BK22" s="436"/>
      <c r="BL22" s="436"/>
      <c r="BM22" s="437"/>
      <c r="BN22" s="438">
        <v>14104743</v>
      </c>
      <c r="BO22" s="439"/>
      <c r="BP22" s="439"/>
      <c r="BQ22" s="439"/>
      <c r="BR22" s="439"/>
      <c r="BS22" s="439"/>
      <c r="BT22" s="439"/>
      <c r="BU22" s="440"/>
      <c r="BV22" s="438">
        <v>14351922</v>
      </c>
      <c r="BW22" s="439"/>
      <c r="BX22" s="439"/>
      <c r="BY22" s="439"/>
      <c r="BZ22" s="439"/>
      <c r="CA22" s="439"/>
      <c r="CB22" s="439"/>
      <c r="CC22" s="440"/>
      <c r="CD22" s="185"/>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171</v>
      </c>
      <c r="AZ23" s="424"/>
      <c r="BA23" s="424"/>
      <c r="BB23" s="424"/>
      <c r="BC23" s="424"/>
      <c r="BD23" s="424"/>
      <c r="BE23" s="424"/>
      <c r="BF23" s="424"/>
      <c r="BG23" s="424"/>
      <c r="BH23" s="424"/>
      <c r="BI23" s="424"/>
      <c r="BJ23" s="424"/>
      <c r="BK23" s="424"/>
      <c r="BL23" s="424"/>
      <c r="BM23" s="425"/>
      <c r="BN23" s="409">
        <v>13127948</v>
      </c>
      <c r="BO23" s="410"/>
      <c r="BP23" s="410"/>
      <c r="BQ23" s="410"/>
      <c r="BR23" s="410"/>
      <c r="BS23" s="410"/>
      <c r="BT23" s="410"/>
      <c r="BU23" s="411"/>
      <c r="BV23" s="409">
        <v>13341839</v>
      </c>
      <c r="BW23" s="410"/>
      <c r="BX23" s="410"/>
      <c r="BY23" s="410"/>
      <c r="BZ23" s="410"/>
      <c r="CA23" s="410"/>
      <c r="CB23" s="410"/>
      <c r="CC23" s="411"/>
      <c r="CD23" s="185"/>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2"/>
      <c r="B24" s="388"/>
      <c r="C24" s="389"/>
      <c r="D24" s="390"/>
      <c r="E24" s="365" t="s">
        <v>172</v>
      </c>
      <c r="F24" s="366"/>
      <c r="G24" s="366"/>
      <c r="H24" s="366"/>
      <c r="I24" s="366"/>
      <c r="J24" s="366"/>
      <c r="K24" s="367"/>
      <c r="L24" s="362">
        <v>1</v>
      </c>
      <c r="M24" s="363"/>
      <c r="N24" s="363"/>
      <c r="O24" s="363"/>
      <c r="P24" s="364"/>
      <c r="Q24" s="362">
        <v>8800</v>
      </c>
      <c r="R24" s="363"/>
      <c r="S24" s="363"/>
      <c r="T24" s="363"/>
      <c r="U24" s="363"/>
      <c r="V24" s="364"/>
      <c r="W24" s="452"/>
      <c r="X24" s="389"/>
      <c r="Y24" s="390"/>
      <c r="Z24" s="365" t="s">
        <v>173</v>
      </c>
      <c r="AA24" s="366"/>
      <c r="AB24" s="366"/>
      <c r="AC24" s="366"/>
      <c r="AD24" s="366"/>
      <c r="AE24" s="366"/>
      <c r="AF24" s="366"/>
      <c r="AG24" s="367"/>
      <c r="AH24" s="362">
        <v>333</v>
      </c>
      <c r="AI24" s="363"/>
      <c r="AJ24" s="363"/>
      <c r="AK24" s="363"/>
      <c r="AL24" s="364"/>
      <c r="AM24" s="362">
        <v>1049283</v>
      </c>
      <c r="AN24" s="363"/>
      <c r="AO24" s="363"/>
      <c r="AP24" s="363"/>
      <c r="AQ24" s="363"/>
      <c r="AR24" s="364"/>
      <c r="AS24" s="362">
        <v>3151</v>
      </c>
      <c r="AT24" s="363"/>
      <c r="AU24" s="363"/>
      <c r="AV24" s="363"/>
      <c r="AW24" s="363"/>
      <c r="AX24" s="422"/>
      <c r="AY24" s="382" t="s">
        <v>174</v>
      </c>
      <c r="AZ24" s="383"/>
      <c r="BA24" s="383"/>
      <c r="BB24" s="383"/>
      <c r="BC24" s="383"/>
      <c r="BD24" s="383"/>
      <c r="BE24" s="383"/>
      <c r="BF24" s="383"/>
      <c r="BG24" s="383"/>
      <c r="BH24" s="383"/>
      <c r="BI24" s="383"/>
      <c r="BJ24" s="383"/>
      <c r="BK24" s="383"/>
      <c r="BL24" s="383"/>
      <c r="BM24" s="384"/>
      <c r="BN24" s="409">
        <v>7484915</v>
      </c>
      <c r="BO24" s="410"/>
      <c r="BP24" s="410"/>
      <c r="BQ24" s="410"/>
      <c r="BR24" s="410"/>
      <c r="BS24" s="410"/>
      <c r="BT24" s="410"/>
      <c r="BU24" s="411"/>
      <c r="BV24" s="409">
        <v>7751321</v>
      </c>
      <c r="BW24" s="410"/>
      <c r="BX24" s="410"/>
      <c r="BY24" s="410"/>
      <c r="BZ24" s="410"/>
      <c r="CA24" s="410"/>
      <c r="CB24" s="410"/>
      <c r="CC24" s="411"/>
      <c r="CD24" s="185"/>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2"/>
      <c r="B25" s="388"/>
      <c r="C25" s="389"/>
      <c r="D25" s="390"/>
      <c r="E25" s="365" t="s">
        <v>175</v>
      </c>
      <c r="F25" s="366"/>
      <c r="G25" s="366"/>
      <c r="H25" s="366"/>
      <c r="I25" s="366"/>
      <c r="J25" s="366"/>
      <c r="K25" s="367"/>
      <c r="L25" s="362">
        <v>1</v>
      </c>
      <c r="M25" s="363"/>
      <c r="N25" s="363"/>
      <c r="O25" s="363"/>
      <c r="P25" s="364"/>
      <c r="Q25" s="362">
        <v>7200</v>
      </c>
      <c r="R25" s="363"/>
      <c r="S25" s="363"/>
      <c r="T25" s="363"/>
      <c r="U25" s="363"/>
      <c r="V25" s="364"/>
      <c r="W25" s="452"/>
      <c r="X25" s="389"/>
      <c r="Y25" s="390"/>
      <c r="Z25" s="365" t="s">
        <v>176</v>
      </c>
      <c r="AA25" s="366"/>
      <c r="AB25" s="366"/>
      <c r="AC25" s="366"/>
      <c r="AD25" s="366"/>
      <c r="AE25" s="366"/>
      <c r="AF25" s="366"/>
      <c r="AG25" s="367"/>
      <c r="AH25" s="362">
        <v>60</v>
      </c>
      <c r="AI25" s="363"/>
      <c r="AJ25" s="363"/>
      <c r="AK25" s="363"/>
      <c r="AL25" s="364"/>
      <c r="AM25" s="362">
        <v>177540</v>
      </c>
      <c r="AN25" s="363"/>
      <c r="AO25" s="363"/>
      <c r="AP25" s="363"/>
      <c r="AQ25" s="363"/>
      <c r="AR25" s="364"/>
      <c r="AS25" s="362">
        <v>2959</v>
      </c>
      <c r="AT25" s="363"/>
      <c r="AU25" s="363"/>
      <c r="AV25" s="363"/>
      <c r="AW25" s="363"/>
      <c r="AX25" s="422"/>
      <c r="AY25" s="435" t="s">
        <v>177</v>
      </c>
      <c r="AZ25" s="436"/>
      <c r="BA25" s="436"/>
      <c r="BB25" s="436"/>
      <c r="BC25" s="436"/>
      <c r="BD25" s="436"/>
      <c r="BE25" s="436"/>
      <c r="BF25" s="436"/>
      <c r="BG25" s="436"/>
      <c r="BH25" s="436"/>
      <c r="BI25" s="436"/>
      <c r="BJ25" s="436"/>
      <c r="BK25" s="436"/>
      <c r="BL25" s="436"/>
      <c r="BM25" s="437"/>
      <c r="BN25" s="438">
        <v>1428361</v>
      </c>
      <c r="BO25" s="439"/>
      <c r="BP25" s="439"/>
      <c r="BQ25" s="439"/>
      <c r="BR25" s="439"/>
      <c r="BS25" s="439"/>
      <c r="BT25" s="439"/>
      <c r="BU25" s="440"/>
      <c r="BV25" s="438">
        <v>1374942</v>
      </c>
      <c r="BW25" s="439"/>
      <c r="BX25" s="439"/>
      <c r="BY25" s="439"/>
      <c r="BZ25" s="439"/>
      <c r="CA25" s="439"/>
      <c r="CB25" s="439"/>
      <c r="CC25" s="440"/>
      <c r="CD25" s="185"/>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2"/>
      <c r="B26" s="388"/>
      <c r="C26" s="389"/>
      <c r="D26" s="390"/>
      <c r="E26" s="365" t="s">
        <v>178</v>
      </c>
      <c r="F26" s="366"/>
      <c r="G26" s="366"/>
      <c r="H26" s="366"/>
      <c r="I26" s="366"/>
      <c r="J26" s="366"/>
      <c r="K26" s="367"/>
      <c r="L26" s="362">
        <v>1</v>
      </c>
      <c r="M26" s="363"/>
      <c r="N26" s="363"/>
      <c r="O26" s="363"/>
      <c r="P26" s="364"/>
      <c r="Q26" s="362">
        <v>6400</v>
      </c>
      <c r="R26" s="363"/>
      <c r="S26" s="363"/>
      <c r="T26" s="363"/>
      <c r="U26" s="363"/>
      <c r="V26" s="364"/>
      <c r="W26" s="452"/>
      <c r="X26" s="389"/>
      <c r="Y26" s="390"/>
      <c r="Z26" s="365" t="s">
        <v>179</v>
      </c>
      <c r="AA26" s="420"/>
      <c r="AB26" s="420"/>
      <c r="AC26" s="420"/>
      <c r="AD26" s="420"/>
      <c r="AE26" s="420"/>
      <c r="AF26" s="420"/>
      <c r="AG26" s="421"/>
      <c r="AH26" s="362">
        <v>10</v>
      </c>
      <c r="AI26" s="363"/>
      <c r="AJ26" s="363"/>
      <c r="AK26" s="363"/>
      <c r="AL26" s="364"/>
      <c r="AM26" s="362">
        <v>33020</v>
      </c>
      <c r="AN26" s="363"/>
      <c r="AO26" s="363"/>
      <c r="AP26" s="363"/>
      <c r="AQ26" s="363"/>
      <c r="AR26" s="364"/>
      <c r="AS26" s="362">
        <v>3302</v>
      </c>
      <c r="AT26" s="363"/>
      <c r="AU26" s="363"/>
      <c r="AV26" s="363"/>
      <c r="AW26" s="363"/>
      <c r="AX26" s="422"/>
      <c r="AY26" s="449" t="s">
        <v>180</v>
      </c>
      <c r="AZ26" s="369"/>
      <c r="BA26" s="369"/>
      <c r="BB26" s="369"/>
      <c r="BC26" s="369"/>
      <c r="BD26" s="369"/>
      <c r="BE26" s="369"/>
      <c r="BF26" s="369"/>
      <c r="BG26" s="369"/>
      <c r="BH26" s="369"/>
      <c r="BI26" s="369"/>
      <c r="BJ26" s="369"/>
      <c r="BK26" s="369"/>
      <c r="BL26" s="369"/>
      <c r="BM26" s="450"/>
      <c r="BN26" s="409" t="s">
        <v>137</v>
      </c>
      <c r="BO26" s="410"/>
      <c r="BP26" s="410"/>
      <c r="BQ26" s="410"/>
      <c r="BR26" s="410"/>
      <c r="BS26" s="410"/>
      <c r="BT26" s="410"/>
      <c r="BU26" s="411"/>
      <c r="BV26" s="409" t="s">
        <v>138</v>
      </c>
      <c r="BW26" s="410"/>
      <c r="BX26" s="410"/>
      <c r="BY26" s="410"/>
      <c r="BZ26" s="410"/>
      <c r="CA26" s="410"/>
      <c r="CB26" s="410"/>
      <c r="CC26" s="411"/>
      <c r="CD26" s="185"/>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2"/>
      <c r="B27" s="388"/>
      <c r="C27" s="389"/>
      <c r="D27" s="390"/>
      <c r="E27" s="365" t="s">
        <v>181</v>
      </c>
      <c r="F27" s="366"/>
      <c r="G27" s="366"/>
      <c r="H27" s="366"/>
      <c r="I27" s="366"/>
      <c r="J27" s="366"/>
      <c r="K27" s="367"/>
      <c r="L27" s="362">
        <v>1</v>
      </c>
      <c r="M27" s="363"/>
      <c r="N27" s="363"/>
      <c r="O27" s="363"/>
      <c r="P27" s="364"/>
      <c r="Q27" s="362">
        <v>4500</v>
      </c>
      <c r="R27" s="363"/>
      <c r="S27" s="363"/>
      <c r="T27" s="363"/>
      <c r="U27" s="363"/>
      <c r="V27" s="364"/>
      <c r="W27" s="452"/>
      <c r="X27" s="389"/>
      <c r="Y27" s="390"/>
      <c r="Z27" s="365" t="s">
        <v>182</v>
      </c>
      <c r="AA27" s="366"/>
      <c r="AB27" s="366"/>
      <c r="AC27" s="366"/>
      <c r="AD27" s="366"/>
      <c r="AE27" s="366"/>
      <c r="AF27" s="366"/>
      <c r="AG27" s="367"/>
      <c r="AH27" s="362">
        <v>9</v>
      </c>
      <c r="AI27" s="363"/>
      <c r="AJ27" s="363"/>
      <c r="AK27" s="363"/>
      <c r="AL27" s="364"/>
      <c r="AM27" s="362">
        <v>31962</v>
      </c>
      <c r="AN27" s="363"/>
      <c r="AO27" s="363"/>
      <c r="AP27" s="363"/>
      <c r="AQ27" s="363"/>
      <c r="AR27" s="364"/>
      <c r="AS27" s="362">
        <v>3551</v>
      </c>
      <c r="AT27" s="363"/>
      <c r="AU27" s="363"/>
      <c r="AV27" s="363"/>
      <c r="AW27" s="363"/>
      <c r="AX27" s="422"/>
      <c r="AY27" s="446" t="s">
        <v>183</v>
      </c>
      <c r="AZ27" s="447"/>
      <c r="BA27" s="447"/>
      <c r="BB27" s="447"/>
      <c r="BC27" s="447"/>
      <c r="BD27" s="447"/>
      <c r="BE27" s="447"/>
      <c r="BF27" s="447"/>
      <c r="BG27" s="447"/>
      <c r="BH27" s="447"/>
      <c r="BI27" s="447"/>
      <c r="BJ27" s="447"/>
      <c r="BK27" s="447"/>
      <c r="BL27" s="447"/>
      <c r="BM27" s="448"/>
      <c r="BN27" s="443">
        <v>353546</v>
      </c>
      <c r="BO27" s="444"/>
      <c r="BP27" s="444"/>
      <c r="BQ27" s="444"/>
      <c r="BR27" s="444"/>
      <c r="BS27" s="444"/>
      <c r="BT27" s="444"/>
      <c r="BU27" s="445"/>
      <c r="BV27" s="443">
        <v>353543</v>
      </c>
      <c r="BW27" s="444"/>
      <c r="BX27" s="444"/>
      <c r="BY27" s="444"/>
      <c r="BZ27" s="444"/>
      <c r="CA27" s="444"/>
      <c r="CB27" s="444"/>
      <c r="CC27" s="445"/>
      <c r="CD27" s="187"/>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2"/>
      <c r="B28" s="388"/>
      <c r="C28" s="389"/>
      <c r="D28" s="390"/>
      <c r="E28" s="365" t="s">
        <v>184</v>
      </c>
      <c r="F28" s="366"/>
      <c r="G28" s="366"/>
      <c r="H28" s="366"/>
      <c r="I28" s="366"/>
      <c r="J28" s="366"/>
      <c r="K28" s="367"/>
      <c r="L28" s="362">
        <v>1</v>
      </c>
      <c r="M28" s="363"/>
      <c r="N28" s="363"/>
      <c r="O28" s="363"/>
      <c r="P28" s="364"/>
      <c r="Q28" s="362">
        <v>4000</v>
      </c>
      <c r="R28" s="363"/>
      <c r="S28" s="363"/>
      <c r="T28" s="363"/>
      <c r="U28" s="363"/>
      <c r="V28" s="364"/>
      <c r="W28" s="452"/>
      <c r="X28" s="389"/>
      <c r="Y28" s="390"/>
      <c r="Z28" s="365" t="s">
        <v>185</v>
      </c>
      <c r="AA28" s="366"/>
      <c r="AB28" s="366"/>
      <c r="AC28" s="366"/>
      <c r="AD28" s="366"/>
      <c r="AE28" s="366"/>
      <c r="AF28" s="366"/>
      <c r="AG28" s="367"/>
      <c r="AH28" s="362" t="s">
        <v>137</v>
      </c>
      <c r="AI28" s="363"/>
      <c r="AJ28" s="363"/>
      <c r="AK28" s="363"/>
      <c r="AL28" s="364"/>
      <c r="AM28" s="362" t="s">
        <v>138</v>
      </c>
      <c r="AN28" s="363"/>
      <c r="AO28" s="363"/>
      <c r="AP28" s="363"/>
      <c r="AQ28" s="363"/>
      <c r="AR28" s="364"/>
      <c r="AS28" s="362" t="s">
        <v>128</v>
      </c>
      <c r="AT28" s="363"/>
      <c r="AU28" s="363"/>
      <c r="AV28" s="363"/>
      <c r="AW28" s="363"/>
      <c r="AX28" s="422"/>
      <c r="AY28" s="426" t="s">
        <v>186</v>
      </c>
      <c r="AZ28" s="427"/>
      <c r="BA28" s="427"/>
      <c r="BB28" s="428"/>
      <c r="BC28" s="435" t="s">
        <v>47</v>
      </c>
      <c r="BD28" s="436"/>
      <c r="BE28" s="436"/>
      <c r="BF28" s="436"/>
      <c r="BG28" s="436"/>
      <c r="BH28" s="436"/>
      <c r="BI28" s="436"/>
      <c r="BJ28" s="436"/>
      <c r="BK28" s="436"/>
      <c r="BL28" s="436"/>
      <c r="BM28" s="437"/>
      <c r="BN28" s="438">
        <v>1857998</v>
      </c>
      <c r="BO28" s="439"/>
      <c r="BP28" s="439"/>
      <c r="BQ28" s="439"/>
      <c r="BR28" s="439"/>
      <c r="BS28" s="439"/>
      <c r="BT28" s="439"/>
      <c r="BU28" s="440"/>
      <c r="BV28" s="438">
        <v>1789213</v>
      </c>
      <c r="BW28" s="439"/>
      <c r="BX28" s="439"/>
      <c r="BY28" s="439"/>
      <c r="BZ28" s="439"/>
      <c r="CA28" s="439"/>
      <c r="CB28" s="439"/>
      <c r="CC28" s="440"/>
      <c r="CD28" s="185"/>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2"/>
      <c r="B29" s="388"/>
      <c r="C29" s="389"/>
      <c r="D29" s="390"/>
      <c r="E29" s="365" t="s">
        <v>187</v>
      </c>
      <c r="F29" s="366"/>
      <c r="G29" s="366"/>
      <c r="H29" s="366"/>
      <c r="I29" s="366"/>
      <c r="J29" s="366"/>
      <c r="K29" s="367"/>
      <c r="L29" s="362">
        <v>16</v>
      </c>
      <c r="M29" s="363"/>
      <c r="N29" s="363"/>
      <c r="O29" s="363"/>
      <c r="P29" s="364"/>
      <c r="Q29" s="362">
        <v>3650</v>
      </c>
      <c r="R29" s="363"/>
      <c r="S29" s="363"/>
      <c r="T29" s="363"/>
      <c r="U29" s="363"/>
      <c r="V29" s="364"/>
      <c r="W29" s="453"/>
      <c r="X29" s="454"/>
      <c r="Y29" s="455"/>
      <c r="Z29" s="365" t="s">
        <v>188</v>
      </c>
      <c r="AA29" s="366"/>
      <c r="AB29" s="366"/>
      <c r="AC29" s="366"/>
      <c r="AD29" s="366"/>
      <c r="AE29" s="366"/>
      <c r="AF29" s="366"/>
      <c r="AG29" s="367"/>
      <c r="AH29" s="362">
        <v>342</v>
      </c>
      <c r="AI29" s="363"/>
      <c r="AJ29" s="363"/>
      <c r="AK29" s="363"/>
      <c r="AL29" s="364"/>
      <c r="AM29" s="362">
        <v>1081245</v>
      </c>
      <c r="AN29" s="363"/>
      <c r="AO29" s="363"/>
      <c r="AP29" s="363"/>
      <c r="AQ29" s="363"/>
      <c r="AR29" s="364"/>
      <c r="AS29" s="362">
        <v>3162</v>
      </c>
      <c r="AT29" s="363"/>
      <c r="AU29" s="363"/>
      <c r="AV29" s="363"/>
      <c r="AW29" s="363"/>
      <c r="AX29" s="422"/>
      <c r="AY29" s="429"/>
      <c r="AZ29" s="430"/>
      <c r="BA29" s="430"/>
      <c r="BB29" s="431"/>
      <c r="BC29" s="423" t="s">
        <v>189</v>
      </c>
      <c r="BD29" s="424"/>
      <c r="BE29" s="424"/>
      <c r="BF29" s="424"/>
      <c r="BG29" s="424"/>
      <c r="BH29" s="424"/>
      <c r="BI29" s="424"/>
      <c r="BJ29" s="424"/>
      <c r="BK29" s="424"/>
      <c r="BL29" s="424"/>
      <c r="BM29" s="425"/>
      <c r="BN29" s="409">
        <v>731399</v>
      </c>
      <c r="BO29" s="410"/>
      <c r="BP29" s="410"/>
      <c r="BQ29" s="410"/>
      <c r="BR29" s="410"/>
      <c r="BS29" s="410"/>
      <c r="BT29" s="410"/>
      <c r="BU29" s="411"/>
      <c r="BV29" s="409">
        <v>318944</v>
      </c>
      <c r="BW29" s="410"/>
      <c r="BX29" s="410"/>
      <c r="BY29" s="410"/>
      <c r="BZ29" s="410"/>
      <c r="CA29" s="410"/>
      <c r="CB29" s="410"/>
      <c r="CC29" s="411"/>
      <c r="CD29" s="187"/>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190</v>
      </c>
      <c r="X30" s="377"/>
      <c r="Y30" s="377"/>
      <c r="Z30" s="377"/>
      <c r="AA30" s="377"/>
      <c r="AB30" s="377"/>
      <c r="AC30" s="377"/>
      <c r="AD30" s="377"/>
      <c r="AE30" s="377"/>
      <c r="AF30" s="377"/>
      <c r="AG30" s="378"/>
      <c r="AH30" s="379">
        <v>98</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49</v>
      </c>
      <c r="BD30" s="383"/>
      <c r="BE30" s="383"/>
      <c r="BF30" s="383"/>
      <c r="BG30" s="383"/>
      <c r="BH30" s="383"/>
      <c r="BI30" s="383"/>
      <c r="BJ30" s="383"/>
      <c r="BK30" s="383"/>
      <c r="BL30" s="383"/>
      <c r="BM30" s="384"/>
      <c r="BN30" s="443">
        <v>3055544</v>
      </c>
      <c r="BO30" s="444"/>
      <c r="BP30" s="444"/>
      <c r="BQ30" s="444"/>
      <c r="BR30" s="444"/>
      <c r="BS30" s="444"/>
      <c r="BT30" s="444"/>
      <c r="BU30" s="445"/>
      <c r="BV30" s="443">
        <v>2672785</v>
      </c>
      <c r="BW30" s="444"/>
      <c r="BX30" s="444"/>
      <c r="BY30" s="444"/>
      <c r="BZ30" s="444"/>
      <c r="CA30" s="444"/>
      <c r="CB30" s="444"/>
      <c r="CC30" s="44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8" t="s">
        <v>191</v>
      </c>
      <c r="D32" s="368"/>
      <c r="E32" s="368"/>
      <c r="F32" s="368"/>
      <c r="G32" s="368"/>
      <c r="H32" s="368"/>
      <c r="I32" s="368"/>
      <c r="J32" s="368"/>
      <c r="K32" s="368"/>
      <c r="L32" s="368"/>
      <c r="M32" s="368"/>
      <c r="N32" s="368"/>
      <c r="O32" s="368"/>
      <c r="P32" s="368"/>
      <c r="Q32" s="368"/>
      <c r="R32" s="368"/>
      <c r="S32" s="368"/>
      <c r="U32" s="369" t="s">
        <v>192</v>
      </c>
      <c r="V32" s="369"/>
      <c r="W32" s="369"/>
      <c r="X32" s="369"/>
      <c r="Y32" s="369"/>
      <c r="Z32" s="369"/>
      <c r="AA32" s="369"/>
      <c r="AB32" s="369"/>
      <c r="AC32" s="369"/>
      <c r="AD32" s="369"/>
      <c r="AE32" s="369"/>
      <c r="AF32" s="369"/>
      <c r="AG32" s="369"/>
      <c r="AH32" s="369"/>
      <c r="AI32" s="369"/>
      <c r="AJ32" s="369"/>
      <c r="AK32" s="369"/>
      <c r="AM32" s="369" t="s">
        <v>193</v>
      </c>
      <c r="AN32" s="369"/>
      <c r="AO32" s="369"/>
      <c r="AP32" s="369"/>
      <c r="AQ32" s="369"/>
      <c r="AR32" s="369"/>
      <c r="AS32" s="369"/>
      <c r="AT32" s="369"/>
      <c r="AU32" s="369"/>
      <c r="AV32" s="369"/>
      <c r="AW32" s="369"/>
      <c r="AX32" s="369"/>
      <c r="AY32" s="369"/>
      <c r="AZ32" s="369"/>
      <c r="BA32" s="369"/>
      <c r="BB32" s="369"/>
      <c r="BC32" s="369"/>
      <c r="BE32" s="369" t="s">
        <v>194</v>
      </c>
      <c r="BF32" s="369"/>
      <c r="BG32" s="369"/>
      <c r="BH32" s="369"/>
      <c r="BI32" s="369"/>
      <c r="BJ32" s="369"/>
      <c r="BK32" s="369"/>
      <c r="BL32" s="369"/>
      <c r="BM32" s="369"/>
      <c r="BN32" s="369"/>
      <c r="BO32" s="369"/>
      <c r="BP32" s="369"/>
      <c r="BQ32" s="369"/>
      <c r="BR32" s="369"/>
      <c r="BS32" s="369"/>
      <c r="BT32" s="369"/>
      <c r="BU32" s="369"/>
      <c r="BW32" s="369" t="s">
        <v>195</v>
      </c>
      <c r="BX32" s="369"/>
      <c r="BY32" s="369"/>
      <c r="BZ32" s="369"/>
      <c r="CA32" s="369"/>
      <c r="CB32" s="369"/>
      <c r="CC32" s="369"/>
      <c r="CD32" s="369"/>
      <c r="CE32" s="369"/>
      <c r="CF32" s="369"/>
      <c r="CG32" s="369"/>
      <c r="CH32" s="369"/>
      <c r="CI32" s="369"/>
      <c r="CJ32" s="369"/>
      <c r="CK32" s="369"/>
      <c r="CL32" s="369"/>
      <c r="CM32" s="369"/>
      <c r="CO32" s="369" t="s">
        <v>196</v>
      </c>
      <c r="CP32" s="369"/>
      <c r="CQ32" s="369"/>
      <c r="CR32" s="369"/>
      <c r="CS32" s="369"/>
      <c r="CT32" s="369"/>
      <c r="CU32" s="369"/>
      <c r="CV32" s="369"/>
      <c r="CW32" s="369"/>
      <c r="CX32" s="369"/>
      <c r="CY32" s="369"/>
      <c r="CZ32" s="369"/>
      <c r="DA32" s="369"/>
      <c r="DB32" s="369"/>
      <c r="DC32" s="369"/>
      <c r="DD32" s="369"/>
      <c r="DE32" s="369"/>
      <c r="DI32" s="195"/>
    </row>
    <row r="33" spans="1:113" ht="13.5" customHeight="1" x14ac:dyDescent="0.2">
      <c r="A33" s="172"/>
      <c r="B33" s="196"/>
      <c r="C33" s="361" t="s">
        <v>197</v>
      </c>
      <c r="D33" s="361"/>
      <c r="E33" s="360" t="s">
        <v>198</v>
      </c>
      <c r="F33" s="360"/>
      <c r="G33" s="360"/>
      <c r="H33" s="360"/>
      <c r="I33" s="360"/>
      <c r="J33" s="360"/>
      <c r="K33" s="360"/>
      <c r="L33" s="360"/>
      <c r="M33" s="360"/>
      <c r="N33" s="360"/>
      <c r="O33" s="360"/>
      <c r="P33" s="360"/>
      <c r="Q33" s="360"/>
      <c r="R33" s="360"/>
      <c r="S33" s="360"/>
      <c r="T33" s="197"/>
      <c r="U33" s="361" t="s">
        <v>197</v>
      </c>
      <c r="V33" s="361"/>
      <c r="W33" s="360" t="s">
        <v>199</v>
      </c>
      <c r="X33" s="360"/>
      <c r="Y33" s="360"/>
      <c r="Z33" s="360"/>
      <c r="AA33" s="360"/>
      <c r="AB33" s="360"/>
      <c r="AC33" s="360"/>
      <c r="AD33" s="360"/>
      <c r="AE33" s="360"/>
      <c r="AF33" s="360"/>
      <c r="AG33" s="360"/>
      <c r="AH33" s="360"/>
      <c r="AI33" s="360"/>
      <c r="AJ33" s="360"/>
      <c r="AK33" s="360"/>
      <c r="AL33" s="197"/>
      <c r="AM33" s="361" t="s">
        <v>197</v>
      </c>
      <c r="AN33" s="361"/>
      <c r="AO33" s="360" t="s">
        <v>199</v>
      </c>
      <c r="AP33" s="360"/>
      <c r="AQ33" s="360"/>
      <c r="AR33" s="360"/>
      <c r="AS33" s="360"/>
      <c r="AT33" s="360"/>
      <c r="AU33" s="360"/>
      <c r="AV33" s="360"/>
      <c r="AW33" s="360"/>
      <c r="AX33" s="360"/>
      <c r="AY33" s="360"/>
      <c r="AZ33" s="360"/>
      <c r="BA33" s="360"/>
      <c r="BB33" s="360"/>
      <c r="BC33" s="360"/>
      <c r="BD33" s="198"/>
      <c r="BE33" s="360" t="s">
        <v>200</v>
      </c>
      <c r="BF33" s="360"/>
      <c r="BG33" s="360" t="s">
        <v>201</v>
      </c>
      <c r="BH33" s="360"/>
      <c r="BI33" s="360"/>
      <c r="BJ33" s="360"/>
      <c r="BK33" s="360"/>
      <c r="BL33" s="360"/>
      <c r="BM33" s="360"/>
      <c r="BN33" s="360"/>
      <c r="BO33" s="360"/>
      <c r="BP33" s="360"/>
      <c r="BQ33" s="360"/>
      <c r="BR33" s="360"/>
      <c r="BS33" s="360"/>
      <c r="BT33" s="360"/>
      <c r="BU33" s="360"/>
      <c r="BV33" s="198"/>
      <c r="BW33" s="361" t="s">
        <v>200</v>
      </c>
      <c r="BX33" s="361"/>
      <c r="BY33" s="360" t="s">
        <v>202</v>
      </c>
      <c r="BZ33" s="360"/>
      <c r="CA33" s="360"/>
      <c r="CB33" s="360"/>
      <c r="CC33" s="360"/>
      <c r="CD33" s="360"/>
      <c r="CE33" s="360"/>
      <c r="CF33" s="360"/>
      <c r="CG33" s="360"/>
      <c r="CH33" s="360"/>
      <c r="CI33" s="360"/>
      <c r="CJ33" s="360"/>
      <c r="CK33" s="360"/>
      <c r="CL33" s="360"/>
      <c r="CM33" s="360"/>
      <c r="CN33" s="197"/>
      <c r="CO33" s="361" t="s">
        <v>203</v>
      </c>
      <c r="CP33" s="361"/>
      <c r="CQ33" s="360" t="s">
        <v>204</v>
      </c>
      <c r="CR33" s="360"/>
      <c r="CS33" s="360"/>
      <c r="CT33" s="360"/>
      <c r="CU33" s="360"/>
      <c r="CV33" s="360"/>
      <c r="CW33" s="360"/>
      <c r="CX33" s="360"/>
      <c r="CY33" s="360"/>
      <c r="CZ33" s="360"/>
      <c r="DA33" s="360"/>
      <c r="DB33" s="360"/>
      <c r="DC33" s="360"/>
      <c r="DD33" s="360"/>
      <c r="DE33" s="360"/>
      <c r="DF33" s="197"/>
      <c r="DG33" s="359" t="s">
        <v>205</v>
      </c>
      <c r="DH33" s="359"/>
      <c r="DI33" s="199"/>
    </row>
    <row r="34" spans="1:113" ht="32.25" customHeight="1" x14ac:dyDescent="0.2">
      <c r="A34" s="172"/>
      <c r="B34" s="196"/>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4</v>
      </c>
      <c r="V34" s="357"/>
      <c r="W34" s="358" t="str">
        <f>IF('各会計、関係団体の財政状況及び健全化判断比率'!B28="","",'各会計、関係団体の財政状況及び健全化判断比率'!B28)</f>
        <v>国民健康保険特別会計</v>
      </c>
      <c r="X34" s="358"/>
      <c r="Y34" s="358"/>
      <c r="Z34" s="358"/>
      <c r="AA34" s="358"/>
      <c r="AB34" s="358"/>
      <c r="AC34" s="358"/>
      <c r="AD34" s="358"/>
      <c r="AE34" s="358"/>
      <c r="AF34" s="358"/>
      <c r="AG34" s="358"/>
      <c r="AH34" s="358"/>
      <c r="AI34" s="358"/>
      <c r="AJ34" s="358"/>
      <c r="AK34" s="358"/>
      <c r="AL34" s="172"/>
      <c r="AM34" s="357">
        <f>IF(AO34="","",MAX(C34:D43,U34:V43)+1)</f>
        <v>8</v>
      </c>
      <c r="AN34" s="357"/>
      <c r="AO34" s="358" t="str">
        <f>IF('各会計、関係団体の財政状況及び健全化判断比率'!B32="","",'各会計、関係団体の財政状況及び健全化判断比率'!B32)</f>
        <v>上水道事業会計</v>
      </c>
      <c r="AP34" s="358"/>
      <c r="AQ34" s="358"/>
      <c r="AR34" s="358"/>
      <c r="AS34" s="358"/>
      <c r="AT34" s="358"/>
      <c r="AU34" s="358"/>
      <c r="AV34" s="358"/>
      <c r="AW34" s="358"/>
      <c r="AX34" s="358"/>
      <c r="AY34" s="358"/>
      <c r="AZ34" s="358"/>
      <c r="BA34" s="358"/>
      <c r="BB34" s="358"/>
      <c r="BC34" s="358"/>
      <c r="BD34" s="172"/>
      <c r="BE34" s="357">
        <f>IF(BG34="","",MAX(C34:D43,U34:V43,AM34:AN43)+1)</f>
        <v>11</v>
      </c>
      <c r="BF34" s="357"/>
      <c r="BG34" s="358" t="str">
        <f>IF('各会計、関係団体の財政状況及び健全化判断比率'!B35="","",'各会計、関係団体の財政状況及び健全化判断比率'!B35)</f>
        <v>住宅・工業団地事業特別会計</v>
      </c>
      <c r="BH34" s="358"/>
      <c r="BI34" s="358"/>
      <c r="BJ34" s="358"/>
      <c r="BK34" s="358"/>
      <c r="BL34" s="358"/>
      <c r="BM34" s="358"/>
      <c r="BN34" s="358"/>
      <c r="BO34" s="358"/>
      <c r="BP34" s="358"/>
      <c r="BQ34" s="358"/>
      <c r="BR34" s="358"/>
      <c r="BS34" s="358"/>
      <c r="BT34" s="358"/>
      <c r="BU34" s="358"/>
      <c r="BV34" s="172"/>
      <c r="BW34" s="357">
        <f>IF(BY34="","",MAX(C34:D43,U34:V43,AM34:AN43,BE34:BF43)+1)</f>
        <v>12</v>
      </c>
      <c r="BX34" s="357"/>
      <c r="BY34" s="358" t="str">
        <f>IF('各会計、関係団体の財政状況及び健全化判断比率'!B68="","",'各会計、関係団体の財政状況及び健全化判断比率'!B68)</f>
        <v>京都府市町村職員退職手当組合</v>
      </c>
      <c r="BZ34" s="358"/>
      <c r="CA34" s="358"/>
      <c r="CB34" s="358"/>
      <c r="CC34" s="358"/>
      <c r="CD34" s="358"/>
      <c r="CE34" s="358"/>
      <c r="CF34" s="358"/>
      <c r="CG34" s="358"/>
      <c r="CH34" s="358"/>
      <c r="CI34" s="358"/>
      <c r="CJ34" s="358"/>
      <c r="CK34" s="358"/>
      <c r="CL34" s="358"/>
      <c r="CM34" s="358"/>
      <c r="CN34" s="172"/>
      <c r="CO34" s="357">
        <f>IF(CQ34="","",MAX(C34:D43,U34:V43,AM34:AN43,BE34:BF43,BW34:BX43)+1)</f>
        <v>19</v>
      </c>
      <c r="CP34" s="357"/>
      <c r="CQ34" s="358" t="str">
        <f>IF('各会計、関係団体の財政状況及び健全化判断比率'!BS7="","",'各会計、関係団体の財政状況及び健全化判断比率'!BS7)</f>
        <v>綾部市スポーツ協会</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99"/>
    </row>
    <row r="35" spans="1:113" ht="32.25" customHeight="1" x14ac:dyDescent="0.2">
      <c r="A35" s="172"/>
      <c r="B35" s="196"/>
      <c r="C35" s="357">
        <f>IF(E35="","",C34+1)</f>
        <v>2</v>
      </c>
      <c r="D35" s="357"/>
      <c r="E35" s="358" t="str">
        <f>IF('各会計、関係団体の財政状況及び健全化判断比率'!B8="","",'各会計、関係団体の財政状況及び健全化判断比率'!B8)</f>
        <v>市立診療所等特別会計</v>
      </c>
      <c r="F35" s="358"/>
      <c r="G35" s="358"/>
      <c r="H35" s="358"/>
      <c r="I35" s="358"/>
      <c r="J35" s="358"/>
      <c r="K35" s="358"/>
      <c r="L35" s="358"/>
      <c r="M35" s="358"/>
      <c r="N35" s="358"/>
      <c r="O35" s="358"/>
      <c r="P35" s="358"/>
      <c r="Q35" s="358"/>
      <c r="R35" s="358"/>
      <c r="S35" s="358"/>
      <c r="T35" s="172"/>
      <c r="U35" s="357">
        <f>IF(W35="","",U34+1)</f>
        <v>5</v>
      </c>
      <c r="V35" s="357"/>
      <c r="W35" s="358" t="str">
        <f>IF('各会計、関係団体の財政状況及び健全化判断比率'!B29="","",'各会計、関係団体の財政状況及び健全化判断比率'!B29)</f>
        <v>介護保険特別会計</v>
      </c>
      <c r="X35" s="358"/>
      <c r="Y35" s="358"/>
      <c r="Z35" s="358"/>
      <c r="AA35" s="358"/>
      <c r="AB35" s="358"/>
      <c r="AC35" s="358"/>
      <c r="AD35" s="358"/>
      <c r="AE35" s="358"/>
      <c r="AF35" s="358"/>
      <c r="AG35" s="358"/>
      <c r="AH35" s="358"/>
      <c r="AI35" s="358"/>
      <c r="AJ35" s="358"/>
      <c r="AK35" s="358"/>
      <c r="AL35" s="172"/>
      <c r="AM35" s="357">
        <f t="shared" ref="AM35:AM43" si="0">IF(AO35="","",AM34+1)</f>
        <v>9</v>
      </c>
      <c r="AN35" s="357"/>
      <c r="AO35" s="358" t="str">
        <f>IF('各会計、関係団体の財政状況及び健全化判断比率'!B33="","",'各会計、関係団体の財政状況及び健全化判断比率'!B33)</f>
        <v>下水道事業会計</v>
      </c>
      <c r="AP35" s="358"/>
      <c r="AQ35" s="358"/>
      <c r="AR35" s="358"/>
      <c r="AS35" s="358"/>
      <c r="AT35" s="358"/>
      <c r="AU35" s="358"/>
      <c r="AV35" s="358"/>
      <c r="AW35" s="358"/>
      <c r="AX35" s="358"/>
      <c r="AY35" s="358"/>
      <c r="AZ35" s="358"/>
      <c r="BA35" s="358"/>
      <c r="BB35" s="358"/>
      <c r="BC35" s="358"/>
      <c r="BD35" s="172"/>
      <c r="BE35" s="357" t="str">
        <f t="shared" ref="BE35:BE43" si="1">IF(BG35="","",BE34+1)</f>
        <v/>
      </c>
      <c r="BF35" s="357"/>
      <c r="BG35" s="358"/>
      <c r="BH35" s="358"/>
      <c r="BI35" s="358"/>
      <c r="BJ35" s="358"/>
      <c r="BK35" s="358"/>
      <c r="BL35" s="358"/>
      <c r="BM35" s="358"/>
      <c r="BN35" s="358"/>
      <c r="BO35" s="358"/>
      <c r="BP35" s="358"/>
      <c r="BQ35" s="358"/>
      <c r="BR35" s="358"/>
      <c r="BS35" s="358"/>
      <c r="BT35" s="358"/>
      <c r="BU35" s="358"/>
      <c r="BV35" s="172"/>
      <c r="BW35" s="357">
        <f t="shared" ref="BW35:BW43" si="2">IF(BY35="","",BW34+1)</f>
        <v>13</v>
      </c>
      <c r="BX35" s="357"/>
      <c r="BY35" s="358" t="str">
        <f>IF('各会計、関係団体の財政状況及び健全化判断比率'!B69="","",'各会計、関係団体の財政状況及び健全化判断比率'!B69)</f>
        <v>京都府自治会館管理組合</v>
      </c>
      <c r="BZ35" s="358"/>
      <c r="CA35" s="358"/>
      <c r="CB35" s="358"/>
      <c r="CC35" s="358"/>
      <c r="CD35" s="358"/>
      <c r="CE35" s="358"/>
      <c r="CF35" s="358"/>
      <c r="CG35" s="358"/>
      <c r="CH35" s="358"/>
      <c r="CI35" s="358"/>
      <c r="CJ35" s="358"/>
      <c r="CK35" s="358"/>
      <c r="CL35" s="358"/>
      <c r="CM35" s="358"/>
      <c r="CN35" s="172"/>
      <c r="CO35" s="357">
        <f t="shared" ref="CO35:CO43" si="3">IF(CQ35="","",CO34+1)</f>
        <v>20</v>
      </c>
      <c r="CP35" s="357"/>
      <c r="CQ35" s="358" t="str">
        <f>IF('各会計、関係団体の財政状況及び健全化判断比率'!BS8="","",'各会計、関係団体の財政状況及び健全化判断比率'!BS8)</f>
        <v>綾部市医療公社</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99"/>
    </row>
    <row r="36" spans="1:113" ht="32.25" customHeight="1" x14ac:dyDescent="0.2">
      <c r="A36" s="172"/>
      <c r="B36" s="196"/>
      <c r="C36" s="357">
        <f>IF(E36="","",C35+1)</f>
        <v>3</v>
      </c>
      <c r="D36" s="357"/>
      <c r="E36" s="358" t="str">
        <f>IF('各会計、関係団体の財政状況及び健全化判断比率'!B9="","",'各会計、関係団体の財政状況及び健全化判断比率'!B9)</f>
        <v>農林業者労働災害共済特別会計</v>
      </c>
      <c r="F36" s="358"/>
      <c r="G36" s="358"/>
      <c r="H36" s="358"/>
      <c r="I36" s="358"/>
      <c r="J36" s="358"/>
      <c r="K36" s="358"/>
      <c r="L36" s="358"/>
      <c r="M36" s="358"/>
      <c r="N36" s="358"/>
      <c r="O36" s="358"/>
      <c r="P36" s="358"/>
      <c r="Q36" s="358"/>
      <c r="R36" s="358"/>
      <c r="S36" s="358"/>
      <c r="T36" s="172"/>
      <c r="U36" s="357">
        <f t="shared" ref="U36:U43" si="4">IF(W36="","",U35+1)</f>
        <v>6</v>
      </c>
      <c r="V36" s="357"/>
      <c r="W36" s="358" t="str">
        <f>IF('各会計、関係団体の財政状況及び健全化判断比率'!B30="","",'各会計、関係団体の財政状況及び健全化判断比率'!B30)</f>
        <v>後期高齢者医療特別会計</v>
      </c>
      <c r="X36" s="358"/>
      <c r="Y36" s="358"/>
      <c r="Z36" s="358"/>
      <c r="AA36" s="358"/>
      <c r="AB36" s="358"/>
      <c r="AC36" s="358"/>
      <c r="AD36" s="358"/>
      <c r="AE36" s="358"/>
      <c r="AF36" s="358"/>
      <c r="AG36" s="358"/>
      <c r="AH36" s="358"/>
      <c r="AI36" s="358"/>
      <c r="AJ36" s="358"/>
      <c r="AK36" s="358"/>
      <c r="AL36" s="172"/>
      <c r="AM36" s="357">
        <f t="shared" si="0"/>
        <v>10</v>
      </c>
      <c r="AN36" s="357"/>
      <c r="AO36" s="358" t="str">
        <f>IF('各会計、関係団体の財政状況及び健全化判断比率'!B34="","",'各会計、関係団体の財政状況及び健全化判断比率'!B34)</f>
        <v>病院事業会計</v>
      </c>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14</v>
      </c>
      <c r="BX36" s="357"/>
      <c r="BY36" s="358" t="str">
        <f>IF('各会計、関係団体の財政状況及び健全化判断比率'!B70="","",'各会計、関係団体の財政状況及び健全化判断比率'!B70)</f>
        <v>京都地方税機構</v>
      </c>
      <c r="BZ36" s="358"/>
      <c r="CA36" s="358"/>
      <c r="CB36" s="358"/>
      <c r="CC36" s="358"/>
      <c r="CD36" s="358"/>
      <c r="CE36" s="358"/>
      <c r="CF36" s="358"/>
      <c r="CG36" s="358"/>
      <c r="CH36" s="358"/>
      <c r="CI36" s="358"/>
      <c r="CJ36" s="358"/>
      <c r="CK36" s="358"/>
      <c r="CL36" s="358"/>
      <c r="CM36" s="358"/>
      <c r="CN36" s="172"/>
      <c r="CO36" s="357">
        <f t="shared" si="3"/>
        <v>21</v>
      </c>
      <c r="CP36" s="357"/>
      <c r="CQ36" s="358" t="str">
        <f>IF('各会計、関係団体の財政状況及び健全化判断比率'!BS9="","",'各会計、関係団体の財政状況及び健全化判断比率'!BS9)</f>
        <v>エフエムあやべ</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
      </c>
      <c r="DH36" s="355"/>
      <c r="DI36" s="199"/>
    </row>
    <row r="37" spans="1:113" ht="32.25" customHeight="1" x14ac:dyDescent="0.2">
      <c r="A37" s="172"/>
      <c r="B37" s="196"/>
      <c r="C37" s="357" t="str">
        <f>IF(E37="","",C36+1)</f>
        <v/>
      </c>
      <c r="D37" s="357"/>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72"/>
      <c r="U37" s="357">
        <f t="shared" si="4"/>
        <v>7</v>
      </c>
      <c r="V37" s="357"/>
      <c r="W37" s="358" t="str">
        <f>IF('各会計、関係団体の財政状況及び健全化判断比率'!B31="","",'各会計、関係団体の財政状況及び健全化判断比率'!B31)</f>
        <v>駐車場特別会計</v>
      </c>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15</v>
      </c>
      <c r="BX37" s="357"/>
      <c r="BY37" s="358" t="str">
        <f>IF('各会計、関係団体の財政状況及び健全化判断比率'!B71="","",'各会計、関係団体の財政状況及び健全化判断比率'!B71)</f>
        <v>京都府後期高齢者医療広域連合（一般会計）</v>
      </c>
      <c r="BZ37" s="358"/>
      <c r="CA37" s="358"/>
      <c r="CB37" s="358"/>
      <c r="CC37" s="358"/>
      <c r="CD37" s="358"/>
      <c r="CE37" s="358"/>
      <c r="CF37" s="358"/>
      <c r="CG37" s="358"/>
      <c r="CH37" s="358"/>
      <c r="CI37" s="358"/>
      <c r="CJ37" s="358"/>
      <c r="CK37" s="358"/>
      <c r="CL37" s="358"/>
      <c r="CM37" s="358"/>
      <c r="CN37" s="172"/>
      <c r="CO37" s="357">
        <f t="shared" si="3"/>
        <v>22</v>
      </c>
      <c r="CP37" s="357"/>
      <c r="CQ37" s="358" t="str">
        <f>IF('各会計、関係団体の財政状況及び健全化判断比率'!BS10="","",'各会計、関係団体の財政状況及び健全化判断比率'!BS10)</f>
        <v>緑土</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99"/>
    </row>
    <row r="38" spans="1:113" ht="32.25" customHeight="1" x14ac:dyDescent="0.2">
      <c r="A38" s="172"/>
      <c r="B38" s="196"/>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t="str">
        <f t="shared" si="4"/>
        <v/>
      </c>
      <c r="V38" s="357"/>
      <c r="W38" s="358"/>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16</v>
      </c>
      <c r="BX38" s="357"/>
      <c r="BY38" s="358" t="str">
        <f>IF('各会計、関係団体の財政状況及び健全化判断比率'!B72="","",'各会計、関係団体の財政状況及び健全化判断比率'!B72)</f>
        <v>京都府後期高齢者医療広域連合（特別会計）</v>
      </c>
      <c r="BZ38" s="358"/>
      <c r="CA38" s="358"/>
      <c r="CB38" s="358"/>
      <c r="CC38" s="358"/>
      <c r="CD38" s="358"/>
      <c r="CE38" s="358"/>
      <c r="CF38" s="358"/>
      <c r="CG38" s="358"/>
      <c r="CH38" s="358"/>
      <c r="CI38" s="358"/>
      <c r="CJ38" s="358"/>
      <c r="CK38" s="358"/>
      <c r="CL38" s="358"/>
      <c r="CM38" s="358"/>
      <c r="CN38" s="172"/>
      <c r="CO38" s="357">
        <f t="shared" si="3"/>
        <v>23</v>
      </c>
      <c r="CP38" s="357"/>
      <c r="CQ38" s="358" t="str">
        <f>IF('各会計、関係団体の財政状況及び健全化判断比率'!BS11="","",'各会計、関係団体の財政状況及び健全化判断比率'!BS11)</f>
        <v>水夢</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99"/>
    </row>
    <row r="39" spans="1:113" ht="32.25" customHeight="1" x14ac:dyDescent="0.2">
      <c r="A39" s="172"/>
      <c r="B39" s="196"/>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17</v>
      </c>
      <c r="BX39" s="357"/>
      <c r="BY39" s="358" t="str">
        <f>IF('各会計、関係団体の財政状況及び健全化判断比率'!B73="","",'各会計、関係団体の財政状況及び健全化判断比率'!B73)</f>
        <v>京都府住宅新築資金等貸付事業管理組合（一般会計）</v>
      </c>
      <c r="BZ39" s="358"/>
      <c r="CA39" s="358"/>
      <c r="CB39" s="358"/>
      <c r="CC39" s="358"/>
      <c r="CD39" s="358"/>
      <c r="CE39" s="358"/>
      <c r="CF39" s="358"/>
      <c r="CG39" s="358"/>
      <c r="CH39" s="358"/>
      <c r="CI39" s="358"/>
      <c r="CJ39" s="358"/>
      <c r="CK39" s="358"/>
      <c r="CL39" s="358"/>
      <c r="CM39" s="358"/>
      <c r="CN39" s="172"/>
      <c r="CO39" s="357">
        <f t="shared" si="3"/>
        <v>24</v>
      </c>
      <c r="CP39" s="357"/>
      <c r="CQ39" s="358" t="str">
        <f>IF('各会計、関係団体の財政状況及び健全化判断比率'!BS12="","",'各会計、関係団体の財政状況及び健全化判断比率'!BS12)</f>
        <v>京都府中丹文化事業団</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99"/>
    </row>
    <row r="40" spans="1:113" ht="32.25" customHeight="1" x14ac:dyDescent="0.2">
      <c r="A40" s="172"/>
      <c r="B40" s="196"/>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f t="shared" si="2"/>
        <v>18</v>
      </c>
      <c r="BX40" s="357"/>
      <c r="BY40" s="358" t="str">
        <f>IF('各会計、関係団体の財政状況及び健全化判断比率'!B74="","",'各会計、関係団体の財政状況及び健全化判断比率'!B74)</f>
        <v>京都府住宅新築資金等貸付事業管理組合（特別会計）</v>
      </c>
      <c r="BZ40" s="358"/>
      <c r="CA40" s="358"/>
      <c r="CB40" s="358"/>
      <c r="CC40" s="358"/>
      <c r="CD40" s="358"/>
      <c r="CE40" s="358"/>
      <c r="CF40" s="358"/>
      <c r="CG40" s="358"/>
      <c r="CH40" s="358"/>
      <c r="CI40" s="358"/>
      <c r="CJ40" s="358"/>
      <c r="CK40" s="358"/>
      <c r="CL40" s="358"/>
      <c r="CM40" s="358"/>
      <c r="CN40" s="172"/>
      <c r="CO40" s="357">
        <f t="shared" si="3"/>
        <v>25</v>
      </c>
      <c r="CP40" s="357"/>
      <c r="CQ40" s="358" t="str">
        <f>IF('各会計、関係団体の財政状況及び健全化判断比率'!BS13="","",'各会計、関係団体の財政状況及び健全化判断比率'!BS13)</f>
        <v>農夢</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
      </c>
      <c r="DH40" s="355"/>
      <c r="DI40" s="199"/>
    </row>
    <row r="41" spans="1:113" ht="32.25" customHeight="1" x14ac:dyDescent="0.2">
      <c r="A41" s="172"/>
      <c r="B41" s="196"/>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t="str">
        <f t="shared" si="2"/>
        <v/>
      </c>
      <c r="BX41" s="357"/>
      <c r="BY41" s="358" t="str">
        <f>IF('各会計、関係団体の財政状況及び健全化判断比率'!B75="","",'各会計、関係団体の財政状況及び健全化判断比率'!B75)</f>
        <v/>
      </c>
      <c r="BZ41" s="358"/>
      <c r="CA41" s="358"/>
      <c r="CB41" s="358"/>
      <c r="CC41" s="358"/>
      <c r="CD41" s="358"/>
      <c r="CE41" s="358"/>
      <c r="CF41" s="358"/>
      <c r="CG41" s="358"/>
      <c r="CH41" s="358"/>
      <c r="CI41" s="358"/>
      <c r="CJ41" s="358"/>
      <c r="CK41" s="358"/>
      <c r="CL41" s="358"/>
      <c r="CM41" s="358"/>
      <c r="CN41" s="172"/>
      <c r="CO41" s="357" t="str">
        <f t="shared" si="3"/>
        <v/>
      </c>
      <c r="CP41" s="357"/>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99"/>
    </row>
    <row r="42" spans="1:113" ht="32.25" customHeight="1" x14ac:dyDescent="0.2">
      <c r="B42" s="196"/>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t="str">
        <f t="shared" si="2"/>
        <v/>
      </c>
      <c r="BX42" s="357"/>
      <c r="BY42" s="358" t="str">
        <f>IF('各会計、関係団体の財政状況及び健全化判断比率'!B76="","",'各会計、関係団体の財政状況及び健全化判断比率'!B76)</f>
        <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99"/>
    </row>
    <row r="43" spans="1:113" ht="32.25" customHeight="1" x14ac:dyDescent="0.2">
      <c r="B43" s="196"/>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t="str">
        <f t="shared" si="2"/>
        <v/>
      </c>
      <c r="BX43" s="357"/>
      <c r="BY43" s="358" t="str">
        <f>IF('各会計、関係団体の財政状況及び健全化判断比率'!B77="","",'各会計、関係団体の財政状況及び健全化判断比率'!B77)</f>
        <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354" t="s">
        <v>207</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2">
      <c r="E47" s="354" t="s">
        <v>208</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2">
      <c r="E48" s="354" t="s">
        <v>209</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2">
      <c r="E49" s="356" t="s">
        <v>210</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354" t="s">
        <v>211</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2">
      <c r="E51" s="354" t="s">
        <v>212</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2">
      <c r="E52" s="354" t="s">
        <v>213</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2">
      <c r="E53" s="171" t="s">
        <v>605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68" t="s">
        <v>567</v>
      </c>
      <c r="D34" s="1168"/>
      <c r="E34" s="1169"/>
      <c r="F34" s="32">
        <v>14.74</v>
      </c>
      <c r="G34" s="33">
        <v>15.04</v>
      </c>
      <c r="H34" s="33">
        <v>17.7</v>
      </c>
      <c r="I34" s="33">
        <v>19.260000000000002</v>
      </c>
      <c r="J34" s="34">
        <v>19.260000000000002</v>
      </c>
      <c r="K34" s="22"/>
      <c r="L34" s="22"/>
      <c r="M34" s="22"/>
      <c r="N34" s="22"/>
      <c r="O34" s="22"/>
      <c r="P34" s="22"/>
    </row>
    <row r="35" spans="1:16" ht="39" customHeight="1" x14ac:dyDescent="0.2">
      <c r="A35" s="22"/>
      <c r="B35" s="35"/>
      <c r="C35" s="1164" t="s">
        <v>568</v>
      </c>
      <c r="D35" s="1164"/>
      <c r="E35" s="1165"/>
      <c r="F35" s="36">
        <v>9.2100000000000009</v>
      </c>
      <c r="G35" s="37">
        <v>9.5399999999999991</v>
      </c>
      <c r="H35" s="37">
        <v>11.15</v>
      </c>
      <c r="I35" s="37">
        <v>13.31</v>
      </c>
      <c r="J35" s="38">
        <v>13.97</v>
      </c>
      <c r="K35" s="22"/>
      <c r="L35" s="22"/>
      <c r="M35" s="22"/>
      <c r="N35" s="22"/>
      <c r="O35" s="22"/>
      <c r="P35" s="22"/>
    </row>
    <row r="36" spans="1:16" ht="39" customHeight="1" x14ac:dyDescent="0.2">
      <c r="A36" s="22"/>
      <c r="B36" s="35"/>
      <c r="C36" s="1164" t="s">
        <v>569</v>
      </c>
      <c r="D36" s="1164"/>
      <c r="E36" s="1165"/>
      <c r="F36" s="36">
        <v>5.94</v>
      </c>
      <c r="G36" s="37">
        <v>7.48</v>
      </c>
      <c r="H36" s="37">
        <v>7.68</v>
      </c>
      <c r="I36" s="37">
        <v>6.64</v>
      </c>
      <c r="J36" s="38">
        <v>6.25</v>
      </c>
      <c r="K36" s="22"/>
      <c r="L36" s="22"/>
      <c r="M36" s="22"/>
      <c r="N36" s="22"/>
      <c r="O36" s="22"/>
      <c r="P36" s="22"/>
    </row>
    <row r="37" spans="1:16" ht="39" customHeight="1" x14ac:dyDescent="0.2">
      <c r="A37" s="22"/>
      <c r="B37" s="35"/>
      <c r="C37" s="1164" t="s">
        <v>570</v>
      </c>
      <c r="D37" s="1164"/>
      <c r="E37" s="1165"/>
      <c r="F37" s="36">
        <v>1.5</v>
      </c>
      <c r="G37" s="37">
        <v>1.28</v>
      </c>
      <c r="H37" s="37">
        <v>0.89</v>
      </c>
      <c r="I37" s="37">
        <v>0.46</v>
      </c>
      <c r="J37" s="38">
        <v>1.05</v>
      </c>
      <c r="K37" s="22"/>
      <c r="L37" s="22"/>
      <c r="M37" s="22"/>
      <c r="N37" s="22"/>
      <c r="O37" s="22"/>
      <c r="P37" s="22"/>
    </row>
    <row r="38" spans="1:16" ht="39" customHeight="1" x14ac:dyDescent="0.2">
      <c r="A38" s="22"/>
      <c r="B38" s="35"/>
      <c r="C38" s="1164" t="s">
        <v>571</v>
      </c>
      <c r="D38" s="1164"/>
      <c r="E38" s="1165"/>
      <c r="F38" s="36" t="s">
        <v>519</v>
      </c>
      <c r="G38" s="37" t="s">
        <v>519</v>
      </c>
      <c r="H38" s="37">
        <v>0.36</v>
      </c>
      <c r="I38" s="37">
        <v>0.53</v>
      </c>
      <c r="J38" s="38">
        <v>0.62</v>
      </c>
      <c r="K38" s="22"/>
      <c r="L38" s="22"/>
      <c r="M38" s="22"/>
      <c r="N38" s="22"/>
      <c r="O38" s="22"/>
      <c r="P38" s="22"/>
    </row>
    <row r="39" spans="1:16" ht="39" customHeight="1" x14ac:dyDescent="0.2">
      <c r="A39" s="22"/>
      <c r="B39" s="35"/>
      <c r="C39" s="1164" t="s">
        <v>572</v>
      </c>
      <c r="D39" s="1164"/>
      <c r="E39" s="1165"/>
      <c r="F39" s="36">
        <v>0.1</v>
      </c>
      <c r="G39" s="37">
        <v>0.19</v>
      </c>
      <c r="H39" s="37">
        <v>0.25</v>
      </c>
      <c r="I39" s="37">
        <v>0.39</v>
      </c>
      <c r="J39" s="38">
        <v>0.43</v>
      </c>
      <c r="K39" s="22"/>
      <c r="L39" s="22"/>
      <c r="M39" s="22"/>
      <c r="N39" s="22"/>
      <c r="O39" s="22"/>
      <c r="P39" s="22"/>
    </row>
    <row r="40" spans="1:16" ht="39" customHeight="1" x14ac:dyDescent="0.2">
      <c r="A40" s="22"/>
      <c r="B40" s="35"/>
      <c r="C40" s="1164" t="s">
        <v>573</v>
      </c>
      <c r="D40" s="1164"/>
      <c r="E40" s="1165"/>
      <c r="F40" s="36">
        <v>0.1</v>
      </c>
      <c r="G40" s="37">
        <v>0</v>
      </c>
      <c r="H40" s="37">
        <v>0</v>
      </c>
      <c r="I40" s="37">
        <v>0</v>
      </c>
      <c r="J40" s="38">
        <v>0.23</v>
      </c>
      <c r="K40" s="22"/>
      <c r="L40" s="22"/>
      <c r="M40" s="22"/>
      <c r="N40" s="22"/>
      <c r="O40" s="22"/>
      <c r="P40" s="22"/>
    </row>
    <row r="41" spans="1:16" ht="39" customHeight="1" x14ac:dyDescent="0.2">
      <c r="A41" s="22"/>
      <c r="B41" s="35"/>
      <c r="C41" s="1164" t="s">
        <v>574</v>
      </c>
      <c r="D41" s="1164"/>
      <c r="E41" s="1165"/>
      <c r="F41" s="36">
        <v>0.1</v>
      </c>
      <c r="G41" s="37">
        <v>0.11</v>
      </c>
      <c r="H41" s="37">
        <v>0.1</v>
      </c>
      <c r="I41" s="37">
        <v>0.11</v>
      </c>
      <c r="J41" s="38">
        <v>0.09</v>
      </c>
      <c r="K41" s="22"/>
      <c r="L41" s="22"/>
      <c r="M41" s="22"/>
      <c r="N41" s="22"/>
      <c r="O41" s="22"/>
      <c r="P41" s="22"/>
    </row>
    <row r="42" spans="1:16" ht="39" customHeight="1" x14ac:dyDescent="0.2">
      <c r="A42" s="22"/>
      <c r="B42" s="39"/>
      <c r="C42" s="1164" t="s">
        <v>575</v>
      </c>
      <c r="D42" s="1164"/>
      <c r="E42" s="1165"/>
      <c r="F42" s="36" t="s">
        <v>519</v>
      </c>
      <c r="G42" s="37" t="s">
        <v>519</v>
      </c>
      <c r="H42" s="37" t="s">
        <v>519</v>
      </c>
      <c r="I42" s="37" t="s">
        <v>519</v>
      </c>
      <c r="J42" s="38" t="s">
        <v>519</v>
      </c>
      <c r="K42" s="22"/>
      <c r="L42" s="22"/>
      <c r="M42" s="22"/>
      <c r="N42" s="22"/>
      <c r="O42" s="22"/>
      <c r="P42" s="22"/>
    </row>
    <row r="43" spans="1:16" ht="39" customHeight="1" thickBot="1" x14ac:dyDescent="0.25">
      <c r="A43" s="22"/>
      <c r="B43" s="40"/>
      <c r="C43" s="1166" t="s">
        <v>576</v>
      </c>
      <c r="D43" s="1166"/>
      <c r="E43" s="1167"/>
      <c r="F43" s="41">
        <v>0.01</v>
      </c>
      <c r="G43" s="42">
        <v>2.42</v>
      </c>
      <c r="H43" s="42">
        <v>0.24</v>
      </c>
      <c r="I43" s="42">
        <v>0</v>
      </c>
      <c r="J43" s="43">
        <v>0.01</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5MWxzhhoIurwyxjkaX3R4g0mnEmaYoxth1Lq+IoGfKVXL8pbJTM/q8vAxYxUs8g1CeyGv/9KcTRRQT+rd9d4Q==" saltValue="+09S5RVUA4wUFlRYzdfA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88" t="s">
        <v>10</v>
      </c>
      <c r="C45" s="1189"/>
      <c r="D45" s="56"/>
      <c r="E45" s="1194" t="s">
        <v>11</v>
      </c>
      <c r="F45" s="1194"/>
      <c r="G45" s="1194"/>
      <c r="H45" s="1194"/>
      <c r="I45" s="1194"/>
      <c r="J45" s="1195"/>
      <c r="K45" s="57">
        <v>1390</v>
      </c>
      <c r="L45" s="58">
        <v>1287</v>
      </c>
      <c r="M45" s="58">
        <v>1272</v>
      </c>
      <c r="N45" s="58">
        <v>1260</v>
      </c>
      <c r="O45" s="59">
        <v>1314</v>
      </c>
      <c r="P45" s="46"/>
      <c r="Q45" s="46"/>
      <c r="R45" s="46"/>
      <c r="S45" s="46"/>
      <c r="T45" s="46"/>
      <c r="U45" s="46"/>
    </row>
    <row r="46" spans="1:21" ht="30.75" customHeight="1" x14ac:dyDescent="0.2">
      <c r="A46" s="46"/>
      <c r="B46" s="1190"/>
      <c r="C46" s="1191"/>
      <c r="D46" s="60"/>
      <c r="E46" s="1172" t="s">
        <v>12</v>
      </c>
      <c r="F46" s="1172"/>
      <c r="G46" s="1172"/>
      <c r="H46" s="1172"/>
      <c r="I46" s="1172"/>
      <c r="J46" s="1173"/>
      <c r="K46" s="61" t="s">
        <v>519</v>
      </c>
      <c r="L46" s="62" t="s">
        <v>519</v>
      </c>
      <c r="M46" s="62" t="s">
        <v>519</v>
      </c>
      <c r="N46" s="62" t="s">
        <v>519</v>
      </c>
      <c r="O46" s="63" t="s">
        <v>519</v>
      </c>
      <c r="P46" s="46"/>
      <c r="Q46" s="46"/>
      <c r="R46" s="46"/>
      <c r="S46" s="46"/>
      <c r="T46" s="46"/>
      <c r="U46" s="46"/>
    </row>
    <row r="47" spans="1:21" ht="30.75" customHeight="1" x14ac:dyDescent="0.2">
      <c r="A47" s="46"/>
      <c r="B47" s="1190"/>
      <c r="C47" s="1191"/>
      <c r="D47" s="60"/>
      <c r="E47" s="1172" t="s">
        <v>13</v>
      </c>
      <c r="F47" s="1172"/>
      <c r="G47" s="1172"/>
      <c r="H47" s="1172"/>
      <c r="I47" s="1172"/>
      <c r="J47" s="1173"/>
      <c r="K47" s="61" t="s">
        <v>519</v>
      </c>
      <c r="L47" s="62" t="s">
        <v>519</v>
      </c>
      <c r="M47" s="62" t="s">
        <v>519</v>
      </c>
      <c r="N47" s="62" t="s">
        <v>519</v>
      </c>
      <c r="O47" s="63" t="s">
        <v>519</v>
      </c>
      <c r="P47" s="46"/>
      <c r="Q47" s="46"/>
      <c r="R47" s="46"/>
      <c r="S47" s="46"/>
      <c r="T47" s="46"/>
      <c r="U47" s="46"/>
    </row>
    <row r="48" spans="1:21" ht="30.75" customHeight="1" x14ac:dyDescent="0.2">
      <c r="A48" s="46"/>
      <c r="B48" s="1190"/>
      <c r="C48" s="1191"/>
      <c r="D48" s="60"/>
      <c r="E48" s="1172" t="s">
        <v>14</v>
      </c>
      <c r="F48" s="1172"/>
      <c r="G48" s="1172"/>
      <c r="H48" s="1172"/>
      <c r="I48" s="1172"/>
      <c r="J48" s="1173"/>
      <c r="K48" s="61">
        <v>899</v>
      </c>
      <c r="L48" s="62">
        <v>828</v>
      </c>
      <c r="M48" s="62">
        <v>890</v>
      </c>
      <c r="N48" s="62">
        <v>967</v>
      </c>
      <c r="O48" s="63">
        <v>1051</v>
      </c>
      <c r="P48" s="46"/>
      <c r="Q48" s="46"/>
      <c r="R48" s="46"/>
      <c r="S48" s="46"/>
      <c r="T48" s="46"/>
      <c r="U48" s="46"/>
    </row>
    <row r="49" spans="1:21" ht="30.75" customHeight="1" x14ac:dyDescent="0.2">
      <c r="A49" s="46"/>
      <c r="B49" s="1190"/>
      <c r="C49" s="1191"/>
      <c r="D49" s="60"/>
      <c r="E49" s="1172" t="s">
        <v>15</v>
      </c>
      <c r="F49" s="1172"/>
      <c r="G49" s="1172"/>
      <c r="H49" s="1172"/>
      <c r="I49" s="1172"/>
      <c r="J49" s="1173"/>
      <c r="K49" s="61" t="s">
        <v>519</v>
      </c>
      <c r="L49" s="62" t="s">
        <v>519</v>
      </c>
      <c r="M49" s="62" t="s">
        <v>519</v>
      </c>
      <c r="N49" s="62" t="s">
        <v>519</v>
      </c>
      <c r="O49" s="63" t="s">
        <v>519</v>
      </c>
      <c r="P49" s="46"/>
      <c r="Q49" s="46"/>
      <c r="R49" s="46"/>
      <c r="S49" s="46"/>
      <c r="T49" s="46"/>
      <c r="U49" s="46"/>
    </row>
    <row r="50" spans="1:21" ht="30.75" customHeight="1" x14ac:dyDescent="0.2">
      <c r="A50" s="46"/>
      <c r="B50" s="1190"/>
      <c r="C50" s="1191"/>
      <c r="D50" s="60"/>
      <c r="E50" s="1172" t="s">
        <v>16</v>
      </c>
      <c r="F50" s="1172"/>
      <c r="G50" s="1172"/>
      <c r="H50" s="1172"/>
      <c r="I50" s="1172"/>
      <c r="J50" s="1173"/>
      <c r="K50" s="61" t="s">
        <v>519</v>
      </c>
      <c r="L50" s="62" t="s">
        <v>519</v>
      </c>
      <c r="M50" s="62" t="s">
        <v>519</v>
      </c>
      <c r="N50" s="62" t="s">
        <v>519</v>
      </c>
      <c r="O50" s="63" t="s">
        <v>519</v>
      </c>
      <c r="P50" s="46"/>
      <c r="Q50" s="46"/>
      <c r="R50" s="46"/>
      <c r="S50" s="46"/>
      <c r="T50" s="46"/>
      <c r="U50" s="46"/>
    </row>
    <row r="51" spans="1:21" ht="30.75" customHeight="1" x14ac:dyDescent="0.2">
      <c r="A51" s="46"/>
      <c r="B51" s="1192"/>
      <c r="C51" s="1193"/>
      <c r="D51" s="64"/>
      <c r="E51" s="1172" t="s">
        <v>17</v>
      </c>
      <c r="F51" s="1172"/>
      <c r="G51" s="1172"/>
      <c r="H51" s="1172"/>
      <c r="I51" s="1172"/>
      <c r="J51" s="1173"/>
      <c r="K51" s="61">
        <v>0</v>
      </c>
      <c r="L51" s="62">
        <v>0</v>
      </c>
      <c r="M51" s="62">
        <v>0</v>
      </c>
      <c r="N51" s="62">
        <v>0</v>
      </c>
      <c r="O51" s="63" t="s">
        <v>519</v>
      </c>
      <c r="P51" s="46"/>
      <c r="Q51" s="46"/>
      <c r="R51" s="46"/>
      <c r="S51" s="46"/>
      <c r="T51" s="46"/>
      <c r="U51" s="46"/>
    </row>
    <row r="52" spans="1:21" ht="30.75" customHeight="1" x14ac:dyDescent="0.2">
      <c r="A52" s="46"/>
      <c r="B52" s="1170" t="s">
        <v>18</v>
      </c>
      <c r="C52" s="1171"/>
      <c r="D52" s="64"/>
      <c r="E52" s="1172" t="s">
        <v>19</v>
      </c>
      <c r="F52" s="1172"/>
      <c r="G52" s="1172"/>
      <c r="H52" s="1172"/>
      <c r="I52" s="1172"/>
      <c r="J52" s="1173"/>
      <c r="K52" s="61">
        <v>1408</v>
      </c>
      <c r="L52" s="62">
        <v>1403</v>
      </c>
      <c r="M52" s="62">
        <v>1397</v>
      </c>
      <c r="N52" s="62">
        <v>1405</v>
      </c>
      <c r="O52" s="63">
        <v>1418</v>
      </c>
      <c r="P52" s="46"/>
      <c r="Q52" s="46"/>
      <c r="R52" s="46"/>
      <c r="S52" s="46"/>
      <c r="T52" s="46"/>
      <c r="U52" s="46"/>
    </row>
    <row r="53" spans="1:21" ht="30.75" customHeight="1" thickBot="1" x14ac:dyDescent="0.25">
      <c r="A53" s="46"/>
      <c r="B53" s="1174" t="s">
        <v>20</v>
      </c>
      <c r="C53" s="1175"/>
      <c r="D53" s="65"/>
      <c r="E53" s="1176" t="s">
        <v>21</v>
      </c>
      <c r="F53" s="1176"/>
      <c r="G53" s="1176"/>
      <c r="H53" s="1176"/>
      <c r="I53" s="1176"/>
      <c r="J53" s="1177"/>
      <c r="K53" s="66">
        <v>881</v>
      </c>
      <c r="L53" s="67">
        <v>712</v>
      </c>
      <c r="M53" s="67">
        <v>765</v>
      </c>
      <c r="N53" s="67">
        <v>822</v>
      </c>
      <c r="O53" s="68">
        <v>947</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577</v>
      </c>
      <c r="P55" s="46"/>
      <c r="Q55" s="46"/>
      <c r="R55" s="46"/>
      <c r="S55" s="46"/>
      <c r="T55" s="46"/>
      <c r="U55" s="46"/>
    </row>
    <row r="56" spans="1:21" ht="31.5" customHeight="1" thickBot="1" x14ac:dyDescent="0.25">
      <c r="A56" s="46"/>
      <c r="B56" s="74"/>
      <c r="C56" s="75"/>
      <c r="D56" s="75"/>
      <c r="E56" s="76"/>
      <c r="F56" s="76"/>
      <c r="G56" s="76"/>
      <c r="H56" s="76"/>
      <c r="I56" s="76"/>
      <c r="J56" s="77" t="s">
        <v>2</v>
      </c>
      <c r="K56" s="78" t="s">
        <v>578</v>
      </c>
      <c r="L56" s="79" t="s">
        <v>579</v>
      </c>
      <c r="M56" s="79" t="s">
        <v>580</v>
      </c>
      <c r="N56" s="79" t="s">
        <v>581</v>
      </c>
      <c r="O56" s="80" t="s">
        <v>582</v>
      </c>
      <c r="P56" s="46"/>
      <c r="Q56" s="46"/>
      <c r="R56" s="46"/>
      <c r="S56" s="46"/>
      <c r="T56" s="46"/>
      <c r="U56" s="46"/>
    </row>
    <row r="57" spans="1:21" ht="31.5" customHeight="1" x14ac:dyDescent="0.2">
      <c r="B57" s="1178" t="s">
        <v>24</v>
      </c>
      <c r="C57" s="1179"/>
      <c r="D57" s="1182" t="s">
        <v>25</v>
      </c>
      <c r="E57" s="1183"/>
      <c r="F57" s="1183"/>
      <c r="G57" s="1183"/>
      <c r="H57" s="1183"/>
      <c r="I57" s="1183"/>
      <c r="J57" s="1184"/>
      <c r="K57" s="81"/>
      <c r="L57" s="82"/>
      <c r="M57" s="82"/>
      <c r="N57" s="82"/>
      <c r="O57" s="83"/>
    </row>
    <row r="58" spans="1:21" ht="31.5" customHeight="1" thickBot="1" x14ac:dyDescent="0.25">
      <c r="B58" s="1180"/>
      <c r="C58" s="1181"/>
      <c r="D58" s="1185" t="s">
        <v>26</v>
      </c>
      <c r="E58" s="1186"/>
      <c r="F58" s="1186"/>
      <c r="G58" s="1186"/>
      <c r="H58" s="1186"/>
      <c r="I58" s="1186"/>
      <c r="J58" s="1187"/>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6vPKni6fdXehG8D+kA80SykBlOQ6N+z9mcRs9ut1vIQIaymyQ8g65x5EhZOEXY+iMUOD5GvUh1MscF+hVoMYMA==" saltValue="cqf0Nis0d0ip68YwJEiV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561</v>
      </c>
      <c r="J40" s="98" t="s">
        <v>562</v>
      </c>
      <c r="K40" s="98" t="s">
        <v>563</v>
      </c>
      <c r="L40" s="98" t="s">
        <v>564</v>
      </c>
      <c r="M40" s="99" t="s">
        <v>565</v>
      </c>
    </row>
    <row r="41" spans="2:13" ht="27.75" customHeight="1" x14ac:dyDescent="0.2">
      <c r="B41" s="1208" t="s">
        <v>29</v>
      </c>
      <c r="C41" s="1209"/>
      <c r="D41" s="100"/>
      <c r="E41" s="1210" t="s">
        <v>30</v>
      </c>
      <c r="F41" s="1210"/>
      <c r="G41" s="1210"/>
      <c r="H41" s="1211"/>
      <c r="I41" s="332">
        <v>13903</v>
      </c>
      <c r="J41" s="333">
        <v>14491</v>
      </c>
      <c r="K41" s="333">
        <v>14435</v>
      </c>
      <c r="L41" s="333">
        <v>14352</v>
      </c>
      <c r="M41" s="334">
        <v>14105</v>
      </c>
    </row>
    <row r="42" spans="2:13" ht="27.75" customHeight="1" x14ac:dyDescent="0.2">
      <c r="B42" s="1198"/>
      <c r="C42" s="1199"/>
      <c r="D42" s="101"/>
      <c r="E42" s="1202" t="s">
        <v>31</v>
      </c>
      <c r="F42" s="1202"/>
      <c r="G42" s="1202"/>
      <c r="H42" s="1203"/>
      <c r="I42" s="335" t="s">
        <v>519</v>
      </c>
      <c r="J42" s="336" t="s">
        <v>519</v>
      </c>
      <c r="K42" s="336" t="s">
        <v>519</v>
      </c>
      <c r="L42" s="336" t="s">
        <v>519</v>
      </c>
      <c r="M42" s="337" t="s">
        <v>519</v>
      </c>
    </row>
    <row r="43" spans="2:13" ht="27.75" customHeight="1" x14ac:dyDescent="0.2">
      <c r="B43" s="1198"/>
      <c r="C43" s="1199"/>
      <c r="D43" s="101"/>
      <c r="E43" s="1202" t="s">
        <v>32</v>
      </c>
      <c r="F43" s="1202"/>
      <c r="G43" s="1202"/>
      <c r="H43" s="1203"/>
      <c r="I43" s="335">
        <v>15504</v>
      </c>
      <c r="J43" s="336">
        <v>14818</v>
      </c>
      <c r="K43" s="336">
        <v>17495</v>
      </c>
      <c r="L43" s="336">
        <v>17024</v>
      </c>
      <c r="M43" s="337">
        <v>17197</v>
      </c>
    </row>
    <row r="44" spans="2:13" ht="27.75" customHeight="1" x14ac:dyDescent="0.2">
      <c r="B44" s="1198"/>
      <c r="C44" s="1199"/>
      <c r="D44" s="101"/>
      <c r="E44" s="1202" t="s">
        <v>33</v>
      </c>
      <c r="F44" s="1202"/>
      <c r="G44" s="1202"/>
      <c r="H44" s="1203"/>
      <c r="I44" s="335">
        <v>5</v>
      </c>
      <c r="J44" s="336">
        <v>3</v>
      </c>
      <c r="K44" s="336">
        <v>2</v>
      </c>
      <c r="L44" s="336">
        <v>0</v>
      </c>
      <c r="M44" s="337" t="s">
        <v>519</v>
      </c>
    </row>
    <row r="45" spans="2:13" ht="27.75" customHeight="1" x14ac:dyDescent="0.2">
      <c r="B45" s="1198"/>
      <c r="C45" s="1199"/>
      <c r="D45" s="101"/>
      <c r="E45" s="1202" t="s">
        <v>34</v>
      </c>
      <c r="F45" s="1202"/>
      <c r="G45" s="1202"/>
      <c r="H45" s="1203"/>
      <c r="I45" s="335">
        <v>2824</v>
      </c>
      <c r="J45" s="336">
        <v>2686</v>
      </c>
      <c r="K45" s="336">
        <v>2624</v>
      </c>
      <c r="L45" s="336">
        <v>2574</v>
      </c>
      <c r="M45" s="337">
        <v>2573</v>
      </c>
    </row>
    <row r="46" spans="2:13" ht="27.75" customHeight="1" x14ac:dyDescent="0.2">
      <c r="B46" s="1198"/>
      <c r="C46" s="1199"/>
      <c r="D46" s="102"/>
      <c r="E46" s="1202" t="s">
        <v>35</v>
      </c>
      <c r="F46" s="1202"/>
      <c r="G46" s="1202"/>
      <c r="H46" s="1203"/>
      <c r="I46" s="335">
        <v>9</v>
      </c>
      <c r="J46" s="336">
        <v>8</v>
      </c>
      <c r="K46" s="336">
        <v>6</v>
      </c>
      <c r="L46" s="336">
        <v>5</v>
      </c>
      <c r="M46" s="337">
        <v>1</v>
      </c>
    </row>
    <row r="47" spans="2:13" ht="27.75" customHeight="1" x14ac:dyDescent="0.2">
      <c r="B47" s="1198"/>
      <c r="C47" s="1199"/>
      <c r="D47" s="103"/>
      <c r="E47" s="1212" t="s">
        <v>36</v>
      </c>
      <c r="F47" s="1213"/>
      <c r="G47" s="1213"/>
      <c r="H47" s="1214"/>
      <c r="I47" s="335" t="s">
        <v>519</v>
      </c>
      <c r="J47" s="336" t="s">
        <v>519</v>
      </c>
      <c r="K47" s="336" t="s">
        <v>519</v>
      </c>
      <c r="L47" s="336" t="s">
        <v>519</v>
      </c>
      <c r="M47" s="337" t="s">
        <v>519</v>
      </c>
    </row>
    <row r="48" spans="2:13" ht="27.75" customHeight="1" x14ac:dyDescent="0.2">
      <c r="B48" s="1198"/>
      <c r="C48" s="1199"/>
      <c r="D48" s="101"/>
      <c r="E48" s="1202" t="s">
        <v>37</v>
      </c>
      <c r="F48" s="1202"/>
      <c r="G48" s="1202"/>
      <c r="H48" s="1203"/>
      <c r="I48" s="335" t="s">
        <v>519</v>
      </c>
      <c r="J48" s="336" t="s">
        <v>519</v>
      </c>
      <c r="K48" s="336" t="s">
        <v>519</v>
      </c>
      <c r="L48" s="336" t="s">
        <v>519</v>
      </c>
      <c r="M48" s="337" t="s">
        <v>519</v>
      </c>
    </row>
    <row r="49" spans="2:13" ht="27.75" customHeight="1" x14ac:dyDescent="0.2">
      <c r="B49" s="1200"/>
      <c r="C49" s="1201"/>
      <c r="D49" s="101"/>
      <c r="E49" s="1202" t="s">
        <v>38</v>
      </c>
      <c r="F49" s="1202"/>
      <c r="G49" s="1202"/>
      <c r="H49" s="1203"/>
      <c r="I49" s="335" t="s">
        <v>519</v>
      </c>
      <c r="J49" s="336" t="s">
        <v>519</v>
      </c>
      <c r="K49" s="336" t="s">
        <v>519</v>
      </c>
      <c r="L49" s="336" t="s">
        <v>519</v>
      </c>
      <c r="M49" s="337" t="s">
        <v>519</v>
      </c>
    </row>
    <row r="50" spans="2:13" ht="27.75" customHeight="1" x14ac:dyDescent="0.2">
      <c r="B50" s="1196" t="s">
        <v>39</v>
      </c>
      <c r="C50" s="1197"/>
      <c r="D50" s="104"/>
      <c r="E50" s="1202" t="s">
        <v>40</v>
      </c>
      <c r="F50" s="1202"/>
      <c r="G50" s="1202"/>
      <c r="H50" s="1203"/>
      <c r="I50" s="335">
        <v>4332</v>
      </c>
      <c r="J50" s="336">
        <v>4406</v>
      </c>
      <c r="K50" s="336">
        <v>5074</v>
      </c>
      <c r="L50" s="336">
        <v>5355</v>
      </c>
      <c r="M50" s="337">
        <v>6257</v>
      </c>
    </row>
    <row r="51" spans="2:13" ht="27.75" customHeight="1" x14ac:dyDescent="0.2">
      <c r="B51" s="1198"/>
      <c r="C51" s="1199"/>
      <c r="D51" s="101"/>
      <c r="E51" s="1202" t="s">
        <v>41</v>
      </c>
      <c r="F51" s="1202"/>
      <c r="G51" s="1202"/>
      <c r="H51" s="1203"/>
      <c r="I51" s="335">
        <v>966</v>
      </c>
      <c r="J51" s="336">
        <v>935</v>
      </c>
      <c r="K51" s="336">
        <v>1072</v>
      </c>
      <c r="L51" s="336">
        <v>1203</v>
      </c>
      <c r="M51" s="337">
        <v>1447</v>
      </c>
    </row>
    <row r="52" spans="2:13" ht="27.75" customHeight="1" x14ac:dyDescent="0.2">
      <c r="B52" s="1200"/>
      <c r="C52" s="1201"/>
      <c r="D52" s="101"/>
      <c r="E52" s="1202" t="s">
        <v>42</v>
      </c>
      <c r="F52" s="1202"/>
      <c r="G52" s="1202"/>
      <c r="H52" s="1203"/>
      <c r="I52" s="335">
        <v>17562</v>
      </c>
      <c r="J52" s="336">
        <v>17680</v>
      </c>
      <c r="K52" s="336">
        <v>17705</v>
      </c>
      <c r="L52" s="336">
        <v>17715</v>
      </c>
      <c r="M52" s="337">
        <v>17374</v>
      </c>
    </row>
    <row r="53" spans="2:13" ht="27.75" customHeight="1" thickBot="1" x14ac:dyDescent="0.25">
      <c r="B53" s="1204" t="s">
        <v>43</v>
      </c>
      <c r="C53" s="1205"/>
      <c r="D53" s="105"/>
      <c r="E53" s="1206" t="s">
        <v>44</v>
      </c>
      <c r="F53" s="1206"/>
      <c r="G53" s="1206"/>
      <c r="H53" s="1207"/>
      <c r="I53" s="338">
        <v>9385</v>
      </c>
      <c r="J53" s="339">
        <v>8985</v>
      </c>
      <c r="K53" s="339">
        <v>10711</v>
      </c>
      <c r="L53" s="339">
        <v>9681</v>
      </c>
      <c r="M53" s="340">
        <v>8798</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uKl5QbLeFGit8RxncaCatW4uWMH8FAewv6BQWPj8L3Is8per4aJAsGusbHYuM8nfM+++pE/Tiu+FYALZ8uNFhQ==" saltValue="NRMDsI413zsZJQzdyc76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563</v>
      </c>
      <c r="G54" s="114" t="s">
        <v>564</v>
      </c>
      <c r="H54" s="115" t="s">
        <v>565</v>
      </c>
    </row>
    <row r="55" spans="2:8" ht="52.5" customHeight="1" x14ac:dyDescent="0.2">
      <c r="B55" s="116"/>
      <c r="C55" s="1223" t="s">
        <v>47</v>
      </c>
      <c r="D55" s="1223"/>
      <c r="E55" s="1224"/>
      <c r="F55" s="117">
        <v>1694</v>
      </c>
      <c r="G55" s="117">
        <v>1789</v>
      </c>
      <c r="H55" s="118">
        <v>1858</v>
      </c>
    </row>
    <row r="56" spans="2:8" ht="52.5" customHeight="1" x14ac:dyDescent="0.2">
      <c r="B56" s="119"/>
      <c r="C56" s="1225" t="s">
        <v>48</v>
      </c>
      <c r="D56" s="1225"/>
      <c r="E56" s="1226"/>
      <c r="F56" s="120">
        <v>318</v>
      </c>
      <c r="G56" s="120">
        <v>319</v>
      </c>
      <c r="H56" s="121">
        <v>731</v>
      </c>
    </row>
    <row r="57" spans="2:8" ht="53.25" customHeight="1" x14ac:dyDescent="0.2">
      <c r="B57" s="119"/>
      <c r="C57" s="1227" t="s">
        <v>49</v>
      </c>
      <c r="D57" s="1227"/>
      <c r="E57" s="1228"/>
      <c r="F57" s="122">
        <v>2532</v>
      </c>
      <c r="G57" s="122">
        <v>2673</v>
      </c>
      <c r="H57" s="123">
        <v>3056</v>
      </c>
    </row>
    <row r="58" spans="2:8" ht="45.75" customHeight="1" x14ac:dyDescent="0.2">
      <c r="B58" s="124"/>
      <c r="C58" s="1215" t="s">
        <v>600</v>
      </c>
      <c r="D58" s="1216"/>
      <c r="E58" s="1217"/>
      <c r="F58" s="125">
        <v>1272</v>
      </c>
      <c r="G58" s="125">
        <v>1437</v>
      </c>
      <c r="H58" s="126">
        <v>1819</v>
      </c>
    </row>
    <row r="59" spans="2:8" ht="45.75" customHeight="1" x14ac:dyDescent="0.2">
      <c r="B59" s="124"/>
      <c r="C59" s="1215" t="s">
        <v>601</v>
      </c>
      <c r="D59" s="1216"/>
      <c r="E59" s="1217"/>
      <c r="F59" s="125">
        <v>410</v>
      </c>
      <c r="G59" s="125">
        <v>390</v>
      </c>
      <c r="H59" s="126">
        <v>392</v>
      </c>
    </row>
    <row r="60" spans="2:8" ht="45.75" customHeight="1" x14ac:dyDescent="0.2">
      <c r="B60" s="124"/>
      <c r="C60" s="1215" t="s">
        <v>602</v>
      </c>
      <c r="D60" s="1216"/>
      <c r="E60" s="1217"/>
      <c r="F60" s="125">
        <v>367</v>
      </c>
      <c r="G60" s="125">
        <v>354</v>
      </c>
      <c r="H60" s="126">
        <v>355</v>
      </c>
    </row>
    <row r="61" spans="2:8" ht="45.75" customHeight="1" x14ac:dyDescent="0.2">
      <c r="B61" s="124"/>
      <c r="C61" s="1215" t="s">
        <v>603</v>
      </c>
      <c r="D61" s="1216"/>
      <c r="E61" s="1217"/>
      <c r="F61" s="125">
        <v>145</v>
      </c>
      <c r="G61" s="125">
        <v>141</v>
      </c>
      <c r="H61" s="126">
        <v>140</v>
      </c>
    </row>
    <row r="62" spans="2:8" ht="45.75" customHeight="1" thickBot="1" x14ac:dyDescent="0.25">
      <c r="B62" s="127"/>
      <c r="C62" s="1218" t="s">
        <v>604</v>
      </c>
      <c r="D62" s="1219"/>
      <c r="E62" s="1220"/>
      <c r="F62" s="128">
        <v>56</v>
      </c>
      <c r="G62" s="128">
        <v>65</v>
      </c>
      <c r="H62" s="129">
        <v>63</v>
      </c>
    </row>
    <row r="63" spans="2:8" ht="52.5" customHeight="1" thickBot="1" x14ac:dyDescent="0.25">
      <c r="B63" s="130"/>
      <c r="C63" s="1221" t="s">
        <v>50</v>
      </c>
      <c r="D63" s="1221"/>
      <c r="E63" s="1222"/>
      <c r="F63" s="131">
        <v>4544</v>
      </c>
      <c r="G63" s="131">
        <v>4781</v>
      </c>
      <c r="H63" s="132">
        <v>5645</v>
      </c>
    </row>
    <row r="64" spans="2:8" ht="13.2" x14ac:dyDescent="0.2"/>
  </sheetData>
  <sheetProtection algorithmName="SHA-512" hashValue="JVZhMvjY7In7POOE6Rr5BK8OYhrLk2BaLXfTLWAj36c9FLWu/5pR5Y77G1jwZWPFl7ct70TOEoSm1J3RFCiSfQ==" saltValue="No+CNHCt/bkK8Uc8QYWP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5FA85-B229-4C2D-99CD-00B96C1E9486}">
  <sheetPr>
    <pageSetUpPr fitToPage="1"/>
  </sheetPr>
  <dimension ref="A1:DE85"/>
  <sheetViews>
    <sheetView showGridLines="0" zoomScale="80" zoomScaleNormal="80" zoomScaleSheetLayoutView="55" workbookViewId="0">
      <selection activeCell="AN65" sqref="AN65:DC69"/>
    </sheetView>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76"/>
      <c r="B1" s="1275"/>
      <c r="DD1" s="245"/>
      <c r="DE1" s="245"/>
    </row>
    <row r="2" spans="1:109"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245"/>
      <c r="DE2" s="245"/>
    </row>
    <row r="3" spans="1:109"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245"/>
      <c r="DE3" s="245"/>
    </row>
    <row r="4" spans="1:109" s="243" customFormat="1" ht="13.2"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row>
    <row r="5" spans="1:109" s="243" customFormat="1" ht="13.2"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row>
    <row r="6" spans="1:109" s="243" customFormat="1" ht="13.2"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row>
    <row r="7" spans="1:109" s="243" customFormat="1" ht="13.2"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row>
    <row r="8" spans="1:109" s="243" customFormat="1" ht="13.2"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row>
    <row r="9" spans="1:109" s="243" customFormat="1" ht="13.2"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row>
    <row r="10" spans="1:109" s="243" customFormat="1" ht="13.2"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row>
    <row r="11" spans="1:109" s="243" customFormat="1" ht="13.2"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row>
    <row r="12" spans="1:109" s="243" customFormat="1" ht="13.2"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row>
    <row r="13" spans="1:109" s="243" customFormat="1" ht="13.2"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row>
    <row r="14" spans="1:109" s="243" customFormat="1" ht="13.2"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row>
    <row r="15" spans="1:109" s="243" customFormat="1" ht="13.2" x14ac:dyDescent="0.2">
      <c r="A15" s="245"/>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row>
    <row r="16" spans="1:109" s="243" customFormat="1" ht="13.2" x14ac:dyDescent="0.2">
      <c r="A16" s="245"/>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row>
    <row r="17" spans="1:109" s="243" customFormat="1" ht="13.2" x14ac:dyDescent="0.2">
      <c r="A17" s="245"/>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row>
    <row r="18" spans="1:109" s="243" customFormat="1" ht="13.2" x14ac:dyDescent="0.2">
      <c r="A18" s="245"/>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row>
    <row r="19" spans="1:109" ht="13.2" x14ac:dyDescent="0.2">
      <c r="DD19" s="245"/>
      <c r="DE19" s="245"/>
    </row>
    <row r="20" spans="1:109" ht="13.2" x14ac:dyDescent="0.2">
      <c r="DD20" s="245"/>
      <c r="DE20" s="245"/>
    </row>
    <row r="21" spans="1:109" ht="17.25" customHeight="1" x14ac:dyDescent="0.2">
      <c r="B21" s="1273"/>
      <c r="C21" s="247"/>
      <c r="D21" s="247"/>
      <c r="E21" s="247"/>
      <c r="F21" s="247"/>
      <c r="G21" s="247"/>
      <c r="H21" s="247"/>
      <c r="I21" s="247"/>
      <c r="J21" s="247"/>
      <c r="K21" s="247"/>
      <c r="L21" s="247"/>
      <c r="M21" s="247"/>
      <c r="N21" s="1272"/>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2"/>
      <c r="AU21" s="247"/>
      <c r="AV21" s="247"/>
      <c r="AW21" s="247"/>
      <c r="AX21" s="247"/>
      <c r="AY21" s="247"/>
      <c r="AZ21" s="247"/>
      <c r="BA21" s="247"/>
      <c r="BB21" s="247"/>
      <c r="BC21" s="247"/>
      <c r="BD21" s="247"/>
      <c r="BE21" s="247"/>
      <c r="BF21" s="1272"/>
      <c r="BG21" s="247"/>
      <c r="BH21" s="247"/>
      <c r="BI21" s="247"/>
      <c r="BJ21" s="247"/>
      <c r="BK21" s="247"/>
      <c r="BL21" s="247"/>
      <c r="BM21" s="247"/>
      <c r="BN21" s="247"/>
      <c r="BO21" s="247"/>
      <c r="BP21" s="247"/>
      <c r="BQ21" s="247"/>
      <c r="BR21" s="1272"/>
      <c r="BS21" s="247"/>
      <c r="BT21" s="247"/>
      <c r="BU21" s="247"/>
      <c r="BV21" s="247"/>
      <c r="BW21" s="247"/>
      <c r="BX21" s="247"/>
      <c r="BY21" s="247"/>
      <c r="BZ21" s="247"/>
      <c r="CA21" s="247"/>
      <c r="CB21" s="247"/>
      <c r="CC21" s="247"/>
      <c r="CD21" s="1272"/>
      <c r="CE21" s="247"/>
      <c r="CF21" s="247"/>
      <c r="CG21" s="247"/>
      <c r="CH21" s="247"/>
      <c r="CI21" s="247"/>
      <c r="CJ21" s="247"/>
      <c r="CK21" s="247"/>
      <c r="CL21" s="247"/>
      <c r="CM21" s="247"/>
      <c r="CN21" s="247"/>
      <c r="CO21" s="247"/>
      <c r="CP21" s="1272"/>
      <c r="CQ21" s="247"/>
      <c r="CR21" s="247"/>
      <c r="CS21" s="247"/>
      <c r="CT21" s="247"/>
      <c r="CU21" s="247"/>
      <c r="CV21" s="247"/>
      <c r="CW21" s="247"/>
      <c r="CX21" s="247"/>
      <c r="CY21" s="247"/>
      <c r="CZ21" s="247"/>
      <c r="DA21" s="247"/>
      <c r="DB21" s="1272"/>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3"/>
      <c r="DD40" s="1263"/>
      <c r="DE40" s="245"/>
    </row>
    <row r="41" spans="2:109" ht="16.2" x14ac:dyDescent="0.2">
      <c r="B41" s="246" t="s">
        <v>616</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0"/>
      <c r="I42" s="1259"/>
      <c r="J42" s="1259"/>
      <c r="K42" s="1259"/>
      <c r="AM42" s="1260"/>
      <c r="AN42" s="1260" t="s">
        <v>612</v>
      </c>
      <c r="AP42" s="1259"/>
      <c r="AQ42" s="1259"/>
      <c r="AR42" s="1259"/>
      <c r="AY42" s="1260"/>
      <c r="BA42" s="1259"/>
      <c r="BB42" s="1259"/>
      <c r="BC42" s="1259"/>
      <c r="BK42" s="1260"/>
      <c r="BM42" s="1259"/>
      <c r="BN42" s="1259"/>
      <c r="BO42" s="1259"/>
      <c r="BW42" s="1260"/>
      <c r="BY42" s="1259"/>
      <c r="BZ42" s="1259"/>
      <c r="CA42" s="1259"/>
      <c r="CI42" s="1260"/>
      <c r="CK42" s="1259"/>
      <c r="CL42" s="1259"/>
      <c r="CM42" s="1259"/>
      <c r="CU42" s="1260"/>
      <c r="CW42" s="1259"/>
      <c r="CX42" s="1259"/>
      <c r="CY42" s="1259"/>
    </row>
    <row r="43" spans="2:109" ht="13.5" customHeight="1" x14ac:dyDescent="0.2">
      <c r="B43" s="249"/>
      <c r="AN43" s="1258" t="s">
        <v>615</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6"/>
    </row>
    <row r="44" spans="2:109" ht="13.2" x14ac:dyDescent="0.2">
      <c r="B44" s="249"/>
      <c r="AN44" s="1255"/>
      <c r="AO44" s="1254"/>
      <c r="AP44" s="1254"/>
      <c r="AQ44" s="1254"/>
      <c r="AR44" s="1254"/>
      <c r="AS44" s="1254"/>
      <c r="AT44" s="1254"/>
      <c r="AU44" s="1254"/>
      <c r="AV44" s="1254"/>
      <c r="AW44" s="1254"/>
      <c r="AX44" s="1254"/>
      <c r="AY44" s="1254"/>
      <c r="AZ44" s="1254"/>
      <c r="BA44" s="1254"/>
      <c r="BB44" s="1254"/>
      <c r="BC44" s="1254"/>
      <c r="BD44" s="1254"/>
      <c r="BE44" s="1254"/>
      <c r="BF44" s="1254"/>
      <c r="BG44" s="1254"/>
      <c r="BH44" s="1254"/>
      <c r="BI44" s="1254"/>
      <c r="BJ44" s="1254"/>
      <c r="BK44" s="1254"/>
      <c r="BL44" s="1254"/>
      <c r="BM44" s="1254"/>
      <c r="BN44" s="1254"/>
      <c r="BO44" s="1254"/>
      <c r="BP44" s="1254"/>
      <c r="BQ44" s="1254"/>
      <c r="BR44" s="1254"/>
      <c r="BS44" s="1254"/>
      <c r="BT44" s="1254"/>
      <c r="BU44" s="1254"/>
      <c r="BV44" s="1254"/>
      <c r="BW44" s="1254"/>
      <c r="BX44" s="1254"/>
      <c r="BY44" s="1254"/>
      <c r="BZ44" s="1254"/>
      <c r="CA44" s="1254"/>
      <c r="CB44" s="1254"/>
      <c r="CC44" s="1254"/>
      <c r="CD44" s="1254"/>
      <c r="CE44" s="1254"/>
      <c r="CF44" s="1254"/>
      <c r="CG44" s="1254"/>
      <c r="CH44" s="1254"/>
      <c r="CI44" s="1254"/>
      <c r="CJ44" s="1254"/>
      <c r="CK44" s="1254"/>
      <c r="CL44" s="1254"/>
      <c r="CM44" s="1254"/>
      <c r="CN44" s="1254"/>
      <c r="CO44" s="1254"/>
      <c r="CP44" s="1254"/>
      <c r="CQ44" s="1254"/>
      <c r="CR44" s="1254"/>
      <c r="CS44" s="1254"/>
      <c r="CT44" s="1254"/>
      <c r="CU44" s="1254"/>
      <c r="CV44" s="1254"/>
      <c r="CW44" s="1254"/>
      <c r="CX44" s="1254"/>
      <c r="CY44" s="1254"/>
      <c r="CZ44" s="1254"/>
      <c r="DA44" s="1254"/>
      <c r="DB44" s="1254"/>
      <c r="DC44" s="1253"/>
    </row>
    <row r="45" spans="2:109" ht="13.2" x14ac:dyDescent="0.2">
      <c r="B45" s="249"/>
      <c r="AN45" s="1255"/>
      <c r="AO45" s="1254"/>
      <c r="AP45" s="1254"/>
      <c r="AQ45" s="1254"/>
      <c r="AR45" s="1254"/>
      <c r="AS45" s="1254"/>
      <c r="AT45" s="1254"/>
      <c r="AU45" s="1254"/>
      <c r="AV45" s="1254"/>
      <c r="AW45" s="1254"/>
      <c r="AX45" s="1254"/>
      <c r="AY45" s="1254"/>
      <c r="AZ45" s="1254"/>
      <c r="BA45" s="1254"/>
      <c r="BB45" s="1254"/>
      <c r="BC45" s="1254"/>
      <c r="BD45" s="1254"/>
      <c r="BE45" s="1254"/>
      <c r="BF45" s="1254"/>
      <c r="BG45" s="1254"/>
      <c r="BH45" s="1254"/>
      <c r="BI45" s="1254"/>
      <c r="BJ45" s="1254"/>
      <c r="BK45" s="1254"/>
      <c r="BL45" s="1254"/>
      <c r="BM45" s="1254"/>
      <c r="BN45" s="1254"/>
      <c r="BO45" s="1254"/>
      <c r="BP45" s="1254"/>
      <c r="BQ45" s="1254"/>
      <c r="BR45" s="1254"/>
      <c r="BS45" s="1254"/>
      <c r="BT45" s="1254"/>
      <c r="BU45" s="1254"/>
      <c r="BV45" s="1254"/>
      <c r="BW45" s="1254"/>
      <c r="BX45" s="1254"/>
      <c r="BY45" s="1254"/>
      <c r="BZ45" s="1254"/>
      <c r="CA45" s="1254"/>
      <c r="CB45" s="1254"/>
      <c r="CC45" s="1254"/>
      <c r="CD45" s="1254"/>
      <c r="CE45" s="1254"/>
      <c r="CF45" s="1254"/>
      <c r="CG45" s="1254"/>
      <c r="CH45" s="1254"/>
      <c r="CI45" s="1254"/>
      <c r="CJ45" s="1254"/>
      <c r="CK45" s="1254"/>
      <c r="CL45" s="1254"/>
      <c r="CM45" s="1254"/>
      <c r="CN45" s="1254"/>
      <c r="CO45" s="1254"/>
      <c r="CP45" s="1254"/>
      <c r="CQ45" s="1254"/>
      <c r="CR45" s="1254"/>
      <c r="CS45" s="1254"/>
      <c r="CT45" s="1254"/>
      <c r="CU45" s="1254"/>
      <c r="CV45" s="1254"/>
      <c r="CW45" s="1254"/>
      <c r="CX45" s="1254"/>
      <c r="CY45" s="1254"/>
      <c r="CZ45" s="1254"/>
      <c r="DA45" s="1254"/>
      <c r="DB45" s="1254"/>
      <c r="DC45" s="1253"/>
    </row>
    <row r="46" spans="2:109" ht="13.2" x14ac:dyDescent="0.2">
      <c r="B46" s="249"/>
      <c r="AN46" s="1255"/>
      <c r="AO46" s="1254"/>
      <c r="AP46" s="1254"/>
      <c r="AQ46" s="1254"/>
      <c r="AR46" s="1254"/>
      <c r="AS46" s="1254"/>
      <c r="AT46" s="1254"/>
      <c r="AU46" s="1254"/>
      <c r="AV46" s="1254"/>
      <c r="AW46" s="1254"/>
      <c r="AX46" s="1254"/>
      <c r="AY46" s="1254"/>
      <c r="AZ46" s="1254"/>
      <c r="BA46" s="1254"/>
      <c r="BB46" s="1254"/>
      <c r="BC46" s="1254"/>
      <c r="BD46" s="1254"/>
      <c r="BE46" s="1254"/>
      <c r="BF46" s="1254"/>
      <c r="BG46" s="1254"/>
      <c r="BH46" s="1254"/>
      <c r="BI46" s="1254"/>
      <c r="BJ46" s="1254"/>
      <c r="BK46" s="1254"/>
      <c r="BL46" s="1254"/>
      <c r="BM46" s="1254"/>
      <c r="BN46" s="1254"/>
      <c r="BO46" s="1254"/>
      <c r="BP46" s="1254"/>
      <c r="BQ46" s="1254"/>
      <c r="BR46" s="1254"/>
      <c r="BS46" s="1254"/>
      <c r="BT46" s="1254"/>
      <c r="BU46" s="1254"/>
      <c r="BV46" s="1254"/>
      <c r="BW46" s="1254"/>
      <c r="BX46" s="1254"/>
      <c r="BY46" s="1254"/>
      <c r="BZ46" s="1254"/>
      <c r="CA46" s="1254"/>
      <c r="CB46" s="1254"/>
      <c r="CC46" s="1254"/>
      <c r="CD46" s="1254"/>
      <c r="CE46" s="1254"/>
      <c r="CF46" s="1254"/>
      <c r="CG46" s="1254"/>
      <c r="CH46" s="1254"/>
      <c r="CI46" s="1254"/>
      <c r="CJ46" s="1254"/>
      <c r="CK46" s="1254"/>
      <c r="CL46" s="1254"/>
      <c r="CM46" s="1254"/>
      <c r="CN46" s="1254"/>
      <c r="CO46" s="1254"/>
      <c r="CP46" s="1254"/>
      <c r="CQ46" s="1254"/>
      <c r="CR46" s="1254"/>
      <c r="CS46" s="1254"/>
      <c r="CT46" s="1254"/>
      <c r="CU46" s="1254"/>
      <c r="CV46" s="1254"/>
      <c r="CW46" s="1254"/>
      <c r="CX46" s="1254"/>
      <c r="CY46" s="1254"/>
      <c r="CZ46" s="1254"/>
      <c r="DA46" s="1254"/>
      <c r="DB46" s="1254"/>
      <c r="DC46" s="1253"/>
    </row>
    <row r="47" spans="2:109" ht="13.2" x14ac:dyDescent="0.2">
      <c r="B47" s="249"/>
      <c r="AN47" s="1252"/>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0"/>
    </row>
    <row r="48" spans="2:109" ht="13.2" x14ac:dyDescent="0.2">
      <c r="B48" s="249"/>
      <c r="H48" s="1237"/>
      <c r="I48" s="1237"/>
      <c r="J48" s="1237"/>
      <c r="AN48" s="1237"/>
      <c r="AO48" s="1237"/>
      <c r="AP48" s="1237"/>
      <c r="AZ48" s="1237"/>
      <c r="BA48" s="1237"/>
      <c r="BB48" s="1237"/>
      <c r="BL48" s="1237"/>
      <c r="BM48" s="1237"/>
      <c r="BN48" s="1237"/>
      <c r="BX48" s="1237"/>
      <c r="BY48" s="1237"/>
      <c r="BZ48" s="1237"/>
      <c r="CJ48" s="1237"/>
      <c r="CK48" s="1237"/>
      <c r="CL48" s="1237"/>
      <c r="CV48" s="1237"/>
      <c r="CW48" s="1237"/>
      <c r="CX48" s="1237"/>
    </row>
    <row r="49" spans="1:109" ht="13.2" x14ac:dyDescent="0.2">
      <c r="B49" s="249"/>
      <c r="AN49" s="245" t="s">
        <v>610</v>
      </c>
    </row>
    <row r="50" spans="1:109" ht="13.2" x14ac:dyDescent="0.2">
      <c r="B50" s="249"/>
      <c r="G50" s="1235"/>
      <c r="H50" s="1235"/>
      <c r="I50" s="1235"/>
      <c r="J50" s="1235"/>
      <c r="K50" s="1244"/>
      <c r="L50" s="1244"/>
      <c r="M50" s="1243"/>
      <c r="N50" s="1243"/>
      <c r="AN50" s="1242"/>
      <c r="AO50" s="1241"/>
      <c r="AP50" s="1241"/>
      <c r="AQ50" s="1241"/>
      <c r="AR50" s="1241"/>
      <c r="AS50" s="1241"/>
      <c r="AT50" s="1241"/>
      <c r="AU50" s="1241"/>
      <c r="AV50" s="1241"/>
      <c r="AW50" s="1241"/>
      <c r="AX50" s="1241"/>
      <c r="AY50" s="1241"/>
      <c r="AZ50" s="1241"/>
      <c r="BA50" s="1241"/>
      <c r="BB50" s="1241"/>
      <c r="BC50" s="1241"/>
      <c r="BD50" s="1241"/>
      <c r="BE50" s="1241"/>
      <c r="BF50" s="1241"/>
      <c r="BG50" s="1241"/>
      <c r="BH50" s="1241"/>
      <c r="BI50" s="1241"/>
      <c r="BJ50" s="1241"/>
      <c r="BK50" s="1241"/>
      <c r="BL50" s="1241"/>
      <c r="BM50" s="1241"/>
      <c r="BN50" s="1241"/>
      <c r="BO50" s="1240"/>
      <c r="BP50" s="1232" t="s">
        <v>561</v>
      </c>
      <c r="BQ50" s="1232"/>
      <c r="BR50" s="1232"/>
      <c r="BS50" s="1232"/>
      <c r="BT50" s="1232"/>
      <c r="BU50" s="1232"/>
      <c r="BV50" s="1232"/>
      <c r="BW50" s="1232"/>
      <c r="BX50" s="1232" t="s">
        <v>562</v>
      </c>
      <c r="BY50" s="1232"/>
      <c r="BZ50" s="1232"/>
      <c r="CA50" s="1232"/>
      <c r="CB50" s="1232"/>
      <c r="CC50" s="1232"/>
      <c r="CD50" s="1232"/>
      <c r="CE50" s="1232"/>
      <c r="CF50" s="1232" t="s">
        <v>563</v>
      </c>
      <c r="CG50" s="1232"/>
      <c r="CH50" s="1232"/>
      <c r="CI50" s="1232"/>
      <c r="CJ50" s="1232"/>
      <c r="CK50" s="1232"/>
      <c r="CL50" s="1232"/>
      <c r="CM50" s="1232"/>
      <c r="CN50" s="1232" t="s">
        <v>564</v>
      </c>
      <c r="CO50" s="1232"/>
      <c r="CP50" s="1232"/>
      <c r="CQ50" s="1232"/>
      <c r="CR50" s="1232"/>
      <c r="CS50" s="1232"/>
      <c r="CT50" s="1232"/>
      <c r="CU50" s="1232"/>
      <c r="CV50" s="1232" t="s">
        <v>565</v>
      </c>
      <c r="CW50" s="1232"/>
      <c r="CX50" s="1232"/>
      <c r="CY50" s="1232"/>
      <c r="CZ50" s="1232"/>
      <c r="DA50" s="1232"/>
      <c r="DB50" s="1232"/>
      <c r="DC50" s="1232"/>
    </row>
    <row r="51" spans="1:109" ht="13.5" customHeight="1" x14ac:dyDescent="0.2">
      <c r="B51" s="249"/>
      <c r="G51" s="1239"/>
      <c r="H51" s="1239"/>
      <c r="I51" s="1271"/>
      <c r="J51" s="1271"/>
      <c r="K51" s="1238"/>
      <c r="L51" s="1238"/>
      <c r="M51" s="1238"/>
      <c r="N51" s="1238"/>
      <c r="AM51" s="1237"/>
      <c r="AN51" s="1231" t="s">
        <v>609</v>
      </c>
      <c r="AO51" s="1231"/>
      <c r="AP51" s="1231"/>
      <c r="AQ51" s="1231"/>
      <c r="AR51" s="1231"/>
      <c r="AS51" s="1231"/>
      <c r="AT51" s="1231"/>
      <c r="AU51" s="1231"/>
      <c r="AV51" s="1231"/>
      <c r="AW51" s="1231"/>
      <c r="AX51" s="1231"/>
      <c r="AY51" s="1231"/>
      <c r="AZ51" s="1231"/>
      <c r="BA51" s="1231"/>
      <c r="BB51" s="1231" t="s">
        <v>607</v>
      </c>
      <c r="BC51" s="1231"/>
      <c r="BD51" s="1231"/>
      <c r="BE51" s="1231"/>
      <c r="BF51" s="1231"/>
      <c r="BG51" s="1231"/>
      <c r="BH51" s="1231"/>
      <c r="BI51" s="1231"/>
      <c r="BJ51" s="1231"/>
      <c r="BK51" s="1231"/>
      <c r="BL51" s="1231"/>
      <c r="BM51" s="1231"/>
      <c r="BN51" s="1231"/>
      <c r="BO51" s="1231"/>
      <c r="BP51" s="1230">
        <v>113.8</v>
      </c>
      <c r="BQ51" s="1230"/>
      <c r="BR51" s="1230"/>
      <c r="BS51" s="1230"/>
      <c r="BT51" s="1230"/>
      <c r="BU51" s="1230"/>
      <c r="BV51" s="1230"/>
      <c r="BW51" s="1230"/>
      <c r="BX51" s="1230">
        <v>109.2</v>
      </c>
      <c r="BY51" s="1230"/>
      <c r="BZ51" s="1230"/>
      <c r="CA51" s="1230"/>
      <c r="CB51" s="1230"/>
      <c r="CC51" s="1230"/>
      <c r="CD51" s="1230"/>
      <c r="CE51" s="1230"/>
      <c r="CF51" s="1230">
        <v>129.5</v>
      </c>
      <c r="CG51" s="1230"/>
      <c r="CH51" s="1230"/>
      <c r="CI51" s="1230"/>
      <c r="CJ51" s="1230"/>
      <c r="CK51" s="1230"/>
      <c r="CL51" s="1230"/>
      <c r="CM51" s="1230"/>
      <c r="CN51" s="1230">
        <v>113.8</v>
      </c>
      <c r="CO51" s="1230"/>
      <c r="CP51" s="1230"/>
      <c r="CQ51" s="1230"/>
      <c r="CR51" s="1230"/>
      <c r="CS51" s="1230"/>
      <c r="CT51" s="1230"/>
      <c r="CU51" s="1230"/>
      <c r="CV51" s="1230">
        <v>98.4</v>
      </c>
      <c r="CW51" s="1230"/>
      <c r="CX51" s="1230"/>
      <c r="CY51" s="1230"/>
      <c r="CZ51" s="1230"/>
      <c r="DA51" s="1230"/>
      <c r="DB51" s="1230"/>
      <c r="DC51" s="1230"/>
    </row>
    <row r="52" spans="1:109" ht="13.2" x14ac:dyDescent="0.2">
      <c r="B52" s="249"/>
      <c r="G52" s="1239"/>
      <c r="H52" s="1239"/>
      <c r="I52" s="1271"/>
      <c r="J52" s="1271"/>
      <c r="K52" s="1238"/>
      <c r="L52" s="1238"/>
      <c r="M52" s="1238"/>
      <c r="N52" s="1238"/>
      <c r="AM52" s="1237"/>
      <c r="AN52" s="1231"/>
      <c r="AO52" s="1231"/>
      <c r="AP52" s="1231"/>
      <c r="AQ52" s="1231"/>
      <c r="AR52" s="1231"/>
      <c r="AS52" s="1231"/>
      <c r="AT52" s="1231"/>
      <c r="AU52" s="1231"/>
      <c r="AV52" s="1231"/>
      <c r="AW52" s="1231"/>
      <c r="AX52" s="1231"/>
      <c r="AY52" s="1231"/>
      <c r="AZ52" s="1231"/>
      <c r="BA52" s="1231"/>
      <c r="BB52" s="1231"/>
      <c r="BC52" s="1231"/>
      <c r="BD52" s="1231"/>
      <c r="BE52" s="1231"/>
      <c r="BF52" s="1231"/>
      <c r="BG52" s="1231"/>
      <c r="BH52" s="1231"/>
      <c r="BI52" s="1231"/>
      <c r="BJ52" s="1231"/>
      <c r="BK52" s="1231"/>
      <c r="BL52" s="1231"/>
      <c r="BM52" s="1231"/>
      <c r="BN52" s="1231"/>
      <c r="BO52" s="1231"/>
      <c r="BP52" s="1230"/>
      <c r="BQ52" s="1230"/>
      <c r="BR52" s="1230"/>
      <c r="BS52" s="1230"/>
      <c r="BT52" s="1230"/>
      <c r="BU52" s="1230"/>
      <c r="BV52" s="1230"/>
      <c r="BW52" s="1230"/>
      <c r="BX52" s="1230"/>
      <c r="BY52" s="1230"/>
      <c r="BZ52" s="1230"/>
      <c r="CA52" s="1230"/>
      <c r="CB52" s="1230"/>
      <c r="CC52" s="1230"/>
      <c r="CD52" s="1230"/>
      <c r="CE52" s="1230"/>
      <c r="CF52" s="1230"/>
      <c r="CG52" s="1230"/>
      <c r="CH52" s="1230"/>
      <c r="CI52" s="1230"/>
      <c r="CJ52" s="1230"/>
      <c r="CK52" s="1230"/>
      <c r="CL52" s="1230"/>
      <c r="CM52" s="1230"/>
      <c r="CN52" s="1230"/>
      <c r="CO52" s="1230"/>
      <c r="CP52" s="1230"/>
      <c r="CQ52" s="1230"/>
      <c r="CR52" s="1230"/>
      <c r="CS52" s="1230"/>
      <c r="CT52" s="1230"/>
      <c r="CU52" s="1230"/>
      <c r="CV52" s="1230"/>
      <c r="CW52" s="1230"/>
      <c r="CX52" s="1230"/>
      <c r="CY52" s="1230"/>
      <c r="CZ52" s="1230"/>
      <c r="DA52" s="1230"/>
      <c r="DB52" s="1230"/>
      <c r="DC52" s="1230"/>
    </row>
    <row r="53" spans="1:109" ht="13.2" x14ac:dyDescent="0.2">
      <c r="A53" s="1259"/>
      <c r="B53" s="249"/>
      <c r="G53" s="1239"/>
      <c r="H53" s="1239"/>
      <c r="I53" s="1235"/>
      <c r="J53" s="1235"/>
      <c r="K53" s="1238"/>
      <c r="L53" s="1238"/>
      <c r="M53" s="1238"/>
      <c r="N53" s="1238"/>
      <c r="AM53" s="1237"/>
      <c r="AN53" s="1231"/>
      <c r="AO53" s="1231"/>
      <c r="AP53" s="1231"/>
      <c r="AQ53" s="1231"/>
      <c r="AR53" s="1231"/>
      <c r="AS53" s="1231"/>
      <c r="AT53" s="1231"/>
      <c r="AU53" s="1231"/>
      <c r="AV53" s="1231"/>
      <c r="AW53" s="1231"/>
      <c r="AX53" s="1231"/>
      <c r="AY53" s="1231"/>
      <c r="AZ53" s="1231"/>
      <c r="BA53" s="1231"/>
      <c r="BB53" s="1231" t="s">
        <v>614</v>
      </c>
      <c r="BC53" s="1231"/>
      <c r="BD53" s="1231"/>
      <c r="BE53" s="1231"/>
      <c r="BF53" s="1231"/>
      <c r="BG53" s="1231"/>
      <c r="BH53" s="1231"/>
      <c r="BI53" s="1231"/>
      <c r="BJ53" s="1231"/>
      <c r="BK53" s="1231"/>
      <c r="BL53" s="1231"/>
      <c r="BM53" s="1231"/>
      <c r="BN53" s="1231"/>
      <c r="BO53" s="1231"/>
      <c r="BP53" s="1230">
        <v>63.5</v>
      </c>
      <c r="BQ53" s="1230"/>
      <c r="BR53" s="1230"/>
      <c r="BS53" s="1230"/>
      <c r="BT53" s="1230"/>
      <c r="BU53" s="1230"/>
      <c r="BV53" s="1230"/>
      <c r="BW53" s="1230"/>
      <c r="BX53" s="1230">
        <v>65.400000000000006</v>
      </c>
      <c r="BY53" s="1230"/>
      <c r="BZ53" s="1230"/>
      <c r="CA53" s="1230"/>
      <c r="CB53" s="1230"/>
      <c r="CC53" s="1230"/>
      <c r="CD53" s="1230"/>
      <c r="CE53" s="1230"/>
      <c r="CF53" s="1230">
        <v>66.8</v>
      </c>
      <c r="CG53" s="1230"/>
      <c r="CH53" s="1230"/>
      <c r="CI53" s="1230"/>
      <c r="CJ53" s="1230"/>
      <c r="CK53" s="1230"/>
      <c r="CL53" s="1230"/>
      <c r="CM53" s="1230"/>
      <c r="CN53" s="1230">
        <v>68.5</v>
      </c>
      <c r="CO53" s="1230"/>
      <c r="CP53" s="1230"/>
      <c r="CQ53" s="1230"/>
      <c r="CR53" s="1230"/>
      <c r="CS53" s="1230"/>
      <c r="CT53" s="1230"/>
      <c r="CU53" s="1230"/>
      <c r="CV53" s="1230">
        <v>70.3</v>
      </c>
      <c r="CW53" s="1230"/>
      <c r="CX53" s="1230"/>
      <c r="CY53" s="1230"/>
      <c r="CZ53" s="1230"/>
      <c r="DA53" s="1230"/>
      <c r="DB53" s="1230"/>
      <c r="DC53" s="1230"/>
    </row>
    <row r="54" spans="1:109" ht="13.2" x14ac:dyDescent="0.2">
      <c r="A54" s="1259"/>
      <c r="B54" s="249"/>
      <c r="G54" s="1239"/>
      <c r="H54" s="1239"/>
      <c r="I54" s="1235"/>
      <c r="J54" s="1235"/>
      <c r="K54" s="1238"/>
      <c r="L54" s="1238"/>
      <c r="M54" s="1238"/>
      <c r="N54" s="1238"/>
      <c r="AM54" s="1237"/>
      <c r="AN54" s="1231"/>
      <c r="AO54" s="1231"/>
      <c r="AP54" s="1231"/>
      <c r="AQ54" s="1231"/>
      <c r="AR54" s="1231"/>
      <c r="AS54" s="1231"/>
      <c r="AT54" s="1231"/>
      <c r="AU54" s="1231"/>
      <c r="AV54" s="1231"/>
      <c r="AW54" s="1231"/>
      <c r="AX54" s="1231"/>
      <c r="AY54" s="1231"/>
      <c r="AZ54" s="1231"/>
      <c r="BA54" s="1231"/>
      <c r="BB54" s="1231"/>
      <c r="BC54" s="1231"/>
      <c r="BD54" s="1231"/>
      <c r="BE54" s="1231"/>
      <c r="BF54" s="1231"/>
      <c r="BG54" s="1231"/>
      <c r="BH54" s="1231"/>
      <c r="BI54" s="1231"/>
      <c r="BJ54" s="1231"/>
      <c r="BK54" s="1231"/>
      <c r="BL54" s="1231"/>
      <c r="BM54" s="1231"/>
      <c r="BN54" s="1231"/>
      <c r="BO54" s="1231"/>
      <c r="BP54" s="1230"/>
      <c r="BQ54" s="1230"/>
      <c r="BR54" s="1230"/>
      <c r="BS54" s="1230"/>
      <c r="BT54" s="1230"/>
      <c r="BU54" s="1230"/>
      <c r="BV54" s="1230"/>
      <c r="BW54" s="1230"/>
      <c r="BX54" s="1230"/>
      <c r="BY54" s="1230"/>
      <c r="BZ54" s="1230"/>
      <c r="CA54" s="1230"/>
      <c r="CB54" s="1230"/>
      <c r="CC54" s="1230"/>
      <c r="CD54" s="1230"/>
      <c r="CE54" s="1230"/>
      <c r="CF54" s="1230"/>
      <c r="CG54" s="1230"/>
      <c r="CH54" s="1230"/>
      <c r="CI54" s="1230"/>
      <c r="CJ54" s="1230"/>
      <c r="CK54" s="1230"/>
      <c r="CL54" s="1230"/>
      <c r="CM54" s="1230"/>
      <c r="CN54" s="1230"/>
      <c r="CO54" s="1230"/>
      <c r="CP54" s="1230"/>
      <c r="CQ54" s="1230"/>
      <c r="CR54" s="1230"/>
      <c r="CS54" s="1230"/>
      <c r="CT54" s="1230"/>
      <c r="CU54" s="1230"/>
      <c r="CV54" s="1230"/>
      <c r="CW54" s="1230"/>
      <c r="CX54" s="1230"/>
      <c r="CY54" s="1230"/>
      <c r="CZ54" s="1230"/>
      <c r="DA54" s="1230"/>
      <c r="DB54" s="1230"/>
      <c r="DC54" s="1230"/>
    </row>
    <row r="55" spans="1:109" ht="13.2" x14ac:dyDescent="0.2">
      <c r="A55" s="1259"/>
      <c r="B55" s="249"/>
      <c r="G55" s="1235"/>
      <c r="H55" s="1235"/>
      <c r="I55" s="1235"/>
      <c r="J55" s="1235"/>
      <c r="K55" s="1238"/>
      <c r="L55" s="1238"/>
      <c r="M55" s="1238"/>
      <c r="N55" s="1238"/>
      <c r="AN55" s="1232" t="s">
        <v>608</v>
      </c>
      <c r="AO55" s="1232"/>
      <c r="AP55" s="1232"/>
      <c r="AQ55" s="1232"/>
      <c r="AR55" s="1232"/>
      <c r="AS55" s="1232"/>
      <c r="AT55" s="1232"/>
      <c r="AU55" s="1232"/>
      <c r="AV55" s="1232"/>
      <c r="AW55" s="1232"/>
      <c r="AX55" s="1232"/>
      <c r="AY55" s="1232"/>
      <c r="AZ55" s="1232"/>
      <c r="BA55" s="1232"/>
      <c r="BB55" s="1231" t="s">
        <v>607</v>
      </c>
      <c r="BC55" s="1231"/>
      <c r="BD55" s="1231"/>
      <c r="BE55" s="1231"/>
      <c r="BF55" s="1231"/>
      <c r="BG55" s="1231"/>
      <c r="BH55" s="1231"/>
      <c r="BI55" s="1231"/>
      <c r="BJ55" s="1231"/>
      <c r="BK55" s="1231"/>
      <c r="BL55" s="1231"/>
      <c r="BM55" s="1231"/>
      <c r="BN55" s="1231"/>
      <c r="BO55" s="1231"/>
      <c r="BP55" s="1230">
        <v>53.4</v>
      </c>
      <c r="BQ55" s="1230"/>
      <c r="BR55" s="1230"/>
      <c r="BS55" s="1230"/>
      <c r="BT55" s="1230"/>
      <c r="BU55" s="1230"/>
      <c r="BV55" s="1230"/>
      <c r="BW55" s="1230"/>
      <c r="BX55" s="1230">
        <v>48</v>
      </c>
      <c r="BY55" s="1230"/>
      <c r="BZ55" s="1230"/>
      <c r="CA55" s="1230"/>
      <c r="CB55" s="1230"/>
      <c r="CC55" s="1230"/>
      <c r="CD55" s="1230"/>
      <c r="CE55" s="1230"/>
      <c r="CF55" s="1230">
        <v>49.1</v>
      </c>
      <c r="CG55" s="1230"/>
      <c r="CH55" s="1230"/>
      <c r="CI55" s="1230"/>
      <c r="CJ55" s="1230"/>
      <c r="CK55" s="1230"/>
      <c r="CL55" s="1230"/>
      <c r="CM55" s="1230"/>
      <c r="CN55" s="1230">
        <v>41.5</v>
      </c>
      <c r="CO55" s="1230"/>
      <c r="CP55" s="1230"/>
      <c r="CQ55" s="1230"/>
      <c r="CR55" s="1230"/>
      <c r="CS55" s="1230"/>
      <c r="CT55" s="1230"/>
      <c r="CU55" s="1230"/>
      <c r="CV55" s="1230">
        <v>25.1</v>
      </c>
      <c r="CW55" s="1230"/>
      <c r="CX55" s="1230"/>
      <c r="CY55" s="1230"/>
      <c r="CZ55" s="1230"/>
      <c r="DA55" s="1230"/>
      <c r="DB55" s="1230"/>
      <c r="DC55" s="1230"/>
    </row>
    <row r="56" spans="1:109" ht="13.2" x14ac:dyDescent="0.2">
      <c r="A56" s="1259"/>
      <c r="B56" s="249"/>
      <c r="G56" s="1235"/>
      <c r="H56" s="1235"/>
      <c r="I56" s="1235"/>
      <c r="J56" s="1235"/>
      <c r="K56" s="1238"/>
      <c r="L56" s="1238"/>
      <c r="M56" s="1238"/>
      <c r="N56" s="1238"/>
      <c r="AN56" s="1232"/>
      <c r="AO56" s="1232"/>
      <c r="AP56" s="1232"/>
      <c r="AQ56" s="1232"/>
      <c r="AR56" s="1232"/>
      <c r="AS56" s="1232"/>
      <c r="AT56" s="1232"/>
      <c r="AU56" s="1232"/>
      <c r="AV56" s="1232"/>
      <c r="AW56" s="1232"/>
      <c r="AX56" s="1232"/>
      <c r="AY56" s="1232"/>
      <c r="AZ56" s="1232"/>
      <c r="BA56" s="1232"/>
      <c r="BB56" s="1231"/>
      <c r="BC56" s="1231"/>
      <c r="BD56" s="1231"/>
      <c r="BE56" s="1231"/>
      <c r="BF56" s="1231"/>
      <c r="BG56" s="1231"/>
      <c r="BH56" s="1231"/>
      <c r="BI56" s="1231"/>
      <c r="BJ56" s="1231"/>
      <c r="BK56" s="1231"/>
      <c r="BL56" s="1231"/>
      <c r="BM56" s="1231"/>
      <c r="BN56" s="1231"/>
      <c r="BO56" s="1231"/>
      <c r="BP56" s="1230"/>
      <c r="BQ56" s="1230"/>
      <c r="BR56" s="1230"/>
      <c r="BS56" s="1230"/>
      <c r="BT56" s="1230"/>
      <c r="BU56" s="1230"/>
      <c r="BV56" s="1230"/>
      <c r="BW56" s="1230"/>
      <c r="BX56" s="1230"/>
      <c r="BY56" s="1230"/>
      <c r="BZ56" s="1230"/>
      <c r="CA56" s="1230"/>
      <c r="CB56" s="1230"/>
      <c r="CC56" s="1230"/>
      <c r="CD56" s="1230"/>
      <c r="CE56" s="1230"/>
      <c r="CF56" s="1230"/>
      <c r="CG56" s="1230"/>
      <c r="CH56" s="1230"/>
      <c r="CI56" s="1230"/>
      <c r="CJ56" s="1230"/>
      <c r="CK56" s="1230"/>
      <c r="CL56" s="1230"/>
      <c r="CM56" s="1230"/>
      <c r="CN56" s="1230"/>
      <c r="CO56" s="1230"/>
      <c r="CP56" s="1230"/>
      <c r="CQ56" s="1230"/>
      <c r="CR56" s="1230"/>
      <c r="CS56" s="1230"/>
      <c r="CT56" s="1230"/>
      <c r="CU56" s="1230"/>
      <c r="CV56" s="1230"/>
      <c r="CW56" s="1230"/>
      <c r="CX56" s="1230"/>
      <c r="CY56" s="1230"/>
      <c r="CZ56" s="1230"/>
      <c r="DA56" s="1230"/>
      <c r="DB56" s="1230"/>
      <c r="DC56" s="1230"/>
    </row>
    <row r="57" spans="1:109" s="1259" customFormat="1" ht="13.2" x14ac:dyDescent="0.2">
      <c r="B57" s="1264"/>
      <c r="G57" s="1235"/>
      <c r="H57" s="1235"/>
      <c r="I57" s="1234"/>
      <c r="J57" s="1234"/>
      <c r="K57" s="1238"/>
      <c r="L57" s="1238"/>
      <c r="M57" s="1238"/>
      <c r="N57" s="1238"/>
      <c r="AM57" s="245"/>
      <c r="AN57" s="1232"/>
      <c r="AO57" s="1232"/>
      <c r="AP57" s="1232"/>
      <c r="AQ57" s="1232"/>
      <c r="AR57" s="1232"/>
      <c r="AS57" s="1232"/>
      <c r="AT57" s="1232"/>
      <c r="AU57" s="1232"/>
      <c r="AV57" s="1232"/>
      <c r="AW57" s="1232"/>
      <c r="AX57" s="1232"/>
      <c r="AY57" s="1232"/>
      <c r="AZ57" s="1232"/>
      <c r="BA57" s="1232"/>
      <c r="BB57" s="1231" t="s">
        <v>614</v>
      </c>
      <c r="BC57" s="1231"/>
      <c r="BD57" s="1231"/>
      <c r="BE57" s="1231"/>
      <c r="BF57" s="1231"/>
      <c r="BG57" s="1231"/>
      <c r="BH57" s="1231"/>
      <c r="BI57" s="1231"/>
      <c r="BJ57" s="1231"/>
      <c r="BK57" s="1231"/>
      <c r="BL57" s="1231"/>
      <c r="BM57" s="1231"/>
      <c r="BN57" s="1231"/>
      <c r="BO57" s="1231"/>
      <c r="BP57" s="1230">
        <v>59.6</v>
      </c>
      <c r="BQ57" s="1230"/>
      <c r="BR57" s="1230"/>
      <c r="BS57" s="1230"/>
      <c r="BT57" s="1230"/>
      <c r="BU57" s="1230"/>
      <c r="BV57" s="1230"/>
      <c r="BW57" s="1230"/>
      <c r="BX57" s="1230">
        <v>60.8</v>
      </c>
      <c r="BY57" s="1230"/>
      <c r="BZ57" s="1230"/>
      <c r="CA57" s="1230"/>
      <c r="CB57" s="1230"/>
      <c r="CC57" s="1230"/>
      <c r="CD57" s="1230"/>
      <c r="CE57" s="1230"/>
      <c r="CF57" s="1230">
        <v>61</v>
      </c>
      <c r="CG57" s="1230"/>
      <c r="CH57" s="1230"/>
      <c r="CI57" s="1230"/>
      <c r="CJ57" s="1230"/>
      <c r="CK57" s="1230"/>
      <c r="CL57" s="1230"/>
      <c r="CM57" s="1230"/>
      <c r="CN57" s="1230">
        <v>61.7</v>
      </c>
      <c r="CO57" s="1230"/>
      <c r="CP57" s="1230"/>
      <c r="CQ57" s="1230"/>
      <c r="CR57" s="1230"/>
      <c r="CS57" s="1230"/>
      <c r="CT57" s="1230"/>
      <c r="CU57" s="1230"/>
      <c r="CV57" s="1230">
        <v>63.1</v>
      </c>
      <c r="CW57" s="1230"/>
      <c r="CX57" s="1230"/>
      <c r="CY57" s="1230"/>
      <c r="CZ57" s="1230"/>
      <c r="DA57" s="1230"/>
      <c r="DB57" s="1230"/>
      <c r="DC57" s="1230"/>
      <c r="DD57" s="1269"/>
      <c r="DE57" s="1264"/>
    </row>
    <row r="58" spans="1:109" s="1259" customFormat="1" ht="13.2" x14ac:dyDescent="0.2">
      <c r="A58" s="245"/>
      <c r="B58" s="1264"/>
      <c r="G58" s="1235"/>
      <c r="H58" s="1235"/>
      <c r="I58" s="1234"/>
      <c r="J58" s="1234"/>
      <c r="K58" s="1238"/>
      <c r="L58" s="1238"/>
      <c r="M58" s="1238"/>
      <c r="N58" s="1238"/>
      <c r="AM58" s="245"/>
      <c r="AN58" s="1232"/>
      <c r="AO58" s="1232"/>
      <c r="AP58" s="1232"/>
      <c r="AQ58" s="1232"/>
      <c r="AR58" s="1232"/>
      <c r="AS58" s="1232"/>
      <c r="AT58" s="1232"/>
      <c r="AU58" s="1232"/>
      <c r="AV58" s="1232"/>
      <c r="AW58" s="1232"/>
      <c r="AX58" s="1232"/>
      <c r="AY58" s="1232"/>
      <c r="AZ58" s="1232"/>
      <c r="BA58" s="1232"/>
      <c r="BB58" s="1231"/>
      <c r="BC58" s="1231"/>
      <c r="BD58" s="1231"/>
      <c r="BE58" s="1231"/>
      <c r="BF58" s="1231"/>
      <c r="BG58" s="1231"/>
      <c r="BH58" s="1231"/>
      <c r="BI58" s="1231"/>
      <c r="BJ58" s="1231"/>
      <c r="BK58" s="1231"/>
      <c r="BL58" s="1231"/>
      <c r="BM58" s="1231"/>
      <c r="BN58" s="1231"/>
      <c r="BO58" s="1231"/>
      <c r="BP58" s="1230"/>
      <c r="BQ58" s="1230"/>
      <c r="BR58" s="1230"/>
      <c r="BS58" s="1230"/>
      <c r="BT58" s="1230"/>
      <c r="BU58" s="1230"/>
      <c r="BV58" s="1230"/>
      <c r="BW58" s="1230"/>
      <c r="BX58" s="1230"/>
      <c r="BY58" s="1230"/>
      <c r="BZ58" s="1230"/>
      <c r="CA58" s="1230"/>
      <c r="CB58" s="1230"/>
      <c r="CC58" s="1230"/>
      <c r="CD58" s="1230"/>
      <c r="CE58" s="1230"/>
      <c r="CF58" s="1230"/>
      <c r="CG58" s="1230"/>
      <c r="CH58" s="1230"/>
      <c r="CI58" s="1230"/>
      <c r="CJ58" s="1230"/>
      <c r="CK58" s="1230"/>
      <c r="CL58" s="1230"/>
      <c r="CM58" s="1230"/>
      <c r="CN58" s="1230"/>
      <c r="CO58" s="1230"/>
      <c r="CP58" s="1230"/>
      <c r="CQ58" s="1230"/>
      <c r="CR58" s="1230"/>
      <c r="CS58" s="1230"/>
      <c r="CT58" s="1230"/>
      <c r="CU58" s="1230"/>
      <c r="CV58" s="1230"/>
      <c r="CW58" s="1230"/>
      <c r="CX58" s="1230"/>
      <c r="CY58" s="1230"/>
      <c r="CZ58" s="1230"/>
      <c r="DA58" s="1230"/>
      <c r="DB58" s="1230"/>
      <c r="DC58" s="1230"/>
      <c r="DD58" s="1269"/>
      <c r="DE58" s="1264"/>
    </row>
    <row r="59" spans="1:109" s="1259" customFormat="1" ht="13.2" x14ac:dyDescent="0.2">
      <c r="A59" s="245"/>
      <c r="B59" s="1264"/>
      <c r="K59" s="1270"/>
      <c r="L59" s="1270"/>
      <c r="M59" s="1270"/>
      <c r="N59" s="1270"/>
      <c r="AQ59" s="1270"/>
      <c r="AR59" s="1270"/>
      <c r="AS59" s="1270"/>
      <c r="AT59" s="1270"/>
      <c r="BC59" s="1270"/>
      <c r="BD59" s="1270"/>
      <c r="BE59" s="1270"/>
      <c r="BF59" s="1270"/>
      <c r="BO59" s="1270"/>
      <c r="BP59" s="1270"/>
      <c r="BQ59" s="1270"/>
      <c r="BR59" s="1270"/>
      <c r="CA59" s="1270"/>
      <c r="CB59" s="1270"/>
      <c r="CC59" s="1270"/>
      <c r="CD59" s="1270"/>
      <c r="CM59" s="1270"/>
      <c r="CN59" s="1270"/>
      <c r="CO59" s="1270"/>
      <c r="CP59" s="1270"/>
      <c r="CY59" s="1270"/>
      <c r="CZ59" s="1270"/>
      <c r="DA59" s="1270"/>
      <c r="DB59" s="1270"/>
      <c r="DC59" s="1270"/>
      <c r="DD59" s="1269"/>
      <c r="DE59" s="1264"/>
    </row>
    <row r="60" spans="1:109" s="1259" customFormat="1" ht="13.2" x14ac:dyDescent="0.2">
      <c r="A60" s="245"/>
      <c r="B60" s="1264"/>
      <c r="K60" s="1270"/>
      <c r="L60" s="1270"/>
      <c r="M60" s="1270"/>
      <c r="N60" s="1270"/>
      <c r="AQ60" s="1270"/>
      <c r="AR60" s="1270"/>
      <c r="AS60" s="1270"/>
      <c r="AT60" s="1270"/>
      <c r="BC60" s="1270"/>
      <c r="BD60" s="1270"/>
      <c r="BE60" s="1270"/>
      <c r="BF60" s="1270"/>
      <c r="BO60" s="1270"/>
      <c r="BP60" s="1270"/>
      <c r="BQ60" s="1270"/>
      <c r="BR60" s="1270"/>
      <c r="CA60" s="1270"/>
      <c r="CB60" s="1270"/>
      <c r="CC60" s="1270"/>
      <c r="CD60" s="1270"/>
      <c r="CM60" s="1270"/>
      <c r="CN60" s="1270"/>
      <c r="CO60" s="1270"/>
      <c r="CP60" s="1270"/>
      <c r="CY60" s="1270"/>
      <c r="CZ60" s="1270"/>
      <c r="DA60" s="1270"/>
      <c r="DB60" s="1270"/>
      <c r="DC60" s="1270"/>
      <c r="DD60" s="1269"/>
      <c r="DE60" s="1264"/>
    </row>
    <row r="61" spans="1:109" s="1259" customFormat="1" ht="13.2" x14ac:dyDescent="0.2">
      <c r="A61" s="245"/>
      <c r="B61" s="1268"/>
      <c r="C61" s="1267"/>
      <c r="D61" s="1267"/>
      <c r="E61" s="1267"/>
      <c r="F61" s="1267"/>
      <c r="G61" s="1267"/>
      <c r="H61" s="1267"/>
      <c r="I61" s="1267"/>
      <c r="J61" s="1267"/>
      <c r="K61" s="1267"/>
      <c r="L61" s="1267"/>
      <c r="M61" s="1266"/>
      <c r="N61" s="1266"/>
      <c r="O61" s="1267"/>
      <c r="P61" s="1267"/>
      <c r="Q61" s="1267"/>
      <c r="R61" s="1267"/>
      <c r="S61" s="1267"/>
      <c r="T61" s="1267"/>
      <c r="U61" s="1267"/>
      <c r="V61" s="1267"/>
      <c r="W61" s="1267"/>
      <c r="X61" s="1267"/>
      <c r="Y61" s="1267"/>
      <c r="Z61" s="1267"/>
      <c r="AA61" s="1267"/>
      <c r="AB61" s="1267"/>
      <c r="AC61" s="1267"/>
      <c r="AD61" s="1267"/>
      <c r="AE61" s="1267"/>
      <c r="AF61" s="1267"/>
      <c r="AG61" s="1267"/>
      <c r="AH61" s="1267"/>
      <c r="AI61" s="1267"/>
      <c r="AJ61" s="1267"/>
      <c r="AK61" s="1267"/>
      <c r="AL61" s="1267"/>
      <c r="AM61" s="1267"/>
      <c r="AN61" s="1267"/>
      <c r="AO61" s="1267"/>
      <c r="AP61" s="1267"/>
      <c r="AQ61" s="1267"/>
      <c r="AR61" s="1267"/>
      <c r="AS61" s="1266"/>
      <c r="AT61" s="1266"/>
      <c r="AU61" s="1267"/>
      <c r="AV61" s="1267"/>
      <c r="AW61" s="1267"/>
      <c r="AX61" s="1267"/>
      <c r="AY61" s="1267"/>
      <c r="AZ61" s="1267"/>
      <c r="BA61" s="1267"/>
      <c r="BB61" s="1267"/>
      <c r="BC61" s="1267"/>
      <c r="BD61" s="1267"/>
      <c r="BE61" s="1266"/>
      <c r="BF61" s="1266"/>
      <c r="BG61" s="1267"/>
      <c r="BH61" s="1267"/>
      <c r="BI61" s="1267"/>
      <c r="BJ61" s="1267"/>
      <c r="BK61" s="1267"/>
      <c r="BL61" s="1267"/>
      <c r="BM61" s="1267"/>
      <c r="BN61" s="1267"/>
      <c r="BO61" s="1267"/>
      <c r="BP61" s="1267"/>
      <c r="BQ61" s="1266"/>
      <c r="BR61" s="1266"/>
      <c r="BS61" s="1267"/>
      <c r="BT61" s="1267"/>
      <c r="BU61" s="1267"/>
      <c r="BV61" s="1267"/>
      <c r="BW61" s="1267"/>
      <c r="BX61" s="1267"/>
      <c r="BY61" s="1267"/>
      <c r="BZ61" s="1267"/>
      <c r="CA61" s="1267"/>
      <c r="CB61" s="1267"/>
      <c r="CC61" s="1266"/>
      <c r="CD61" s="1266"/>
      <c r="CE61" s="1267"/>
      <c r="CF61" s="1267"/>
      <c r="CG61" s="1267"/>
      <c r="CH61" s="1267"/>
      <c r="CI61" s="1267"/>
      <c r="CJ61" s="1267"/>
      <c r="CK61" s="1267"/>
      <c r="CL61" s="1267"/>
      <c r="CM61" s="1267"/>
      <c r="CN61" s="1267"/>
      <c r="CO61" s="1266"/>
      <c r="CP61" s="1266"/>
      <c r="CQ61" s="1267"/>
      <c r="CR61" s="1267"/>
      <c r="CS61" s="1267"/>
      <c r="CT61" s="1267"/>
      <c r="CU61" s="1267"/>
      <c r="CV61" s="1267"/>
      <c r="CW61" s="1267"/>
      <c r="CX61" s="1267"/>
      <c r="CY61" s="1267"/>
      <c r="CZ61" s="1267"/>
      <c r="DA61" s="1266"/>
      <c r="DB61" s="1266"/>
      <c r="DC61" s="1266"/>
      <c r="DD61" s="1265"/>
      <c r="DE61" s="1264"/>
    </row>
    <row r="62" spans="1:109" ht="13.2" x14ac:dyDescent="0.2">
      <c r="B62" s="1263"/>
      <c r="C62" s="1263"/>
      <c r="D62" s="1263"/>
      <c r="E62" s="1263"/>
      <c r="F62" s="1263"/>
      <c r="G62" s="1263"/>
      <c r="H62" s="1263"/>
      <c r="I62" s="1263"/>
      <c r="J62" s="1263"/>
      <c r="K62" s="1263"/>
      <c r="L62" s="1263"/>
      <c r="M62" s="1263"/>
      <c r="N62" s="1263"/>
      <c r="O62" s="1263"/>
      <c r="P62" s="1263"/>
      <c r="Q62" s="1263"/>
      <c r="R62" s="1263"/>
      <c r="S62" s="1263"/>
      <c r="T62" s="1263"/>
      <c r="U62" s="1263"/>
      <c r="V62" s="1263"/>
      <c r="W62" s="1263"/>
      <c r="X62" s="1263"/>
      <c r="Y62" s="1263"/>
      <c r="Z62" s="1263"/>
      <c r="AA62" s="1263"/>
      <c r="AB62" s="1263"/>
      <c r="AC62" s="1263"/>
      <c r="AD62" s="1263"/>
      <c r="AE62" s="1263"/>
      <c r="AF62" s="1263"/>
      <c r="AG62" s="1263"/>
      <c r="AH62" s="1263"/>
      <c r="AI62" s="1263"/>
      <c r="AJ62" s="1263"/>
      <c r="AK62" s="1263"/>
      <c r="AL62" s="1263"/>
      <c r="AM62" s="1263"/>
      <c r="AN62" s="1263"/>
      <c r="AO62" s="1263"/>
      <c r="AP62" s="1263"/>
      <c r="AQ62" s="1263"/>
      <c r="AR62" s="1263"/>
      <c r="AS62" s="1263"/>
      <c r="AT62" s="1263"/>
      <c r="AU62" s="1263"/>
      <c r="AV62" s="1263"/>
      <c r="AW62" s="1263"/>
      <c r="AX62" s="1263"/>
      <c r="AY62" s="1263"/>
      <c r="AZ62" s="1263"/>
      <c r="BA62" s="1263"/>
      <c r="BB62" s="1263"/>
      <c r="BC62" s="1263"/>
      <c r="BD62" s="1263"/>
      <c r="BE62" s="1263"/>
      <c r="BF62" s="1263"/>
      <c r="BG62" s="1263"/>
      <c r="BH62" s="1263"/>
      <c r="BI62" s="1263"/>
      <c r="BJ62" s="1263"/>
      <c r="BK62" s="1263"/>
      <c r="BL62" s="1263"/>
      <c r="BM62" s="1263"/>
      <c r="BN62" s="1263"/>
      <c r="BO62" s="1263"/>
      <c r="BP62" s="1263"/>
      <c r="BQ62" s="1263"/>
      <c r="BR62" s="1263"/>
      <c r="BS62" s="1263"/>
      <c r="BT62" s="1263"/>
      <c r="BU62" s="1263"/>
      <c r="BV62" s="1263"/>
      <c r="BW62" s="1263"/>
      <c r="BX62" s="1263"/>
      <c r="BY62" s="1263"/>
      <c r="BZ62" s="1263"/>
      <c r="CA62" s="1263"/>
      <c r="CB62" s="1263"/>
      <c r="CC62" s="1263"/>
      <c r="CD62" s="1263"/>
      <c r="CE62" s="1263"/>
      <c r="CF62" s="1263"/>
      <c r="CG62" s="1263"/>
      <c r="CH62" s="1263"/>
      <c r="CI62" s="1263"/>
      <c r="CJ62" s="1263"/>
      <c r="CK62" s="1263"/>
      <c r="CL62" s="1263"/>
      <c r="CM62" s="1263"/>
      <c r="CN62" s="1263"/>
      <c r="CO62" s="1263"/>
      <c r="CP62" s="1263"/>
      <c r="CQ62" s="1263"/>
      <c r="CR62" s="1263"/>
      <c r="CS62" s="1263"/>
      <c r="CT62" s="1263"/>
      <c r="CU62" s="1263"/>
      <c r="CV62" s="1263"/>
      <c r="CW62" s="1263"/>
      <c r="CX62" s="1263"/>
      <c r="CY62" s="1263"/>
      <c r="CZ62" s="1263"/>
      <c r="DA62" s="1263"/>
      <c r="DB62" s="1263"/>
      <c r="DC62" s="1263"/>
      <c r="DD62" s="1263"/>
      <c r="DE62" s="245"/>
    </row>
    <row r="63" spans="1:109" ht="16.2" x14ac:dyDescent="0.2">
      <c r="B63" s="302" t="s">
        <v>613</v>
      </c>
    </row>
    <row r="64" spans="1:109" ht="13.2" x14ac:dyDescent="0.2">
      <c r="B64" s="249"/>
      <c r="G64" s="1260"/>
      <c r="I64" s="1262"/>
      <c r="J64" s="1262"/>
      <c r="K64" s="1262"/>
      <c r="L64" s="1262"/>
      <c r="M64" s="1262"/>
      <c r="N64" s="1261"/>
      <c r="AM64" s="1260"/>
      <c r="AN64" s="1260" t="s">
        <v>612</v>
      </c>
      <c r="AP64" s="1259"/>
      <c r="AQ64" s="1259"/>
      <c r="AR64" s="1259"/>
      <c r="AY64" s="1260"/>
      <c r="BA64" s="1259"/>
      <c r="BB64" s="1259"/>
      <c r="BC64" s="1259"/>
      <c r="BK64" s="1260"/>
      <c r="BM64" s="1259"/>
      <c r="BN64" s="1259"/>
      <c r="BO64" s="1259"/>
      <c r="BW64" s="1260"/>
      <c r="BY64" s="1259"/>
      <c r="BZ64" s="1259"/>
      <c r="CA64" s="1259"/>
      <c r="CI64" s="1260"/>
      <c r="CK64" s="1259"/>
      <c r="CL64" s="1259"/>
      <c r="CM64" s="1259"/>
      <c r="CU64" s="1260"/>
      <c r="CW64" s="1259"/>
      <c r="CX64" s="1259"/>
      <c r="CY64" s="1259"/>
    </row>
    <row r="65" spans="2:107" ht="13.2" x14ac:dyDescent="0.2">
      <c r="B65" s="249"/>
      <c r="AN65" s="1258" t="s">
        <v>611</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6"/>
    </row>
    <row r="66" spans="2:107" ht="13.2" x14ac:dyDescent="0.2">
      <c r="B66" s="249"/>
      <c r="AN66" s="1255"/>
      <c r="AO66" s="1254"/>
      <c r="AP66" s="1254"/>
      <c r="AQ66" s="1254"/>
      <c r="AR66" s="1254"/>
      <c r="AS66" s="1254"/>
      <c r="AT66" s="1254"/>
      <c r="AU66" s="1254"/>
      <c r="AV66" s="1254"/>
      <c r="AW66" s="1254"/>
      <c r="AX66" s="1254"/>
      <c r="AY66" s="1254"/>
      <c r="AZ66" s="1254"/>
      <c r="BA66" s="1254"/>
      <c r="BB66" s="1254"/>
      <c r="BC66" s="1254"/>
      <c r="BD66" s="1254"/>
      <c r="BE66" s="1254"/>
      <c r="BF66" s="1254"/>
      <c r="BG66" s="1254"/>
      <c r="BH66" s="1254"/>
      <c r="BI66" s="1254"/>
      <c r="BJ66" s="1254"/>
      <c r="BK66" s="1254"/>
      <c r="BL66" s="1254"/>
      <c r="BM66" s="1254"/>
      <c r="BN66" s="1254"/>
      <c r="BO66" s="1254"/>
      <c r="BP66" s="1254"/>
      <c r="BQ66" s="1254"/>
      <c r="BR66" s="1254"/>
      <c r="BS66" s="1254"/>
      <c r="BT66" s="1254"/>
      <c r="BU66" s="1254"/>
      <c r="BV66" s="1254"/>
      <c r="BW66" s="1254"/>
      <c r="BX66" s="1254"/>
      <c r="BY66" s="1254"/>
      <c r="BZ66" s="1254"/>
      <c r="CA66" s="1254"/>
      <c r="CB66" s="1254"/>
      <c r="CC66" s="1254"/>
      <c r="CD66" s="1254"/>
      <c r="CE66" s="1254"/>
      <c r="CF66" s="1254"/>
      <c r="CG66" s="1254"/>
      <c r="CH66" s="1254"/>
      <c r="CI66" s="1254"/>
      <c r="CJ66" s="1254"/>
      <c r="CK66" s="1254"/>
      <c r="CL66" s="1254"/>
      <c r="CM66" s="1254"/>
      <c r="CN66" s="1254"/>
      <c r="CO66" s="1254"/>
      <c r="CP66" s="1254"/>
      <c r="CQ66" s="1254"/>
      <c r="CR66" s="1254"/>
      <c r="CS66" s="1254"/>
      <c r="CT66" s="1254"/>
      <c r="CU66" s="1254"/>
      <c r="CV66" s="1254"/>
      <c r="CW66" s="1254"/>
      <c r="CX66" s="1254"/>
      <c r="CY66" s="1254"/>
      <c r="CZ66" s="1254"/>
      <c r="DA66" s="1254"/>
      <c r="DB66" s="1254"/>
      <c r="DC66" s="1253"/>
    </row>
    <row r="67" spans="2:107" ht="13.2" x14ac:dyDescent="0.2">
      <c r="B67" s="249"/>
      <c r="AN67" s="1255"/>
      <c r="AO67" s="1254"/>
      <c r="AP67" s="1254"/>
      <c r="AQ67" s="1254"/>
      <c r="AR67" s="1254"/>
      <c r="AS67" s="1254"/>
      <c r="AT67" s="1254"/>
      <c r="AU67" s="1254"/>
      <c r="AV67" s="1254"/>
      <c r="AW67" s="1254"/>
      <c r="AX67" s="1254"/>
      <c r="AY67" s="1254"/>
      <c r="AZ67" s="1254"/>
      <c r="BA67" s="1254"/>
      <c r="BB67" s="1254"/>
      <c r="BC67" s="1254"/>
      <c r="BD67" s="1254"/>
      <c r="BE67" s="1254"/>
      <c r="BF67" s="1254"/>
      <c r="BG67" s="1254"/>
      <c r="BH67" s="1254"/>
      <c r="BI67" s="1254"/>
      <c r="BJ67" s="1254"/>
      <c r="BK67" s="1254"/>
      <c r="BL67" s="1254"/>
      <c r="BM67" s="1254"/>
      <c r="BN67" s="1254"/>
      <c r="BO67" s="1254"/>
      <c r="BP67" s="1254"/>
      <c r="BQ67" s="1254"/>
      <c r="BR67" s="1254"/>
      <c r="BS67" s="1254"/>
      <c r="BT67" s="1254"/>
      <c r="BU67" s="1254"/>
      <c r="BV67" s="1254"/>
      <c r="BW67" s="1254"/>
      <c r="BX67" s="1254"/>
      <c r="BY67" s="1254"/>
      <c r="BZ67" s="1254"/>
      <c r="CA67" s="1254"/>
      <c r="CB67" s="1254"/>
      <c r="CC67" s="1254"/>
      <c r="CD67" s="1254"/>
      <c r="CE67" s="1254"/>
      <c r="CF67" s="1254"/>
      <c r="CG67" s="1254"/>
      <c r="CH67" s="1254"/>
      <c r="CI67" s="1254"/>
      <c r="CJ67" s="1254"/>
      <c r="CK67" s="1254"/>
      <c r="CL67" s="1254"/>
      <c r="CM67" s="1254"/>
      <c r="CN67" s="1254"/>
      <c r="CO67" s="1254"/>
      <c r="CP67" s="1254"/>
      <c r="CQ67" s="1254"/>
      <c r="CR67" s="1254"/>
      <c r="CS67" s="1254"/>
      <c r="CT67" s="1254"/>
      <c r="CU67" s="1254"/>
      <c r="CV67" s="1254"/>
      <c r="CW67" s="1254"/>
      <c r="CX67" s="1254"/>
      <c r="CY67" s="1254"/>
      <c r="CZ67" s="1254"/>
      <c r="DA67" s="1254"/>
      <c r="DB67" s="1254"/>
      <c r="DC67" s="1253"/>
    </row>
    <row r="68" spans="2:107" ht="13.2" x14ac:dyDescent="0.2">
      <c r="B68" s="249"/>
      <c r="AN68" s="1255"/>
      <c r="AO68" s="1254"/>
      <c r="AP68" s="1254"/>
      <c r="AQ68" s="1254"/>
      <c r="AR68" s="1254"/>
      <c r="AS68" s="1254"/>
      <c r="AT68" s="1254"/>
      <c r="AU68" s="1254"/>
      <c r="AV68" s="1254"/>
      <c r="AW68" s="1254"/>
      <c r="AX68" s="1254"/>
      <c r="AY68" s="1254"/>
      <c r="AZ68" s="1254"/>
      <c r="BA68" s="1254"/>
      <c r="BB68" s="1254"/>
      <c r="BC68" s="1254"/>
      <c r="BD68" s="1254"/>
      <c r="BE68" s="1254"/>
      <c r="BF68" s="1254"/>
      <c r="BG68" s="1254"/>
      <c r="BH68" s="1254"/>
      <c r="BI68" s="1254"/>
      <c r="BJ68" s="1254"/>
      <c r="BK68" s="1254"/>
      <c r="BL68" s="1254"/>
      <c r="BM68" s="1254"/>
      <c r="BN68" s="1254"/>
      <c r="BO68" s="1254"/>
      <c r="BP68" s="1254"/>
      <c r="BQ68" s="1254"/>
      <c r="BR68" s="1254"/>
      <c r="BS68" s="1254"/>
      <c r="BT68" s="1254"/>
      <c r="BU68" s="1254"/>
      <c r="BV68" s="1254"/>
      <c r="BW68" s="1254"/>
      <c r="BX68" s="1254"/>
      <c r="BY68" s="1254"/>
      <c r="BZ68" s="1254"/>
      <c r="CA68" s="1254"/>
      <c r="CB68" s="1254"/>
      <c r="CC68" s="1254"/>
      <c r="CD68" s="1254"/>
      <c r="CE68" s="1254"/>
      <c r="CF68" s="1254"/>
      <c r="CG68" s="1254"/>
      <c r="CH68" s="1254"/>
      <c r="CI68" s="1254"/>
      <c r="CJ68" s="1254"/>
      <c r="CK68" s="1254"/>
      <c r="CL68" s="1254"/>
      <c r="CM68" s="1254"/>
      <c r="CN68" s="1254"/>
      <c r="CO68" s="1254"/>
      <c r="CP68" s="1254"/>
      <c r="CQ68" s="1254"/>
      <c r="CR68" s="1254"/>
      <c r="CS68" s="1254"/>
      <c r="CT68" s="1254"/>
      <c r="CU68" s="1254"/>
      <c r="CV68" s="1254"/>
      <c r="CW68" s="1254"/>
      <c r="CX68" s="1254"/>
      <c r="CY68" s="1254"/>
      <c r="CZ68" s="1254"/>
      <c r="DA68" s="1254"/>
      <c r="DB68" s="1254"/>
      <c r="DC68" s="1253"/>
    </row>
    <row r="69" spans="2:107" ht="13.2" x14ac:dyDescent="0.2">
      <c r="B69" s="249"/>
      <c r="AN69" s="1252"/>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0"/>
    </row>
    <row r="70" spans="2:107" ht="13.2" x14ac:dyDescent="0.2">
      <c r="B70" s="249"/>
      <c r="H70" s="1249"/>
      <c r="I70" s="1249"/>
      <c r="J70" s="1247"/>
      <c r="K70" s="1247"/>
      <c r="L70" s="1246"/>
      <c r="M70" s="1247"/>
      <c r="N70" s="1246"/>
      <c r="AN70" s="1237"/>
      <c r="AO70" s="1237"/>
      <c r="AP70" s="1237"/>
      <c r="AZ70" s="1237"/>
      <c r="BA70" s="1237"/>
      <c r="BB70" s="1237"/>
      <c r="BL70" s="1237"/>
      <c r="BM70" s="1237"/>
      <c r="BN70" s="1237"/>
      <c r="BX70" s="1237"/>
      <c r="BY70" s="1237"/>
      <c r="BZ70" s="1237"/>
      <c r="CJ70" s="1237"/>
      <c r="CK70" s="1237"/>
      <c r="CL70" s="1237"/>
      <c r="CV70" s="1237"/>
      <c r="CW70" s="1237"/>
      <c r="CX70" s="1237"/>
    </row>
    <row r="71" spans="2:107" ht="13.2" x14ac:dyDescent="0.2">
      <c r="B71" s="249"/>
      <c r="G71" s="1245"/>
      <c r="I71" s="1248"/>
      <c r="J71" s="1247"/>
      <c r="K71" s="1247"/>
      <c r="L71" s="1246"/>
      <c r="M71" s="1247"/>
      <c r="N71" s="1246"/>
      <c r="AM71" s="1245"/>
      <c r="AN71" s="245" t="s">
        <v>610</v>
      </c>
    </row>
    <row r="72" spans="2:107" ht="13.2" x14ac:dyDescent="0.2">
      <c r="B72" s="249"/>
      <c r="G72" s="1235"/>
      <c r="H72" s="1235"/>
      <c r="I72" s="1235"/>
      <c r="J72" s="1235"/>
      <c r="K72" s="1244"/>
      <c r="L72" s="1244"/>
      <c r="M72" s="1243"/>
      <c r="N72" s="1243"/>
      <c r="AN72" s="1242"/>
      <c r="AO72" s="1241"/>
      <c r="AP72" s="1241"/>
      <c r="AQ72" s="1241"/>
      <c r="AR72" s="1241"/>
      <c r="AS72" s="1241"/>
      <c r="AT72" s="1241"/>
      <c r="AU72" s="1241"/>
      <c r="AV72" s="1241"/>
      <c r="AW72" s="1241"/>
      <c r="AX72" s="1241"/>
      <c r="AY72" s="1241"/>
      <c r="AZ72" s="1241"/>
      <c r="BA72" s="1241"/>
      <c r="BB72" s="1241"/>
      <c r="BC72" s="1241"/>
      <c r="BD72" s="1241"/>
      <c r="BE72" s="1241"/>
      <c r="BF72" s="1241"/>
      <c r="BG72" s="1241"/>
      <c r="BH72" s="1241"/>
      <c r="BI72" s="1241"/>
      <c r="BJ72" s="1241"/>
      <c r="BK72" s="1241"/>
      <c r="BL72" s="1241"/>
      <c r="BM72" s="1241"/>
      <c r="BN72" s="1241"/>
      <c r="BO72" s="1240"/>
      <c r="BP72" s="1232" t="s">
        <v>561</v>
      </c>
      <c r="BQ72" s="1232"/>
      <c r="BR72" s="1232"/>
      <c r="BS72" s="1232"/>
      <c r="BT72" s="1232"/>
      <c r="BU72" s="1232"/>
      <c r="BV72" s="1232"/>
      <c r="BW72" s="1232"/>
      <c r="BX72" s="1232" t="s">
        <v>562</v>
      </c>
      <c r="BY72" s="1232"/>
      <c r="BZ72" s="1232"/>
      <c r="CA72" s="1232"/>
      <c r="CB72" s="1232"/>
      <c r="CC72" s="1232"/>
      <c r="CD72" s="1232"/>
      <c r="CE72" s="1232"/>
      <c r="CF72" s="1232" t="s">
        <v>563</v>
      </c>
      <c r="CG72" s="1232"/>
      <c r="CH72" s="1232"/>
      <c r="CI72" s="1232"/>
      <c r="CJ72" s="1232"/>
      <c r="CK72" s="1232"/>
      <c r="CL72" s="1232"/>
      <c r="CM72" s="1232"/>
      <c r="CN72" s="1232" t="s">
        <v>564</v>
      </c>
      <c r="CO72" s="1232"/>
      <c r="CP72" s="1232"/>
      <c r="CQ72" s="1232"/>
      <c r="CR72" s="1232"/>
      <c r="CS72" s="1232"/>
      <c r="CT72" s="1232"/>
      <c r="CU72" s="1232"/>
      <c r="CV72" s="1232" t="s">
        <v>565</v>
      </c>
      <c r="CW72" s="1232"/>
      <c r="CX72" s="1232"/>
      <c r="CY72" s="1232"/>
      <c r="CZ72" s="1232"/>
      <c r="DA72" s="1232"/>
      <c r="DB72" s="1232"/>
      <c r="DC72" s="1232"/>
    </row>
    <row r="73" spans="2:107" ht="13.2" x14ac:dyDescent="0.2">
      <c r="B73" s="249"/>
      <c r="G73" s="1239"/>
      <c r="H73" s="1239"/>
      <c r="I73" s="1239"/>
      <c r="J73" s="1239"/>
      <c r="K73" s="1236"/>
      <c r="L73" s="1236"/>
      <c r="M73" s="1236"/>
      <c r="N73" s="1236"/>
      <c r="AM73" s="1237"/>
      <c r="AN73" s="1231" t="s">
        <v>609</v>
      </c>
      <c r="AO73" s="1231"/>
      <c r="AP73" s="1231"/>
      <c r="AQ73" s="1231"/>
      <c r="AR73" s="1231"/>
      <c r="AS73" s="1231"/>
      <c r="AT73" s="1231"/>
      <c r="AU73" s="1231"/>
      <c r="AV73" s="1231"/>
      <c r="AW73" s="1231"/>
      <c r="AX73" s="1231"/>
      <c r="AY73" s="1231"/>
      <c r="AZ73" s="1231"/>
      <c r="BA73" s="1231"/>
      <c r="BB73" s="1231" t="s">
        <v>607</v>
      </c>
      <c r="BC73" s="1231"/>
      <c r="BD73" s="1231"/>
      <c r="BE73" s="1231"/>
      <c r="BF73" s="1231"/>
      <c r="BG73" s="1231"/>
      <c r="BH73" s="1231"/>
      <c r="BI73" s="1231"/>
      <c r="BJ73" s="1231"/>
      <c r="BK73" s="1231"/>
      <c r="BL73" s="1231"/>
      <c r="BM73" s="1231"/>
      <c r="BN73" s="1231"/>
      <c r="BO73" s="1231"/>
      <c r="BP73" s="1230">
        <v>113.8</v>
      </c>
      <c r="BQ73" s="1230"/>
      <c r="BR73" s="1230"/>
      <c r="BS73" s="1230"/>
      <c r="BT73" s="1230"/>
      <c r="BU73" s="1230"/>
      <c r="BV73" s="1230"/>
      <c r="BW73" s="1230"/>
      <c r="BX73" s="1230">
        <v>109.2</v>
      </c>
      <c r="BY73" s="1230"/>
      <c r="BZ73" s="1230"/>
      <c r="CA73" s="1230"/>
      <c r="CB73" s="1230"/>
      <c r="CC73" s="1230"/>
      <c r="CD73" s="1230"/>
      <c r="CE73" s="1230"/>
      <c r="CF73" s="1230">
        <v>129.5</v>
      </c>
      <c r="CG73" s="1230"/>
      <c r="CH73" s="1230"/>
      <c r="CI73" s="1230"/>
      <c r="CJ73" s="1230"/>
      <c r="CK73" s="1230"/>
      <c r="CL73" s="1230"/>
      <c r="CM73" s="1230"/>
      <c r="CN73" s="1230">
        <v>113.8</v>
      </c>
      <c r="CO73" s="1230"/>
      <c r="CP73" s="1230"/>
      <c r="CQ73" s="1230"/>
      <c r="CR73" s="1230"/>
      <c r="CS73" s="1230"/>
      <c r="CT73" s="1230"/>
      <c r="CU73" s="1230"/>
      <c r="CV73" s="1230">
        <v>98.4</v>
      </c>
      <c r="CW73" s="1230"/>
      <c r="CX73" s="1230"/>
      <c r="CY73" s="1230"/>
      <c r="CZ73" s="1230"/>
      <c r="DA73" s="1230"/>
      <c r="DB73" s="1230"/>
      <c r="DC73" s="1230"/>
    </row>
    <row r="74" spans="2:107" ht="13.2" x14ac:dyDescent="0.2">
      <c r="B74" s="249"/>
      <c r="G74" s="1239"/>
      <c r="H74" s="1239"/>
      <c r="I74" s="1239"/>
      <c r="J74" s="1239"/>
      <c r="K74" s="1236"/>
      <c r="L74" s="1236"/>
      <c r="M74" s="1236"/>
      <c r="N74" s="1236"/>
      <c r="AM74" s="1237"/>
      <c r="AN74" s="1231"/>
      <c r="AO74" s="1231"/>
      <c r="AP74" s="1231"/>
      <c r="AQ74" s="1231"/>
      <c r="AR74" s="1231"/>
      <c r="AS74" s="1231"/>
      <c r="AT74" s="1231"/>
      <c r="AU74" s="1231"/>
      <c r="AV74" s="1231"/>
      <c r="AW74" s="1231"/>
      <c r="AX74" s="1231"/>
      <c r="AY74" s="1231"/>
      <c r="AZ74" s="1231"/>
      <c r="BA74" s="1231"/>
      <c r="BB74" s="1231"/>
      <c r="BC74" s="1231"/>
      <c r="BD74" s="1231"/>
      <c r="BE74" s="1231"/>
      <c r="BF74" s="1231"/>
      <c r="BG74" s="1231"/>
      <c r="BH74" s="1231"/>
      <c r="BI74" s="1231"/>
      <c r="BJ74" s="1231"/>
      <c r="BK74" s="1231"/>
      <c r="BL74" s="1231"/>
      <c r="BM74" s="1231"/>
      <c r="BN74" s="1231"/>
      <c r="BO74" s="1231"/>
      <c r="BP74" s="1230"/>
      <c r="BQ74" s="1230"/>
      <c r="BR74" s="1230"/>
      <c r="BS74" s="1230"/>
      <c r="BT74" s="1230"/>
      <c r="BU74" s="1230"/>
      <c r="BV74" s="1230"/>
      <c r="BW74" s="1230"/>
      <c r="BX74" s="1230"/>
      <c r="BY74" s="1230"/>
      <c r="BZ74" s="1230"/>
      <c r="CA74" s="1230"/>
      <c r="CB74" s="1230"/>
      <c r="CC74" s="1230"/>
      <c r="CD74" s="1230"/>
      <c r="CE74" s="1230"/>
      <c r="CF74" s="1230"/>
      <c r="CG74" s="1230"/>
      <c r="CH74" s="1230"/>
      <c r="CI74" s="1230"/>
      <c r="CJ74" s="1230"/>
      <c r="CK74" s="1230"/>
      <c r="CL74" s="1230"/>
      <c r="CM74" s="1230"/>
      <c r="CN74" s="1230"/>
      <c r="CO74" s="1230"/>
      <c r="CP74" s="1230"/>
      <c r="CQ74" s="1230"/>
      <c r="CR74" s="1230"/>
      <c r="CS74" s="1230"/>
      <c r="CT74" s="1230"/>
      <c r="CU74" s="1230"/>
      <c r="CV74" s="1230"/>
      <c r="CW74" s="1230"/>
      <c r="CX74" s="1230"/>
      <c r="CY74" s="1230"/>
      <c r="CZ74" s="1230"/>
      <c r="DA74" s="1230"/>
      <c r="DB74" s="1230"/>
      <c r="DC74" s="1230"/>
    </row>
    <row r="75" spans="2:107" ht="13.2" x14ac:dyDescent="0.2">
      <c r="B75" s="249"/>
      <c r="G75" s="1239"/>
      <c r="H75" s="1239"/>
      <c r="I75" s="1235"/>
      <c r="J75" s="1235"/>
      <c r="K75" s="1238"/>
      <c r="L75" s="1238"/>
      <c r="M75" s="1238"/>
      <c r="N75" s="1238"/>
      <c r="AM75" s="1237"/>
      <c r="AN75" s="1231"/>
      <c r="AO75" s="1231"/>
      <c r="AP75" s="1231"/>
      <c r="AQ75" s="1231"/>
      <c r="AR75" s="1231"/>
      <c r="AS75" s="1231"/>
      <c r="AT75" s="1231"/>
      <c r="AU75" s="1231"/>
      <c r="AV75" s="1231"/>
      <c r="AW75" s="1231"/>
      <c r="AX75" s="1231"/>
      <c r="AY75" s="1231"/>
      <c r="AZ75" s="1231"/>
      <c r="BA75" s="1231"/>
      <c r="BB75" s="1231" t="s">
        <v>606</v>
      </c>
      <c r="BC75" s="1231"/>
      <c r="BD75" s="1231"/>
      <c r="BE75" s="1231"/>
      <c r="BF75" s="1231"/>
      <c r="BG75" s="1231"/>
      <c r="BH75" s="1231"/>
      <c r="BI75" s="1231"/>
      <c r="BJ75" s="1231"/>
      <c r="BK75" s="1231"/>
      <c r="BL75" s="1231"/>
      <c r="BM75" s="1231"/>
      <c r="BN75" s="1231"/>
      <c r="BO75" s="1231"/>
      <c r="BP75" s="1230">
        <v>10.4</v>
      </c>
      <c r="BQ75" s="1230"/>
      <c r="BR75" s="1230"/>
      <c r="BS75" s="1230"/>
      <c r="BT75" s="1230"/>
      <c r="BU75" s="1230"/>
      <c r="BV75" s="1230"/>
      <c r="BW75" s="1230"/>
      <c r="BX75" s="1230">
        <v>9.8000000000000007</v>
      </c>
      <c r="BY75" s="1230"/>
      <c r="BZ75" s="1230"/>
      <c r="CA75" s="1230"/>
      <c r="CB75" s="1230"/>
      <c r="CC75" s="1230"/>
      <c r="CD75" s="1230"/>
      <c r="CE75" s="1230"/>
      <c r="CF75" s="1230">
        <v>9.5</v>
      </c>
      <c r="CG75" s="1230"/>
      <c r="CH75" s="1230"/>
      <c r="CI75" s="1230"/>
      <c r="CJ75" s="1230"/>
      <c r="CK75" s="1230"/>
      <c r="CL75" s="1230"/>
      <c r="CM75" s="1230"/>
      <c r="CN75" s="1230">
        <v>9.1</v>
      </c>
      <c r="CO75" s="1230"/>
      <c r="CP75" s="1230"/>
      <c r="CQ75" s="1230"/>
      <c r="CR75" s="1230"/>
      <c r="CS75" s="1230"/>
      <c r="CT75" s="1230"/>
      <c r="CU75" s="1230"/>
      <c r="CV75" s="1230">
        <v>9.8000000000000007</v>
      </c>
      <c r="CW75" s="1230"/>
      <c r="CX75" s="1230"/>
      <c r="CY75" s="1230"/>
      <c r="CZ75" s="1230"/>
      <c r="DA75" s="1230"/>
      <c r="DB75" s="1230"/>
      <c r="DC75" s="1230"/>
    </row>
    <row r="76" spans="2:107" ht="13.2" x14ac:dyDescent="0.2">
      <c r="B76" s="249"/>
      <c r="G76" s="1239"/>
      <c r="H76" s="1239"/>
      <c r="I76" s="1235"/>
      <c r="J76" s="1235"/>
      <c r="K76" s="1238"/>
      <c r="L76" s="1238"/>
      <c r="M76" s="1238"/>
      <c r="N76" s="1238"/>
      <c r="AM76" s="1237"/>
      <c r="AN76" s="1231"/>
      <c r="AO76" s="1231"/>
      <c r="AP76" s="1231"/>
      <c r="AQ76" s="1231"/>
      <c r="AR76" s="1231"/>
      <c r="AS76" s="1231"/>
      <c r="AT76" s="1231"/>
      <c r="AU76" s="1231"/>
      <c r="AV76" s="1231"/>
      <c r="AW76" s="1231"/>
      <c r="AX76" s="1231"/>
      <c r="AY76" s="1231"/>
      <c r="AZ76" s="1231"/>
      <c r="BA76" s="1231"/>
      <c r="BB76" s="1231"/>
      <c r="BC76" s="1231"/>
      <c r="BD76" s="1231"/>
      <c r="BE76" s="1231"/>
      <c r="BF76" s="1231"/>
      <c r="BG76" s="1231"/>
      <c r="BH76" s="1231"/>
      <c r="BI76" s="1231"/>
      <c r="BJ76" s="1231"/>
      <c r="BK76" s="1231"/>
      <c r="BL76" s="1231"/>
      <c r="BM76" s="1231"/>
      <c r="BN76" s="1231"/>
      <c r="BO76" s="1231"/>
      <c r="BP76" s="1230"/>
      <c r="BQ76" s="1230"/>
      <c r="BR76" s="1230"/>
      <c r="BS76" s="1230"/>
      <c r="BT76" s="1230"/>
      <c r="BU76" s="1230"/>
      <c r="BV76" s="1230"/>
      <c r="BW76" s="1230"/>
      <c r="BX76" s="1230"/>
      <c r="BY76" s="1230"/>
      <c r="BZ76" s="1230"/>
      <c r="CA76" s="1230"/>
      <c r="CB76" s="1230"/>
      <c r="CC76" s="1230"/>
      <c r="CD76" s="1230"/>
      <c r="CE76" s="1230"/>
      <c r="CF76" s="1230"/>
      <c r="CG76" s="1230"/>
      <c r="CH76" s="1230"/>
      <c r="CI76" s="1230"/>
      <c r="CJ76" s="1230"/>
      <c r="CK76" s="1230"/>
      <c r="CL76" s="1230"/>
      <c r="CM76" s="1230"/>
      <c r="CN76" s="1230"/>
      <c r="CO76" s="1230"/>
      <c r="CP76" s="1230"/>
      <c r="CQ76" s="1230"/>
      <c r="CR76" s="1230"/>
      <c r="CS76" s="1230"/>
      <c r="CT76" s="1230"/>
      <c r="CU76" s="1230"/>
      <c r="CV76" s="1230"/>
      <c r="CW76" s="1230"/>
      <c r="CX76" s="1230"/>
      <c r="CY76" s="1230"/>
      <c r="CZ76" s="1230"/>
      <c r="DA76" s="1230"/>
      <c r="DB76" s="1230"/>
      <c r="DC76" s="1230"/>
    </row>
    <row r="77" spans="2:107" ht="13.2" x14ac:dyDescent="0.2">
      <c r="B77" s="249"/>
      <c r="G77" s="1235"/>
      <c r="H77" s="1235"/>
      <c r="I77" s="1235"/>
      <c r="J77" s="1235"/>
      <c r="K77" s="1236"/>
      <c r="L77" s="1236"/>
      <c r="M77" s="1236"/>
      <c r="N77" s="1236"/>
      <c r="AN77" s="1232" t="s">
        <v>608</v>
      </c>
      <c r="AO77" s="1232"/>
      <c r="AP77" s="1232"/>
      <c r="AQ77" s="1232"/>
      <c r="AR77" s="1232"/>
      <c r="AS77" s="1232"/>
      <c r="AT77" s="1232"/>
      <c r="AU77" s="1232"/>
      <c r="AV77" s="1232"/>
      <c r="AW77" s="1232"/>
      <c r="AX77" s="1232"/>
      <c r="AY77" s="1232"/>
      <c r="AZ77" s="1232"/>
      <c r="BA77" s="1232"/>
      <c r="BB77" s="1231" t="s">
        <v>607</v>
      </c>
      <c r="BC77" s="1231"/>
      <c r="BD77" s="1231"/>
      <c r="BE77" s="1231"/>
      <c r="BF77" s="1231"/>
      <c r="BG77" s="1231"/>
      <c r="BH77" s="1231"/>
      <c r="BI77" s="1231"/>
      <c r="BJ77" s="1231"/>
      <c r="BK77" s="1231"/>
      <c r="BL77" s="1231"/>
      <c r="BM77" s="1231"/>
      <c r="BN77" s="1231"/>
      <c r="BO77" s="1231"/>
      <c r="BP77" s="1230">
        <v>53.4</v>
      </c>
      <c r="BQ77" s="1230"/>
      <c r="BR77" s="1230"/>
      <c r="BS77" s="1230"/>
      <c r="BT77" s="1230"/>
      <c r="BU77" s="1230"/>
      <c r="BV77" s="1230"/>
      <c r="BW77" s="1230"/>
      <c r="BX77" s="1230">
        <v>48</v>
      </c>
      <c r="BY77" s="1230"/>
      <c r="BZ77" s="1230"/>
      <c r="CA77" s="1230"/>
      <c r="CB77" s="1230"/>
      <c r="CC77" s="1230"/>
      <c r="CD77" s="1230"/>
      <c r="CE77" s="1230"/>
      <c r="CF77" s="1230">
        <v>49.1</v>
      </c>
      <c r="CG77" s="1230"/>
      <c r="CH77" s="1230"/>
      <c r="CI77" s="1230"/>
      <c r="CJ77" s="1230"/>
      <c r="CK77" s="1230"/>
      <c r="CL77" s="1230"/>
      <c r="CM77" s="1230"/>
      <c r="CN77" s="1230">
        <v>41.5</v>
      </c>
      <c r="CO77" s="1230"/>
      <c r="CP77" s="1230"/>
      <c r="CQ77" s="1230"/>
      <c r="CR77" s="1230"/>
      <c r="CS77" s="1230"/>
      <c r="CT77" s="1230"/>
      <c r="CU77" s="1230"/>
      <c r="CV77" s="1230">
        <v>25.1</v>
      </c>
      <c r="CW77" s="1230"/>
      <c r="CX77" s="1230"/>
      <c r="CY77" s="1230"/>
      <c r="CZ77" s="1230"/>
      <c r="DA77" s="1230"/>
      <c r="DB77" s="1230"/>
      <c r="DC77" s="1230"/>
    </row>
    <row r="78" spans="2:107" ht="13.2" x14ac:dyDescent="0.2">
      <c r="B78" s="249"/>
      <c r="G78" s="1235"/>
      <c r="H78" s="1235"/>
      <c r="I78" s="1235"/>
      <c r="J78" s="1235"/>
      <c r="K78" s="1236"/>
      <c r="L78" s="1236"/>
      <c r="M78" s="1236"/>
      <c r="N78" s="1236"/>
      <c r="AN78" s="1232"/>
      <c r="AO78" s="1232"/>
      <c r="AP78" s="1232"/>
      <c r="AQ78" s="1232"/>
      <c r="AR78" s="1232"/>
      <c r="AS78" s="1232"/>
      <c r="AT78" s="1232"/>
      <c r="AU78" s="1232"/>
      <c r="AV78" s="1232"/>
      <c r="AW78" s="1232"/>
      <c r="AX78" s="1232"/>
      <c r="AY78" s="1232"/>
      <c r="AZ78" s="1232"/>
      <c r="BA78" s="1232"/>
      <c r="BB78" s="1231"/>
      <c r="BC78" s="1231"/>
      <c r="BD78" s="1231"/>
      <c r="BE78" s="1231"/>
      <c r="BF78" s="1231"/>
      <c r="BG78" s="1231"/>
      <c r="BH78" s="1231"/>
      <c r="BI78" s="1231"/>
      <c r="BJ78" s="1231"/>
      <c r="BK78" s="1231"/>
      <c r="BL78" s="1231"/>
      <c r="BM78" s="1231"/>
      <c r="BN78" s="1231"/>
      <c r="BO78" s="1231"/>
      <c r="BP78" s="1230"/>
      <c r="BQ78" s="1230"/>
      <c r="BR78" s="1230"/>
      <c r="BS78" s="1230"/>
      <c r="BT78" s="1230"/>
      <c r="BU78" s="1230"/>
      <c r="BV78" s="1230"/>
      <c r="BW78" s="1230"/>
      <c r="BX78" s="1230"/>
      <c r="BY78" s="1230"/>
      <c r="BZ78" s="1230"/>
      <c r="CA78" s="1230"/>
      <c r="CB78" s="1230"/>
      <c r="CC78" s="1230"/>
      <c r="CD78" s="1230"/>
      <c r="CE78" s="1230"/>
      <c r="CF78" s="1230"/>
      <c r="CG78" s="1230"/>
      <c r="CH78" s="1230"/>
      <c r="CI78" s="1230"/>
      <c r="CJ78" s="1230"/>
      <c r="CK78" s="1230"/>
      <c r="CL78" s="1230"/>
      <c r="CM78" s="1230"/>
      <c r="CN78" s="1230"/>
      <c r="CO78" s="1230"/>
      <c r="CP78" s="1230"/>
      <c r="CQ78" s="1230"/>
      <c r="CR78" s="1230"/>
      <c r="CS78" s="1230"/>
      <c r="CT78" s="1230"/>
      <c r="CU78" s="1230"/>
      <c r="CV78" s="1230"/>
      <c r="CW78" s="1230"/>
      <c r="CX78" s="1230"/>
      <c r="CY78" s="1230"/>
      <c r="CZ78" s="1230"/>
      <c r="DA78" s="1230"/>
      <c r="DB78" s="1230"/>
      <c r="DC78" s="1230"/>
    </row>
    <row r="79" spans="2:107" ht="13.2" x14ac:dyDescent="0.2">
      <c r="B79" s="249"/>
      <c r="G79" s="1235"/>
      <c r="H79" s="1235"/>
      <c r="I79" s="1234"/>
      <c r="J79" s="1234"/>
      <c r="K79" s="1233"/>
      <c r="L79" s="1233"/>
      <c r="M79" s="1233"/>
      <c r="N79" s="1233"/>
      <c r="AN79" s="1232"/>
      <c r="AO79" s="1232"/>
      <c r="AP79" s="1232"/>
      <c r="AQ79" s="1232"/>
      <c r="AR79" s="1232"/>
      <c r="AS79" s="1232"/>
      <c r="AT79" s="1232"/>
      <c r="AU79" s="1232"/>
      <c r="AV79" s="1232"/>
      <c r="AW79" s="1232"/>
      <c r="AX79" s="1232"/>
      <c r="AY79" s="1232"/>
      <c r="AZ79" s="1232"/>
      <c r="BA79" s="1232"/>
      <c r="BB79" s="1231" t="s">
        <v>606</v>
      </c>
      <c r="BC79" s="1231"/>
      <c r="BD79" s="1231"/>
      <c r="BE79" s="1231"/>
      <c r="BF79" s="1231"/>
      <c r="BG79" s="1231"/>
      <c r="BH79" s="1231"/>
      <c r="BI79" s="1231"/>
      <c r="BJ79" s="1231"/>
      <c r="BK79" s="1231"/>
      <c r="BL79" s="1231"/>
      <c r="BM79" s="1231"/>
      <c r="BN79" s="1231"/>
      <c r="BO79" s="1231"/>
      <c r="BP79" s="1230">
        <v>9.8000000000000007</v>
      </c>
      <c r="BQ79" s="1230"/>
      <c r="BR79" s="1230"/>
      <c r="BS79" s="1230"/>
      <c r="BT79" s="1230"/>
      <c r="BU79" s="1230"/>
      <c r="BV79" s="1230"/>
      <c r="BW79" s="1230"/>
      <c r="BX79" s="1230">
        <v>9.6</v>
      </c>
      <c r="BY79" s="1230"/>
      <c r="BZ79" s="1230"/>
      <c r="CA79" s="1230"/>
      <c r="CB79" s="1230"/>
      <c r="CC79" s="1230"/>
      <c r="CD79" s="1230"/>
      <c r="CE79" s="1230"/>
      <c r="CF79" s="1230">
        <v>9.5</v>
      </c>
      <c r="CG79" s="1230"/>
      <c r="CH79" s="1230"/>
      <c r="CI79" s="1230"/>
      <c r="CJ79" s="1230"/>
      <c r="CK79" s="1230"/>
      <c r="CL79" s="1230"/>
      <c r="CM79" s="1230"/>
      <c r="CN79" s="1230">
        <v>9.1999999999999993</v>
      </c>
      <c r="CO79" s="1230"/>
      <c r="CP79" s="1230"/>
      <c r="CQ79" s="1230"/>
      <c r="CR79" s="1230"/>
      <c r="CS79" s="1230"/>
      <c r="CT79" s="1230"/>
      <c r="CU79" s="1230"/>
      <c r="CV79" s="1230">
        <v>8.3000000000000007</v>
      </c>
      <c r="CW79" s="1230"/>
      <c r="CX79" s="1230"/>
      <c r="CY79" s="1230"/>
      <c r="CZ79" s="1230"/>
      <c r="DA79" s="1230"/>
      <c r="DB79" s="1230"/>
      <c r="DC79" s="1230"/>
    </row>
    <row r="80" spans="2:107" ht="13.2" x14ac:dyDescent="0.2">
      <c r="B80" s="249"/>
      <c r="G80" s="1235"/>
      <c r="H80" s="1235"/>
      <c r="I80" s="1234"/>
      <c r="J80" s="1234"/>
      <c r="K80" s="1233"/>
      <c r="L80" s="1233"/>
      <c r="M80" s="1233"/>
      <c r="N80" s="1233"/>
      <c r="AN80" s="1232"/>
      <c r="AO80" s="1232"/>
      <c r="AP80" s="1232"/>
      <c r="AQ80" s="1232"/>
      <c r="AR80" s="1232"/>
      <c r="AS80" s="1232"/>
      <c r="AT80" s="1232"/>
      <c r="AU80" s="1232"/>
      <c r="AV80" s="1232"/>
      <c r="AW80" s="1232"/>
      <c r="AX80" s="1232"/>
      <c r="AY80" s="1232"/>
      <c r="AZ80" s="1232"/>
      <c r="BA80" s="1232"/>
      <c r="BB80" s="1231"/>
      <c r="BC80" s="1231"/>
      <c r="BD80" s="1231"/>
      <c r="BE80" s="1231"/>
      <c r="BF80" s="1231"/>
      <c r="BG80" s="1231"/>
      <c r="BH80" s="1231"/>
      <c r="BI80" s="1231"/>
      <c r="BJ80" s="1231"/>
      <c r="BK80" s="1231"/>
      <c r="BL80" s="1231"/>
      <c r="BM80" s="1231"/>
      <c r="BN80" s="1231"/>
      <c r="BO80" s="1231"/>
      <c r="BP80" s="1230"/>
      <c r="BQ80" s="1230"/>
      <c r="BR80" s="1230"/>
      <c r="BS80" s="1230"/>
      <c r="BT80" s="1230"/>
      <c r="BU80" s="1230"/>
      <c r="BV80" s="1230"/>
      <c r="BW80" s="1230"/>
      <c r="BX80" s="1230"/>
      <c r="BY80" s="1230"/>
      <c r="BZ80" s="1230"/>
      <c r="CA80" s="1230"/>
      <c r="CB80" s="1230"/>
      <c r="CC80" s="1230"/>
      <c r="CD80" s="1230"/>
      <c r="CE80" s="1230"/>
      <c r="CF80" s="1230"/>
      <c r="CG80" s="1230"/>
      <c r="CH80" s="1230"/>
      <c r="CI80" s="1230"/>
      <c r="CJ80" s="1230"/>
      <c r="CK80" s="1230"/>
      <c r="CL80" s="1230"/>
      <c r="CM80" s="1230"/>
      <c r="CN80" s="1230"/>
      <c r="CO80" s="1230"/>
      <c r="CP80" s="1230"/>
      <c r="CQ80" s="1230"/>
      <c r="CR80" s="1230"/>
      <c r="CS80" s="1230"/>
      <c r="CT80" s="1230"/>
      <c r="CU80" s="1230"/>
      <c r="CV80" s="1230"/>
      <c r="CW80" s="1230"/>
      <c r="CX80" s="1230"/>
      <c r="CY80" s="1230"/>
      <c r="CZ80" s="1230"/>
      <c r="DA80" s="1230"/>
      <c r="DB80" s="1230"/>
      <c r="DC80" s="1230"/>
    </row>
    <row r="81" spans="2:109" ht="13.2" x14ac:dyDescent="0.2">
      <c r="B81" s="249"/>
    </row>
    <row r="82" spans="2:109" ht="16.2" x14ac:dyDescent="0.2">
      <c r="B82" s="249"/>
      <c r="K82" s="1229"/>
      <c r="L82" s="1229"/>
      <c r="M82" s="1229"/>
      <c r="N82" s="1229"/>
      <c r="AQ82" s="1229"/>
      <c r="AR82" s="1229"/>
      <c r="AS82" s="1229"/>
      <c r="AT82" s="1229"/>
      <c r="BC82" s="1229"/>
      <c r="BD82" s="1229"/>
      <c r="BE82" s="1229"/>
      <c r="BF82" s="1229"/>
      <c r="BO82" s="1229"/>
      <c r="BP82" s="1229"/>
      <c r="BQ82" s="1229"/>
      <c r="BR82" s="1229"/>
      <c r="CA82" s="1229"/>
      <c r="CB82" s="1229"/>
      <c r="CC82" s="1229"/>
      <c r="CD82" s="1229"/>
      <c r="CM82" s="1229"/>
      <c r="CN82" s="1229"/>
      <c r="CO82" s="1229"/>
      <c r="CP82" s="1229"/>
      <c r="CY82" s="1229"/>
      <c r="CZ82" s="1229"/>
      <c r="DA82" s="1229"/>
      <c r="DB82" s="1229"/>
      <c r="DC82" s="1229"/>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oA0RTZFcyMqlrCTd3/Aqp0c4OSUs8Zp6nbBBym/12Wbj/0jolnqE35ggbrj3nXM0bTuAtyIZVH3mL3Sig1tfFA==" saltValue="nUFSniQJ8WOuDefFDi+Ju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D5B2-C966-4AD9-AE05-510FB9276048}">
  <sheetPr>
    <pageSetUpPr fitToPage="1"/>
  </sheetPr>
  <dimension ref="A1:DR125"/>
  <sheetViews>
    <sheetView showGridLines="0" topLeftCell="M83" zoomScale="80" zoomScaleNormal="80" zoomScaleSheetLayoutView="70" workbookViewId="0">
      <selection activeCell="AN65" sqref="AN65:DC69"/>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508</v>
      </c>
    </row>
  </sheetData>
  <sheetProtection algorithmName="SHA-512" hashValue="ndMlYQXG/Fcz+XM0LupayqSChemdGY40t1CcIm7s83pjzulSNqj8y+p2rCToWPs4kJ+3sKcMf59jMzLx95Tk1Q==" saltValue="pzYR74Tlp6gUm2oJFlwL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337F5-9FEE-4EB7-B691-F15648336E2E}">
  <sheetPr>
    <pageSetUpPr fitToPage="1"/>
  </sheetPr>
  <dimension ref="A1:DR125"/>
  <sheetViews>
    <sheetView showGridLines="0" topLeftCell="M80" zoomScale="80" zoomScaleNormal="80" zoomScaleSheetLayoutView="55" workbookViewId="0">
      <selection activeCell="AN65" sqref="AN65:DC69"/>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508</v>
      </c>
    </row>
  </sheetData>
  <sheetProtection algorithmName="SHA-512" hashValue="GdP1ahGdZh42KMSp+MnYALOEOMMHt7PXKYxEHPRuJ55puEtWhFwfkr7q/QrSL3t2U5huDRsYxtIFX3ZNtlJXOg==" saltValue="uvuY1bBPz7RKoapVdQS3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558</v>
      </c>
      <c r="G2" s="146"/>
      <c r="H2" s="147"/>
    </row>
    <row r="3" spans="1:8" x14ac:dyDescent="0.2">
      <c r="A3" s="143" t="s">
        <v>551</v>
      </c>
      <c r="B3" s="148"/>
      <c r="C3" s="149"/>
      <c r="D3" s="150">
        <v>73204</v>
      </c>
      <c r="E3" s="151"/>
      <c r="F3" s="152">
        <v>88968</v>
      </c>
      <c r="G3" s="153"/>
      <c r="H3" s="154"/>
    </row>
    <row r="4" spans="1:8" x14ac:dyDescent="0.2">
      <c r="A4" s="155"/>
      <c r="B4" s="156"/>
      <c r="C4" s="157"/>
      <c r="D4" s="158">
        <v>51799</v>
      </c>
      <c r="E4" s="159"/>
      <c r="F4" s="160">
        <v>45482</v>
      </c>
      <c r="G4" s="161"/>
      <c r="H4" s="162"/>
    </row>
    <row r="5" spans="1:8" x14ac:dyDescent="0.2">
      <c r="A5" s="143" t="s">
        <v>553</v>
      </c>
      <c r="B5" s="148"/>
      <c r="C5" s="149"/>
      <c r="D5" s="150">
        <v>45531</v>
      </c>
      <c r="E5" s="151"/>
      <c r="F5" s="152">
        <v>85173</v>
      </c>
      <c r="G5" s="153"/>
      <c r="H5" s="154"/>
    </row>
    <row r="6" spans="1:8" x14ac:dyDescent="0.2">
      <c r="A6" s="155"/>
      <c r="B6" s="156"/>
      <c r="C6" s="157"/>
      <c r="D6" s="158">
        <v>29627</v>
      </c>
      <c r="E6" s="159"/>
      <c r="F6" s="160">
        <v>43913</v>
      </c>
      <c r="G6" s="161"/>
      <c r="H6" s="162"/>
    </row>
    <row r="7" spans="1:8" x14ac:dyDescent="0.2">
      <c r="A7" s="143" t="s">
        <v>554</v>
      </c>
      <c r="B7" s="148"/>
      <c r="C7" s="149"/>
      <c r="D7" s="150">
        <v>35527</v>
      </c>
      <c r="E7" s="151"/>
      <c r="F7" s="152">
        <v>94081</v>
      </c>
      <c r="G7" s="153"/>
      <c r="H7" s="154"/>
    </row>
    <row r="8" spans="1:8" x14ac:dyDescent="0.2">
      <c r="A8" s="155"/>
      <c r="B8" s="156"/>
      <c r="C8" s="157"/>
      <c r="D8" s="158">
        <v>20574</v>
      </c>
      <c r="E8" s="159"/>
      <c r="F8" s="160">
        <v>48949</v>
      </c>
      <c r="G8" s="161"/>
      <c r="H8" s="162"/>
    </row>
    <row r="9" spans="1:8" x14ac:dyDescent="0.2">
      <c r="A9" s="143" t="s">
        <v>555</v>
      </c>
      <c r="B9" s="148"/>
      <c r="C9" s="149"/>
      <c r="D9" s="150">
        <v>48894</v>
      </c>
      <c r="E9" s="151"/>
      <c r="F9" s="152">
        <v>92632</v>
      </c>
      <c r="G9" s="153"/>
      <c r="H9" s="154"/>
    </row>
    <row r="10" spans="1:8" x14ac:dyDescent="0.2">
      <c r="A10" s="155"/>
      <c r="B10" s="156"/>
      <c r="C10" s="157"/>
      <c r="D10" s="158">
        <v>22434</v>
      </c>
      <c r="E10" s="159"/>
      <c r="F10" s="160">
        <v>47978</v>
      </c>
      <c r="G10" s="161"/>
      <c r="H10" s="162"/>
    </row>
    <row r="11" spans="1:8" x14ac:dyDescent="0.2">
      <c r="A11" s="143" t="s">
        <v>556</v>
      </c>
      <c r="B11" s="148"/>
      <c r="C11" s="149"/>
      <c r="D11" s="150">
        <v>43014</v>
      </c>
      <c r="E11" s="151"/>
      <c r="F11" s="152">
        <v>69604</v>
      </c>
      <c r="G11" s="153"/>
      <c r="H11" s="154"/>
    </row>
    <row r="12" spans="1:8" x14ac:dyDescent="0.2">
      <c r="A12" s="155"/>
      <c r="B12" s="156"/>
      <c r="C12" s="163"/>
      <c r="D12" s="158">
        <v>27320</v>
      </c>
      <c r="E12" s="159"/>
      <c r="F12" s="160">
        <v>36247</v>
      </c>
      <c r="G12" s="161"/>
      <c r="H12" s="162"/>
    </row>
    <row r="13" spans="1:8" x14ac:dyDescent="0.2">
      <c r="A13" s="143"/>
      <c r="B13" s="148"/>
      <c r="C13" s="149"/>
      <c r="D13" s="150">
        <v>49234</v>
      </c>
      <c r="E13" s="151"/>
      <c r="F13" s="152">
        <v>86092</v>
      </c>
      <c r="G13" s="164"/>
      <c r="H13" s="154"/>
    </row>
    <row r="14" spans="1:8" x14ac:dyDescent="0.2">
      <c r="A14" s="155"/>
      <c r="B14" s="156"/>
      <c r="C14" s="157"/>
      <c r="D14" s="158">
        <v>30351</v>
      </c>
      <c r="E14" s="159"/>
      <c r="F14" s="160">
        <v>44514</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0.12</v>
      </c>
      <c r="C19" s="165">
        <f>ROUND(VALUE(SUBSTITUTE(実質収支比率等に係る経年分析!G$48,"▲","-")),2)</f>
        <v>0.2</v>
      </c>
      <c r="D19" s="165">
        <f>ROUND(VALUE(SUBSTITUTE(実質収支比率等に係る経年分析!H$48,"▲","-")),2)</f>
        <v>0.28000000000000003</v>
      </c>
      <c r="E19" s="165">
        <f>ROUND(VALUE(SUBSTITUTE(実質収支比率等に係る経年分析!I$48,"▲","-")),2)</f>
        <v>0.39</v>
      </c>
      <c r="F19" s="165">
        <f>ROUND(VALUE(SUBSTITUTE(実質収支比率等に係る経年分析!J$48,"▲","-")),2)</f>
        <v>0.45</v>
      </c>
    </row>
    <row r="20" spans="1:11" x14ac:dyDescent="0.2">
      <c r="A20" s="165" t="s">
        <v>54</v>
      </c>
      <c r="B20" s="165">
        <f>ROUND(VALUE(SUBSTITUTE(実質収支比率等に係る経年分析!F$47,"▲","-")),2)</f>
        <v>17.05</v>
      </c>
      <c r="C20" s="165">
        <f>ROUND(VALUE(SUBSTITUTE(実質収支比率等に係る経年分析!G$47,"▲","-")),2)</f>
        <v>17.2</v>
      </c>
      <c r="D20" s="165">
        <f>ROUND(VALUE(SUBSTITUTE(実質収支比率等に係る経年分析!H$47,"▲","-")),2)</f>
        <v>17.66</v>
      </c>
      <c r="E20" s="165">
        <f>ROUND(VALUE(SUBSTITUTE(実質収支比率等に係る経年分析!I$47,"▲","-")),2)</f>
        <v>18.190000000000001</v>
      </c>
      <c r="F20" s="165">
        <f>ROUND(VALUE(SUBSTITUTE(実質収支比率等に係る経年分析!J$47,"▲","-")),2)</f>
        <v>18.05</v>
      </c>
    </row>
    <row r="21" spans="1:11" x14ac:dyDescent="0.2">
      <c r="A21" s="165" t="s">
        <v>55</v>
      </c>
      <c r="B21" s="165">
        <f>IF(ISNUMBER(VALUE(SUBSTITUTE(実質収支比率等に係る経年分析!F$49,"▲","-"))),ROUND(VALUE(SUBSTITUTE(実質収支比率等に係る経年分析!F$49,"▲","-")),2),NA())</f>
        <v>-2.92</v>
      </c>
      <c r="C21" s="165">
        <f>IF(ISNUMBER(VALUE(SUBSTITUTE(実質収支比率等に係る経年分析!G$49,"▲","-"))),ROUND(VALUE(SUBSTITUTE(実質収支比率等に係る経年分析!G$49,"▲","-")),2),NA())</f>
        <v>0.19</v>
      </c>
      <c r="D21" s="165">
        <f>IF(ISNUMBER(VALUE(SUBSTITUTE(実質収支比率等に係る経年分析!H$49,"▲","-"))),ROUND(VALUE(SUBSTITUTE(実質収支比率等に係る経年分析!H$49,"▲","-")),2),NA())</f>
        <v>0.69</v>
      </c>
      <c r="E21" s="165">
        <f>IF(ISNUMBER(VALUE(SUBSTITUTE(実質収支比率等に係る経年分析!I$49,"▲","-"))),ROUND(VALUE(SUBSTITUTE(実質収支比率等に係る経年分析!I$49,"▲","-")),2),NA())</f>
        <v>1.0900000000000001</v>
      </c>
      <c r="F21" s="165">
        <f>IF(ISNUMBER(VALUE(SUBSTITUTE(実質収支比率等に係る経年分析!J$49,"▲","-"))),ROUND(VALUE(SUBSTITUTE(実質収支比率等に係る経年分析!J$49,"▲","-")),2),NA())</f>
        <v>0.74</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2.42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0.24</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0.11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0.09</v>
      </c>
    </row>
    <row r="30" spans="1:11" x14ac:dyDescent="0.2">
      <c r="A30" s="166" t="str">
        <f>IF(連結実質赤字比率に係る赤字・黒字の構成分析!C$40="",NA(),連結実質赤字比率に係る赤字・黒字の構成分析!C$40)</f>
        <v>国民健康保険特別会計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0.23</v>
      </c>
    </row>
    <row r="31" spans="1:11" x14ac:dyDescent="0.2">
      <c r="A31" s="166" t="str">
        <f>IF(連結実質赤字比率に係る赤字・黒字の構成分析!C$39="",NA(),連結実質赤字比率に係る赤字・黒字の構成分析!C$39)</f>
        <v>一般会計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0.39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0.43</v>
      </c>
    </row>
    <row r="32" spans="1:11" x14ac:dyDescent="0.2">
      <c r="A32" s="166" t="str">
        <f>IF(連結実質赤字比率に係る赤字・黒字の構成分析!C$38="",NA(),連結実質赤字比率に係る赤字・黒字の構成分析!C$38)</f>
        <v>下水道事業会計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0.62</v>
      </c>
    </row>
    <row r="33" spans="1:16" x14ac:dyDescent="0.2">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1.28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1.05</v>
      </c>
    </row>
    <row r="34" spans="1:16" x14ac:dyDescent="0.2">
      <c r="A34" s="166" t="str">
        <f>IF(連結実質赤字比率に係る赤字・黒字の構成分析!C$36="",NA(),連結実質赤字比率に係る赤字・黒字の構成分析!C$36)</f>
        <v>住宅・工業団地事業特別会計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5.94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7.48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7.68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6.64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6.25</v>
      </c>
    </row>
    <row r="35" spans="1:16" x14ac:dyDescent="0.2">
      <c r="A35" s="166" t="str">
        <f>IF(連結実質赤字比率に係る赤字・黒字の構成分析!C$35="",NA(),連結実質赤字比率に係る赤字・黒字の構成分析!C$35)</f>
        <v>上水道事業会計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9.2100000000000009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9.5399999999999991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11.15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13.31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13.97</v>
      </c>
    </row>
    <row r="36" spans="1:16" x14ac:dyDescent="0.2">
      <c r="A36" s="166" t="str">
        <f>IF(連結実質赤字比率に係る赤字・黒字の構成分析!C$34="",NA(),連結実質赤字比率に係る赤字・黒字の構成分析!C$34)</f>
        <v>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14.74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15.04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17.7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19.260000000000002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19.260000000000002</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1408</v>
      </c>
      <c r="E42" s="167"/>
      <c r="F42" s="167"/>
      <c r="G42" s="167">
        <f>'実質公債費比率（分子）の構造'!L$52</f>
        <v>1403</v>
      </c>
      <c r="H42" s="167"/>
      <c r="I42" s="167"/>
      <c r="J42" s="167">
        <f>'実質公債費比率（分子）の構造'!M$52</f>
        <v>1397</v>
      </c>
      <c r="K42" s="167"/>
      <c r="L42" s="167"/>
      <c r="M42" s="167">
        <f>'実質公債費比率（分子）の構造'!N$52</f>
        <v>1405</v>
      </c>
      <c r="N42" s="167"/>
      <c r="O42" s="167"/>
      <c r="P42" s="167">
        <f>'実質公債費比率（分子）の構造'!O$52</f>
        <v>1418</v>
      </c>
    </row>
    <row r="43" spans="1:16" x14ac:dyDescent="0.2">
      <c r="A43" s="167" t="s">
        <v>63</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t="str">
        <f>'実質公債費比率（分子）の構造'!O$51</f>
        <v>-</v>
      </c>
      <c r="O43" s="167"/>
      <c r="P43" s="167"/>
    </row>
    <row r="44" spans="1:16" x14ac:dyDescent="0.2">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65</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66</v>
      </c>
      <c r="B46" s="167">
        <f>'実質公債費比率（分子）の構造'!K$48</f>
        <v>899</v>
      </c>
      <c r="C46" s="167"/>
      <c r="D46" s="167"/>
      <c r="E46" s="167">
        <f>'実質公債費比率（分子）の構造'!L$48</f>
        <v>828</v>
      </c>
      <c r="F46" s="167"/>
      <c r="G46" s="167"/>
      <c r="H46" s="167">
        <f>'実質公債費比率（分子）の構造'!M$48</f>
        <v>890</v>
      </c>
      <c r="I46" s="167"/>
      <c r="J46" s="167"/>
      <c r="K46" s="167">
        <f>'実質公債費比率（分子）の構造'!N$48</f>
        <v>967</v>
      </c>
      <c r="L46" s="167"/>
      <c r="M46" s="167"/>
      <c r="N46" s="167">
        <f>'実質公債費比率（分子）の構造'!O$48</f>
        <v>1051</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1390</v>
      </c>
      <c r="C49" s="167"/>
      <c r="D49" s="167"/>
      <c r="E49" s="167">
        <f>'実質公債費比率（分子）の構造'!L$45</f>
        <v>1287</v>
      </c>
      <c r="F49" s="167"/>
      <c r="G49" s="167"/>
      <c r="H49" s="167">
        <f>'実質公債費比率（分子）の構造'!M$45</f>
        <v>1272</v>
      </c>
      <c r="I49" s="167"/>
      <c r="J49" s="167"/>
      <c r="K49" s="167">
        <f>'実質公債費比率（分子）の構造'!N$45</f>
        <v>1260</v>
      </c>
      <c r="L49" s="167"/>
      <c r="M49" s="167"/>
      <c r="N49" s="167">
        <f>'実質公債費比率（分子）の構造'!O$45</f>
        <v>1314</v>
      </c>
      <c r="O49" s="167"/>
      <c r="P49" s="167"/>
    </row>
    <row r="50" spans="1:16" x14ac:dyDescent="0.2">
      <c r="A50" s="167" t="s">
        <v>70</v>
      </c>
      <c r="B50" s="167" t="e">
        <f>NA()</f>
        <v>#N/A</v>
      </c>
      <c r="C50" s="167">
        <f>IF(ISNUMBER('実質公債費比率（分子）の構造'!K$53),'実質公債費比率（分子）の構造'!K$53,NA())</f>
        <v>881</v>
      </c>
      <c r="D50" s="167" t="e">
        <f>NA()</f>
        <v>#N/A</v>
      </c>
      <c r="E50" s="167" t="e">
        <f>NA()</f>
        <v>#N/A</v>
      </c>
      <c r="F50" s="167">
        <f>IF(ISNUMBER('実質公債費比率（分子）の構造'!L$53),'実質公債費比率（分子）の構造'!L$53,NA())</f>
        <v>712</v>
      </c>
      <c r="G50" s="167" t="e">
        <f>NA()</f>
        <v>#N/A</v>
      </c>
      <c r="H50" s="167" t="e">
        <f>NA()</f>
        <v>#N/A</v>
      </c>
      <c r="I50" s="167">
        <f>IF(ISNUMBER('実質公債費比率（分子）の構造'!M$53),'実質公債費比率（分子）の構造'!M$53,NA())</f>
        <v>765</v>
      </c>
      <c r="J50" s="167" t="e">
        <f>NA()</f>
        <v>#N/A</v>
      </c>
      <c r="K50" s="167" t="e">
        <f>NA()</f>
        <v>#N/A</v>
      </c>
      <c r="L50" s="167">
        <f>IF(ISNUMBER('実質公債費比率（分子）の構造'!N$53),'実質公債費比率（分子）の構造'!N$53,NA())</f>
        <v>822</v>
      </c>
      <c r="M50" s="167" t="e">
        <f>NA()</f>
        <v>#N/A</v>
      </c>
      <c r="N50" s="167" t="e">
        <f>NA()</f>
        <v>#N/A</v>
      </c>
      <c r="O50" s="167">
        <f>IF(ISNUMBER('実質公債費比率（分子）の構造'!O$53),'実質公債費比率（分子）の構造'!O$53,NA())</f>
        <v>947</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17562</v>
      </c>
      <c r="E56" s="166"/>
      <c r="F56" s="166"/>
      <c r="G56" s="166">
        <f>'将来負担比率（分子）の構造'!J$52</f>
        <v>17680</v>
      </c>
      <c r="H56" s="166"/>
      <c r="I56" s="166"/>
      <c r="J56" s="166">
        <f>'将来負担比率（分子）の構造'!K$52</f>
        <v>17705</v>
      </c>
      <c r="K56" s="166"/>
      <c r="L56" s="166"/>
      <c r="M56" s="166">
        <f>'将来負担比率（分子）の構造'!L$52</f>
        <v>17715</v>
      </c>
      <c r="N56" s="166"/>
      <c r="O56" s="166"/>
      <c r="P56" s="166">
        <f>'将来負担比率（分子）の構造'!M$52</f>
        <v>17374</v>
      </c>
    </row>
    <row r="57" spans="1:16" x14ac:dyDescent="0.2">
      <c r="A57" s="166" t="s">
        <v>41</v>
      </c>
      <c r="B57" s="166"/>
      <c r="C57" s="166"/>
      <c r="D57" s="166">
        <f>'将来負担比率（分子）の構造'!I$51</f>
        <v>966</v>
      </c>
      <c r="E57" s="166"/>
      <c r="F57" s="166"/>
      <c r="G57" s="166">
        <f>'将来負担比率（分子）の構造'!J$51</f>
        <v>935</v>
      </c>
      <c r="H57" s="166"/>
      <c r="I57" s="166"/>
      <c r="J57" s="166">
        <f>'将来負担比率（分子）の構造'!K$51</f>
        <v>1072</v>
      </c>
      <c r="K57" s="166"/>
      <c r="L57" s="166"/>
      <c r="M57" s="166">
        <f>'将来負担比率（分子）の構造'!L$51</f>
        <v>1203</v>
      </c>
      <c r="N57" s="166"/>
      <c r="O57" s="166"/>
      <c r="P57" s="166">
        <f>'将来負担比率（分子）の構造'!M$51</f>
        <v>1447</v>
      </c>
    </row>
    <row r="58" spans="1:16" x14ac:dyDescent="0.2">
      <c r="A58" s="166" t="s">
        <v>40</v>
      </c>
      <c r="B58" s="166"/>
      <c r="C58" s="166"/>
      <c r="D58" s="166">
        <f>'将来負担比率（分子）の構造'!I$50</f>
        <v>4332</v>
      </c>
      <c r="E58" s="166"/>
      <c r="F58" s="166"/>
      <c r="G58" s="166">
        <f>'将来負担比率（分子）の構造'!J$50</f>
        <v>4406</v>
      </c>
      <c r="H58" s="166"/>
      <c r="I58" s="166"/>
      <c r="J58" s="166">
        <f>'将来負担比率（分子）の構造'!K$50</f>
        <v>5074</v>
      </c>
      <c r="K58" s="166"/>
      <c r="L58" s="166"/>
      <c r="M58" s="166">
        <f>'将来負担比率（分子）の構造'!L$50</f>
        <v>5355</v>
      </c>
      <c r="N58" s="166"/>
      <c r="O58" s="166"/>
      <c r="P58" s="166">
        <f>'将来負担比率（分子）の構造'!M$50</f>
        <v>6257</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f>'将来負担比率（分子）の構造'!I$46</f>
        <v>9</v>
      </c>
      <c r="C61" s="166"/>
      <c r="D61" s="166"/>
      <c r="E61" s="166">
        <f>'将来負担比率（分子）の構造'!J$46</f>
        <v>8</v>
      </c>
      <c r="F61" s="166"/>
      <c r="G61" s="166"/>
      <c r="H61" s="166">
        <f>'将来負担比率（分子）の構造'!K$46</f>
        <v>6</v>
      </c>
      <c r="I61" s="166"/>
      <c r="J61" s="166"/>
      <c r="K61" s="166">
        <f>'将来負担比率（分子）の構造'!L$46</f>
        <v>5</v>
      </c>
      <c r="L61" s="166"/>
      <c r="M61" s="166"/>
      <c r="N61" s="166">
        <f>'将来負担比率（分子）の構造'!M$46</f>
        <v>1</v>
      </c>
      <c r="O61" s="166"/>
      <c r="P61" s="166"/>
    </row>
    <row r="62" spans="1:16" x14ac:dyDescent="0.2">
      <c r="A62" s="166" t="s">
        <v>34</v>
      </c>
      <c r="B62" s="166">
        <f>'将来負担比率（分子）の構造'!I$45</f>
        <v>2824</v>
      </c>
      <c r="C62" s="166"/>
      <c r="D62" s="166"/>
      <c r="E62" s="166">
        <f>'将来負担比率（分子）の構造'!J$45</f>
        <v>2686</v>
      </c>
      <c r="F62" s="166"/>
      <c r="G62" s="166"/>
      <c r="H62" s="166">
        <f>'将来負担比率（分子）の構造'!K$45</f>
        <v>2624</v>
      </c>
      <c r="I62" s="166"/>
      <c r="J62" s="166"/>
      <c r="K62" s="166">
        <f>'将来負担比率（分子）の構造'!L$45</f>
        <v>2574</v>
      </c>
      <c r="L62" s="166"/>
      <c r="M62" s="166"/>
      <c r="N62" s="166">
        <f>'将来負担比率（分子）の構造'!M$45</f>
        <v>2573</v>
      </c>
      <c r="O62" s="166"/>
      <c r="P62" s="166"/>
    </row>
    <row r="63" spans="1:16" x14ac:dyDescent="0.2">
      <c r="A63" s="166" t="s">
        <v>33</v>
      </c>
      <c r="B63" s="166">
        <f>'将来負担比率（分子）の構造'!I$44</f>
        <v>5</v>
      </c>
      <c r="C63" s="166"/>
      <c r="D63" s="166"/>
      <c r="E63" s="166">
        <f>'将来負担比率（分子）の構造'!J$44</f>
        <v>3</v>
      </c>
      <c r="F63" s="166"/>
      <c r="G63" s="166"/>
      <c r="H63" s="166">
        <f>'将来負担比率（分子）の構造'!K$44</f>
        <v>2</v>
      </c>
      <c r="I63" s="166"/>
      <c r="J63" s="166"/>
      <c r="K63" s="166">
        <f>'将来負担比率（分子）の構造'!L$44</f>
        <v>0</v>
      </c>
      <c r="L63" s="166"/>
      <c r="M63" s="166"/>
      <c r="N63" s="166" t="str">
        <f>'将来負担比率（分子）の構造'!M$44</f>
        <v>-</v>
      </c>
      <c r="O63" s="166"/>
      <c r="P63" s="166"/>
    </row>
    <row r="64" spans="1:16" x14ac:dyDescent="0.2">
      <c r="A64" s="166" t="s">
        <v>32</v>
      </c>
      <c r="B64" s="166">
        <f>'将来負担比率（分子）の構造'!I$43</f>
        <v>15504</v>
      </c>
      <c r="C64" s="166"/>
      <c r="D64" s="166"/>
      <c r="E64" s="166">
        <f>'将来負担比率（分子）の構造'!J$43</f>
        <v>14818</v>
      </c>
      <c r="F64" s="166"/>
      <c r="G64" s="166"/>
      <c r="H64" s="166">
        <f>'将来負担比率（分子）の構造'!K$43</f>
        <v>17495</v>
      </c>
      <c r="I64" s="166"/>
      <c r="J64" s="166"/>
      <c r="K64" s="166">
        <f>'将来負担比率（分子）の構造'!L$43</f>
        <v>17024</v>
      </c>
      <c r="L64" s="166"/>
      <c r="M64" s="166"/>
      <c r="N64" s="166">
        <f>'将来負担比率（分子）の構造'!M$43</f>
        <v>17197</v>
      </c>
      <c r="O64" s="166"/>
      <c r="P64" s="166"/>
    </row>
    <row r="65" spans="1:16" x14ac:dyDescent="0.2">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30</v>
      </c>
      <c r="B66" s="166">
        <f>'将来負担比率（分子）の構造'!I$41</f>
        <v>13903</v>
      </c>
      <c r="C66" s="166"/>
      <c r="D66" s="166"/>
      <c r="E66" s="166">
        <f>'将来負担比率（分子）の構造'!J$41</f>
        <v>14491</v>
      </c>
      <c r="F66" s="166"/>
      <c r="G66" s="166"/>
      <c r="H66" s="166">
        <f>'将来負担比率（分子）の構造'!K$41</f>
        <v>14435</v>
      </c>
      <c r="I66" s="166"/>
      <c r="J66" s="166"/>
      <c r="K66" s="166">
        <f>'将来負担比率（分子）の構造'!L$41</f>
        <v>14352</v>
      </c>
      <c r="L66" s="166"/>
      <c r="M66" s="166"/>
      <c r="N66" s="166">
        <f>'将来負担比率（分子）の構造'!M$41</f>
        <v>14105</v>
      </c>
      <c r="O66" s="166"/>
      <c r="P66" s="166"/>
    </row>
    <row r="67" spans="1:16" x14ac:dyDescent="0.2">
      <c r="A67" s="166" t="s">
        <v>74</v>
      </c>
      <c r="B67" s="166" t="e">
        <f>NA()</f>
        <v>#N/A</v>
      </c>
      <c r="C67" s="166">
        <f>IF(ISNUMBER('将来負担比率（分子）の構造'!I$53), IF('将来負担比率（分子）の構造'!I$53 &lt; 0, 0, '将来負担比率（分子）の構造'!I$53), NA())</f>
        <v>9385</v>
      </c>
      <c r="D67" s="166" t="e">
        <f>NA()</f>
        <v>#N/A</v>
      </c>
      <c r="E67" s="166" t="e">
        <f>NA()</f>
        <v>#N/A</v>
      </c>
      <c r="F67" s="166">
        <f>IF(ISNUMBER('将来負担比率（分子）の構造'!J$53), IF('将来負担比率（分子）の構造'!J$53 &lt; 0, 0, '将来負担比率（分子）の構造'!J$53), NA())</f>
        <v>8985</v>
      </c>
      <c r="G67" s="166" t="e">
        <f>NA()</f>
        <v>#N/A</v>
      </c>
      <c r="H67" s="166" t="e">
        <f>NA()</f>
        <v>#N/A</v>
      </c>
      <c r="I67" s="166">
        <f>IF(ISNUMBER('将来負担比率（分子）の構造'!K$53), IF('将来負担比率（分子）の構造'!K$53 &lt; 0, 0, '将来負担比率（分子）の構造'!K$53), NA())</f>
        <v>10711</v>
      </c>
      <c r="J67" s="166" t="e">
        <f>NA()</f>
        <v>#N/A</v>
      </c>
      <c r="K67" s="166" t="e">
        <f>NA()</f>
        <v>#N/A</v>
      </c>
      <c r="L67" s="166">
        <f>IF(ISNUMBER('将来負担比率（分子）の構造'!L$53), IF('将来負担比率（分子）の構造'!L$53 &lt; 0, 0, '将来負担比率（分子）の構造'!L$53), NA())</f>
        <v>9681</v>
      </c>
      <c r="M67" s="166" t="e">
        <f>NA()</f>
        <v>#N/A</v>
      </c>
      <c r="N67" s="166" t="e">
        <f>NA()</f>
        <v>#N/A</v>
      </c>
      <c r="O67" s="166">
        <f>IF(ISNUMBER('将来負担比率（分子）の構造'!M$53), IF('将来負担比率（分子）の構造'!M$53 &lt; 0, 0, '将来負担比率（分子）の構造'!M$53), NA())</f>
        <v>8798</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1694</v>
      </c>
      <c r="C72" s="170">
        <f>基金残高に係る経年分析!G55</f>
        <v>1789</v>
      </c>
      <c r="D72" s="170">
        <f>基金残高に係る経年分析!H55</f>
        <v>1858</v>
      </c>
    </row>
    <row r="73" spans="1:16" x14ac:dyDescent="0.2">
      <c r="A73" s="169" t="s">
        <v>77</v>
      </c>
      <c r="B73" s="170">
        <f>基金残高に係る経年分析!F56</f>
        <v>318</v>
      </c>
      <c r="C73" s="170">
        <f>基金残高に係る経年分析!G56</f>
        <v>319</v>
      </c>
      <c r="D73" s="170">
        <f>基金残高に係る経年分析!H56</f>
        <v>731</v>
      </c>
    </row>
    <row r="74" spans="1:16" x14ac:dyDescent="0.2">
      <c r="A74" s="169" t="s">
        <v>78</v>
      </c>
      <c r="B74" s="170">
        <f>基金残高に係る経年分析!F57</f>
        <v>2532</v>
      </c>
      <c r="C74" s="170">
        <f>基金残高に係る経年分析!G57</f>
        <v>2673</v>
      </c>
      <c r="D74" s="170">
        <f>基金残高に係る経年分析!H57</f>
        <v>3056</v>
      </c>
    </row>
  </sheetData>
  <sheetProtection algorithmName="SHA-512" hashValue="wlnEge7O7yLBihl5k6Y2Ltowx1vy3Gv8YTHTgNjOqc42O7T+2D7bcdLaz9PChKSPy99C7b9UC9zk/Y1XNAINlw==" saltValue="gtKqSRwLO4eJJclI4LOA1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1329E-8F9D-4909-B853-AFC57BECDB70}">
  <sheetPr>
    <pageSetUpPr fitToPage="1"/>
  </sheetPr>
  <dimension ref="B1:EM50"/>
  <sheetViews>
    <sheetView showGridLines="0" topLeftCell="A19"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2" t="s">
        <v>214</v>
      </c>
      <c r="DI1" s="733"/>
      <c r="DJ1" s="733"/>
      <c r="DK1" s="733"/>
      <c r="DL1" s="733"/>
      <c r="DM1" s="733"/>
      <c r="DN1" s="734"/>
      <c r="DO1" s="342"/>
      <c r="DP1" s="732" t="s">
        <v>215</v>
      </c>
      <c r="DQ1" s="733"/>
      <c r="DR1" s="733"/>
      <c r="DS1" s="733"/>
      <c r="DT1" s="733"/>
      <c r="DU1" s="733"/>
      <c r="DV1" s="733"/>
      <c r="DW1" s="733"/>
      <c r="DX1" s="733"/>
      <c r="DY1" s="733"/>
      <c r="DZ1" s="733"/>
      <c r="EA1" s="733"/>
      <c r="EB1" s="733"/>
      <c r="EC1" s="734"/>
      <c r="ED1" s="204"/>
      <c r="EE1" s="204"/>
      <c r="EF1" s="204"/>
      <c r="EG1" s="204"/>
      <c r="EH1" s="204"/>
      <c r="EI1" s="204"/>
      <c r="EJ1" s="204"/>
      <c r="EK1" s="204"/>
      <c r="EL1" s="204"/>
      <c r="EM1" s="204"/>
    </row>
    <row r="2" spans="2:143" ht="22.5" customHeight="1" x14ac:dyDescent="0.2">
      <c r="B2" s="205" t="s">
        <v>216</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217</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218</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219</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220</v>
      </c>
      <c r="S4" s="675"/>
      <c r="T4" s="675"/>
      <c r="U4" s="675"/>
      <c r="V4" s="675"/>
      <c r="W4" s="675"/>
      <c r="X4" s="675"/>
      <c r="Y4" s="676"/>
      <c r="Z4" s="674" t="s">
        <v>221</v>
      </c>
      <c r="AA4" s="675"/>
      <c r="AB4" s="675"/>
      <c r="AC4" s="676"/>
      <c r="AD4" s="674" t="s">
        <v>222</v>
      </c>
      <c r="AE4" s="675"/>
      <c r="AF4" s="675"/>
      <c r="AG4" s="675"/>
      <c r="AH4" s="675"/>
      <c r="AI4" s="675"/>
      <c r="AJ4" s="675"/>
      <c r="AK4" s="676"/>
      <c r="AL4" s="674" t="s">
        <v>221</v>
      </c>
      <c r="AM4" s="675"/>
      <c r="AN4" s="675"/>
      <c r="AO4" s="676"/>
      <c r="AP4" s="735" t="s">
        <v>223</v>
      </c>
      <c r="AQ4" s="735"/>
      <c r="AR4" s="735"/>
      <c r="AS4" s="735"/>
      <c r="AT4" s="735"/>
      <c r="AU4" s="735"/>
      <c r="AV4" s="735"/>
      <c r="AW4" s="735"/>
      <c r="AX4" s="735"/>
      <c r="AY4" s="735"/>
      <c r="AZ4" s="735"/>
      <c r="BA4" s="735"/>
      <c r="BB4" s="735"/>
      <c r="BC4" s="735"/>
      <c r="BD4" s="735"/>
      <c r="BE4" s="735"/>
      <c r="BF4" s="735"/>
      <c r="BG4" s="735" t="s">
        <v>224</v>
      </c>
      <c r="BH4" s="735"/>
      <c r="BI4" s="735"/>
      <c r="BJ4" s="735"/>
      <c r="BK4" s="735"/>
      <c r="BL4" s="735"/>
      <c r="BM4" s="735"/>
      <c r="BN4" s="735"/>
      <c r="BO4" s="735" t="s">
        <v>221</v>
      </c>
      <c r="BP4" s="735"/>
      <c r="BQ4" s="735"/>
      <c r="BR4" s="735"/>
      <c r="BS4" s="735" t="s">
        <v>225</v>
      </c>
      <c r="BT4" s="735"/>
      <c r="BU4" s="735"/>
      <c r="BV4" s="735"/>
      <c r="BW4" s="735"/>
      <c r="BX4" s="735"/>
      <c r="BY4" s="735"/>
      <c r="BZ4" s="735"/>
      <c r="CA4" s="735"/>
      <c r="CB4" s="735"/>
      <c r="CD4" s="717" t="s">
        <v>226</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3" t="s">
        <v>227</v>
      </c>
      <c r="C5" s="684"/>
      <c r="D5" s="684"/>
      <c r="E5" s="684"/>
      <c r="F5" s="684"/>
      <c r="G5" s="684"/>
      <c r="H5" s="684"/>
      <c r="I5" s="684"/>
      <c r="J5" s="684"/>
      <c r="K5" s="684"/>
      <c r="L5" s="684"/>
      <c r="M5" s="684"/>
      <c r="N5" s="684"/>
      <c r="O5" s="684"/>
      <c r="P5" s="684"/>
      <c r="Q5" s="685"/>
      <c r="R5" s="668">
        <v>4450656</v>
      </c>
      <c r="S5" s="669"/>
      <c r="T5" s="669"/>
      <c r="U5" s="669"/>
      <c r="V5" s="669"/>
      <c r="W5" s="669"/>
      <c r="X5" s="669"/>
      <c r="Y5" s="712"/>
      <c r="Z5" s="730">
        <v>23.8</v>
      </c>
      <c r="AA5" s="730"/>
      <c r="AB5" s="730"/>
      <c r="AC5" s="730"/>
      <c r="AD5" s="731">
        <v>4375016</v>
      </c>
      <c r="AE5" s="731"/>
      <c r="AF5" s="731"/>
      <c r="AG5" s="731"/>
      <c r="AH5" s="731"/>
      <c r="AI5" s="731"/>
      <c r="AJ5" s="731"/>
      <c r="AK5" s="731"/>
      <c r="AL5" s="713">
        <v>42.5</v>
      </c>
      <c r="AM5" s="688"/>
      <c r="AN5" s="688"/>
      <c r="AO5" s="714"/>
      <c r="AP5" s="683" t="s">
        <v>228</v>
      </c>
      <c r="AQ5" s="684"/>
      <c r="AR5" s="684"/>
      <c r="AS5" s="684"/>
      <c r="AT5" s="684"/>
      <c r="AU5" s="684"/>
      <c r="AV5" s="684"/>
      <c r="AW5" s="684"/>
      <c r="AX5" s="684"/>
      <c r="AY5" s="684"/>
      <c r="AZ5" s="684"/>
      <c r="BA5" s="684"/>
      <c r="BB5" s="684"/>
      <c r="BC5" s="684"/>
      <c r="BD5" s="684"/>
      <c r="BE5" s="684"/>
      <c r="BF5" s="685"/>
      <c r="BG5" s="615">
        <v>4374636</v>
      </c>
      <c r="BH5" s="616"/>
      <c r="BI5" s="616"/>
      <c r="BJ5" s="616"/>
      <c r="BK5" s="616"/>
      <c r="BL5" s="616"/>
      <c r="BM5" s="616"/>
      <c r="BN5" s="617"/>
      <c r="BO5" s="642">
        <v>98.3</v>
      </c>
      <c r="BP5" s="642"/>
      <c r="BQ5" s="642"/>
      <c r="BR5" s="642"/>
      <c r="BS5" s="643">
        <v>236252</v>
      </c>
      <c r="BT5" s="643"/>
      <c r="BU5" s="643"/>
      <c r="BV5" s="643"/>
      <c r="BW5" s="643"/>
      <c r="BX5" s="643"/>
      <c r="BY5" s="643"/>
      <c r="BZ5" s="643"/>
      <c r="CA5" s="643"/>
      <c r="CB5" s="701"/>
      <c r="CD5" s="717" t="s">
        <v>223</v>
      </c>
      <c r="CE5" s="718"/>
      <c r="CF5" s="718"/>
      <c r="CG5" s="718"/>
      <c r="CH5" s="718"/>
      <c r="CI5" s="718"/>
      <c r="CJ5" s="718"/>
      <c r="CK5" s="718"/>
      <c r="CL5" s="718"/>
      <c r="CM5" s="718"/>
      <c r="CN5" s="718"/>
      <c r="CO5" s="718"/>
      <c r="CP5" s="718"/>
      <c r="CQ5" s="719"/>
      <c r="CR5" s="717" t="s">
        <v>229</v>
      </c>
      <c r="CS5" s="718"/>
      <c r="CT5" s="718"/>
      <c r="CU5" s="718"/>
      <c r="CV5" s="718"/>
      <c r="CW5" s="718"/>
      <c r="CX5" s="718"/>
      <c r="CY5" s="719"/>
      <c r="CZ5" s="717" t="s">
        <v>221</v>
      </c>
      <c r="DA5" s="718"/>
      <c r="DB5" s="718"/>
      <c r="DC5" s="719"/>
      <c r="DD5" s="717" t="s">
        <v>230</v>
      </c>
      <c r="DE5" s="718"/>
      <c r="DF5" s="718"/>
      <c r="DG5" s="718"/>
      <c r="DH5" s="718"/>
      <c r="DI5" s="718"/>
      <c r="DJ5" s="718"/>
      <c r="DK5" s="718"/>
      <c r="DL5" s="718"/>
      <c r="DM5" s="718"/>
      <c r="DN5" s="718"/>
      <c r="DO5" s="718"/>
      <c r="DP5" s="719"/>
      <c r="DQ5" s="717" t="s">
        <v>231</v>
      </c>
      <c r="DR5" s="718"/>
      <c r="DS5" s="718"/>
      <c r="DT5" s="718"/>
      <c r="DU5" s="718"/>
      <c r="DV5" s="718"/>
      <c r="DW5" s="718"/>
      <c r="DX5" s="718"/>
      <c r="DY5" s="718"/>
      <c r="DZ5" s="718"/>
      <c r="EA5" s="718"/>
      <c r="EB5" s="718"/>
      <c r="EC5" s="719"/>
    </row>
    <row r="6" spans="2:143" ht="11.25" customHeight="1" x14ac:dyDescent="0.2">
      <c r="B6" s="612" t="s">
        <v>232</v>
      </c>
      <c r="C6" s="613"/>
      <c r="D6" s="613"/>
      <c r="E6" s="613"/>
      <c r="F6" s="613"/>
      <c r="G6" s="613"/>
      <c r="H6" s="613"/>
      <c r="I6" s="613"/>
      <c r="J6" s="613"/>
      <c r="K6" s="613"/>
      <c r="L6" s="613"/>
      <c r="M6" s="613"/>
      <c r="N6" s="613"/>
      <c r="O6" s="613"/>
      <c r="P6" s="613"/>
      <c r="Q6" s="614"/>
      <c r="R6" s="615">
        <v>198068</v>
      </c>
      <c r="S6" s="616"/>
      <c r="T6" s="616"/>
      <c r="U6" s="616"/>
      <c r="V6" s="616"/>
      <c r="W6" s="616"/>
      <c r="X6" s="616"/>
      <c r="Y6" s="617"/>
      <c r="Z6" s="642">
        <v>1.1000000000000001</v>
      </c>
      <c r="AA6" s="642"/>
      <c r="AB6" s="642"/>
      <c r="AC6" s="642"/>
      <c r="AD6" s="643">
        <v>198068</v>
      </c>
      <c r="AE6" s="643"/>
      <c r="AF6" s="643"/>
      <c r="AG6" s="643"/>
      <c r="AH6" s="643"/>
      <c r="AI6" s="643"/>
      <c r="AJ6" s="643"/>
      <c r="AK6" s="643"/>
      <c r="AL6" s="618">
        <v>1.9</v>
      </c>
      <c r="AM6" s="619"/>
      <c r="AN6" s="619"/>
      <c r="AO6" s="644"/>
      <c r="AP6" s="612" t="s">
        <v>233</v>
      </c>
      <c r="AQ6" s="613"/>
      <c r="AR6" s="613"/>
      <c r="AS6" s="613"/>
      <c r="AT6" s="613"/>
      <c r="AU6" s="613"/>
      <c r="AV6" s="613"/>
      <c r="AW6" s="613"/>
      <c r="AX6" s="613"/>
      <c r="AY6" s="613"/>
      <c r="AZ6" s="613"/>
      <c r="BA6" s="613"/>
      <c r="BB6" s="613"/>
      <c r="BC6" s="613"/>
      <c r="BD6" s="613"/>
      <c r="BE6" s="613"/>
      <c r="BF6" s="614"/>
      <c r="BG6" s="615">
        <v>4374636</v>
      </c>
      <c r="BH6" s="616"/>
      <c r="BI6" s="616"/>
      <c r="BJ6" s="616"/>
      <c r="BK6" s="616"/>
      <c r="BL6" s="616"/>
      <c r="BM6" s="616"/>
      <c r="BN6" s="617"/>
      <c r="BO6" s="642">
        <v>98.3</v>
      </c>
      <c r="BP6" s="642"/>
      <c r="BQ6" s="642"/>
      <c r="BR6" s="642"/>
      <c r="BS6" s="643">
        <v>236252</v>
      </c>
      <c r="BT6" s="643"/>
      <c r="BU6" s="643"/>
      <c r="BV6" s="643"/>
      <c r="BW6" s="643"/>
      <c r="BX6" s="643"/>
      <c r="BY6" s="643"/>
      <c r="BZ6" s="643"/>
      <c r="CA6" s="643"/>
      <c r="CB6" s="701"/>
      <c r="CD6" s="671" t="s">
        <v>234</v>
      </c>
      <c r="CE6" s="672"/>
      <c r="CF6" s="672"/>
      <c r="CG6" s="672"/>
      <c r="CH6" s="672"/>
      <c r="CI6" s="672"/>
      <c r="CJ6" s="672"/>
      <c r="CK6" s="672"/>
      <c r="CL6" s="672"/>
      <c r="CM6" s="672"/>
      <c r="CN6" s="672"/>
      <c r="CO6" s="672"/>
      <c r="CP6" s="672"/>
      <c r="CQ6" s="673"/>
      <c r="CR6" s="615">
        <v>173099</v>
      </c>
      <c r="CS6" s="616"/>
      <c r="CT6" s="616"/>
      <c r="CU6" s="616"/>
      <c r="CV6" s="616"/>
      <c r="CW6" s="616"/>
      <c r="CX6" s="616"/>
      <c r="CY6" s="617"/>
      <c r="CZ6" s="713">
        <v>0.9</v>
      </c>
      <c r="DA6" s="688"/>
      <c r="DB6" s="688"/>
      <c r="DC6" s="716"/>
      <c r="DD6" s="621" t="s">
        <v>127</v>
      </c>
      <c r="DE6" s="616"/>
      <c r="DF6" s="616"/>
      <c r="DG6" s="616"/>
      <c r="DH6" s="616"/>
      <c r="DI6" s="616"/>
      <c r="DJ6" s="616"/>
      <c r="DK6" s="616"/>
      <c r="DL6" s="616"/>
      <c r="DM6" s="616"/>
      <c r="DN6" s="616"/>
      <c r="DO6" s="616"/>
      <c r="DP6" s="617"/>
      <c r="DQ6" s="621">
        <v>172452</v>
      </c>
      <c r="DR6" s="616"/>
      <c r="DS6" s="616"/>
      <c r="DT6" s="616"/>
      <c r="DU6" s="616"/>
      <c r="DV6" s="616"/>
      <c r="DW6" s="616"/>
      <c r="DX6" s="616"/>
      <c r="DY6" s="616"/>
      <c r="DZ6" s="616"/>
      <c r="EA6" s="616"/>
      <c r="EB6" s="616"/>
      <c r="EC6" s="659"/>
    </row>
    <row r="7" spans="2:143" ht="11.25" customHeight="1" x14ac:dyDescent="0.2">
      <c r="B7" s="612" t="s">
        <v>235</v>
      </c>
      <c r="C7" s="613"/>
      <c r="D7" s="613"/>
      <c r="E7" s="613"/>
      <c r="F7" s="613"/>
      <c r="G7" s="613"/>
      <c r="H7" s="613"/>
      <c r="I7" s="613"/>
      <c r="J7" s="613"/>
      <c r="K7" s="613"/>
      <c r="L7" s="613"/>
      <c r="M7" s="613"/>
      <c r="N7" s="613"/>
      <c r="O7" s="613"/>
      <c r="P7" s="613"/>
      <c r="Q7" s="614"/>
      <c r="R7" s="615">
        <v>3076</v>
      </c>
      <c r="S7" s="616"/>
      <c r="T7" s="616"/>
      <c r="U7" s="616"/>
      <c r="V7" s="616"/>
      <c r="W7" s="616"/>
      <c r="X7" s="616"/>
      <c r="Y7" s="617"/>
      <c r="Z7" s="642">
        <v>0</v>
      </c>
      <c r="AA7" s="642"/>
      <c r="AB7" s="642"/>
      <c r="AC7" s="642"/>
      <c r="AD7" s="643">
        <v>3076</v>
      </c>
      <c r="AE7" s="643"/>
      <c r="AF7" s="643"/>
      <c r="AG7" s="643"/>
      <c r="AH7" s="643"/>
      <c r="AI7" s="643"/>
      <c r="AJ7" s="643"/>
      <c r="AK7" s="643"/>
      <c r="AL7" s="618">
        <v>0</v>
      </c>
      <c r="AM7" s="619"/>
      <c r="AN7" s="619"/>
      <c r="AO7" s="644"/>
      <c r="AP7" s="612" t="s">
        <v>236</v>
      </c>
      <c r="AQ7" s="613"/>
      <c r="AR7" s="613"/>
      <c r="AS7" s="613"/>
      <c r="AT7" s="613"/>
      <c r="AU7" s="613"/>
      <c r="AV7" s="613"/>
      <c r="AW7" s="613"/>
      <c r="AX7" s="613"/>
      <c r="AY7" s="613"/>
      <c r="AZ7" s="613"/>
      <c r="BA7" s="613"/>
      <c r="BB7" s="613"/>
      <c r="BC7" s="613"/>
      <c r="BD7" s="613"/>
      <c r="BE7" s="613"/>
      <c r="BF7" s="614"/>
      <c r="BG7" s="615">
        <v>1645080</v>
      </c>
      <c r="BH7" s="616"/>
      <c r="BI7" s="616"/>
      <c r="BJ7" s="616"/>
      <c r="BK7" s="616"/>
      <c r="BL7" s="616"/>
      <c r="BM7" s="616"/>
      <c r="BN7" s="617"/>
      <c r="BO7" s="642">
        <v>37</v>
      </c>
      <c r="BP7" s="642"/>
      <c r="BQ7" s="642"/>
      <c r="BR7" s="642"/>
      <c r="BS7" s="643">
        <v>75784</v>
      </c>
      <c r="BT7" s="643"/>
      <c r="BU7" s="643"/>
      <c r="BV7" s="643"/>
      <c r="BW7" s="643"/>
      <c r="BX7" s="643"/>
      <c r="BY7" s="643"/>
      <c r="BZ7" s="643"/>
      <c r="CA7" s="643"/>
      <c r="CB7" s="701"/>
      <c r="CD7" s="649" t="s">
        <v>237</v>
      </c>
      <c r="CE7" s="650"/>
      <c r="CF7" s="650"/>
      <c r="CG7" s="650"/>
      <c r="CH7" s="650"/>
      <c r="CI7" s="650"/>
      <c r="CJ7" s="650"/>
      <c r="CK7" s="650"/>
      <c r="CL7" s="650"/>
      <c r="CM7" s="650"/>
      <c r="CN7" s="650"/>
      <c r="CO7" s="650"/>
      <c r="CP7" s="650"/>
      <c r="CQ7" s="651"/>
      <c r="CR7" s="615">
        <v>3090702</v>
      </c>
      <c r="CS7" s="616"/>
      <c r="CT7" s="616"/>
      <c r="CU7" s="616"/>
      <c r="CV7" s="616"/>
      <c r="CW7" s="616"/>
      <c r="CX7" s="616"/>
      <c r="CY7" s="617"/>
      <c r="CZ7" s="642">
        <v>16.600000000000001</v>
      </c>
      <c r="DA7" s="642"/>
      <c r="DB7" s="642"/>
      <c r="DC7" s="642"/>
      <c r="DD7" s="621">
        <v>75676</v>
      </c>
      <c r="DE7" s="616"/>
      <c r="DF7" s="616"/>
      <c r="DG7" s="616"/>
      <c r="DH7" s="616"/>
      <c r="DI7" s="616"/>
      <c r="DJ7" s="616"/>
      <c r="DK7" s="616"/>
      <c r="DL7" s="616"/>
      <c r="DM7" s="616"/>
      <c r="DN7" s="616"/>
      <c r="DO7" s="616"/>
      <c r="DP7" s="617"/>
      <c r="DQ7" s="621">
        <v>2535334</v>
      </c>
      <c r="DR7" s="616"/>
      <c r="DS7" s="616"/>
      <c r="DT7" s="616"/>
      <c r="DU7" s="616"/>
      <c r="DV7" s="616"/>
      <c r="DW7" s="616"/>
      <c r="DX7" s="616"/>
      <c r="DY7" s="616"/>
      <c r="DZ7" s="616"/>
      <c r="EA7" s="616"/>
      <c r="EB7" s="616"/>
      <c r="EC7" s="659"/>
    </row>
    <row r="8" spans="2:143" ht="11.25" customHeight="1" x14ac:dyDescent="0.2">
      <c r="B8" s="612" t="s">
        <v>238</v>
      </c>
      <c r="C8" s="613"/>
      <c r="D8" s="613"/>
      <c r="E8" s="613"/>
      <c r="F8" s="613"/>
      <c r="G8" s="613"/>
      <c r="H8" s="613"/>
      <c r="I8" s="613"/>
      <c r="J8" s="613"/>
      <c r="K8" s="613"/>
      <c r="L8" s="613"/>
      <c r="M8" s="613"/>
      <c r="N8" s="613"/>
      <c r="O8" s="613"/>
      <c r="P8" s="613"/>
      <c r="Q8" s="614"/>
      <c r="R8" s="615">
        <v>29908</v>
      </c>
      <c r="S8" s="616"/>
      <c r="T8" s="616"/>
      <c r="U8" s="616"/>
      <c r="V8" s="616"/>
      <c r="W8" s="616"/>
      <c r="X8" s="616"/>
      <c r="Y8" s="617"/>
      <c r="Z8" s="642">
        <v>0.2</v>
      </c>
      <c r="AA8" s="642"/>
      <c r="AB8" s="642"/>
      <c r="AC8" s="642"/>
      <c r="AD8" s="643">
        <v>29908</v>
      </c>
      <c r="AE8" s="643"/>
      <c r="AF8" s="643"/>
      <c r="AG8" s="643"/>
      <c r="AH8" s="643"/>
      <c r="AI8" s="643"/>
      <c r="AJ8" s="643"/>
      <c r="AK8" s="643"/>
      <c r="AL8" s="618">
        <v>0.3</v>
      </c>
      <c r="AM8" s="619"/>
      <c r="AN8" s="619"/>
      <c r="AO8" s="644"/>
      <c r="AP8" s="612" t="s">
        <v>239</v>
      </c>
      <c r="AQ8" s="613"/>
      <c r="AR8" s="613"/>
      <c r="AS8" s="613"/>
      <c r="AT8" s="613"/>
      <c r="AU8" s="613"/>
      <c r="AV8" s="613"/>
      <c r="AW8" s="613"/>
      <c r="AX8" s="613"/>
      <c r="AY8" s="613"/>
      <c r="AZ8" s="613"/>
      <c r="BA8" s="613"/>
      <c r="BB8" s="613"/>
      <c r="BC8" s="613"/>
      <c r="BD8" s="613"/>
      <c r="BE8" s="613"/>
      <c r="BF8" s="614"/>
      <c r="BG8" s="615">
        <v>56812</v>
      </c>
      <c r="BH8" s="616"/>
      <c r="BI8" s="616"/>
      <c r="BJ8" s="616"/>
      <c r="BK8" s="616"/>
      <c r="BL8" s="616"/>
      <c r="BM8" s="616"/>
      <c r="BN8" s="617"/>
      <c r="BO8" s="642">
        <v>1.3</v>
      </c>
      <c r="BP8" s="642"/>
      <c r="BQ8" s="642"/>
      <c r="BR8" s="642"/>
      <c r="BS8" s="643" t="s">
        <v>127</v>
      </c>
      <c r="BT8" s="643"/>
      <c r="BU8" s="643"/>
      <c r="BV8" s="643"/>
      <c r="BW8" s="643"/>
      <c r="BX8" s="643"/>
      <c r="BY8" s="643"/>
      <c r="BZ8" s="643"/>
      <c r="CA8" s="643"/>
      <c r="CB8" s="701"/>
      <c r="CD8" s="649" t="s">
        <v>240</v>
      </c>
      <c r="CE8" s="650"/>
      <c r="CF8" s="650"/>
      <c r="CG8" s="650"/>
      <c r="CH8" s="650"/>
      <c r="CI8" s="650"/>
      <c r="CJ8" s="650"/>
      <c r="CK8" s="650"/>
      <c r="CL8" s="650"/>
      <c r="CM8" s="650"/>
      <c r="CN8" s="650"/>
      <c r="CO8" s="650"/>
      <c r="CP8" s="650"/>
      <c r="CQ8" s="651"/>
      <c r="CR8" s="615">
        <v>6681702</v>
      </c>
      <c r="CS8" s="616"/>
      <c r="CT8" s="616"/>
      <c r="CU8" s="616"/>
      <c r="CV8" s="616"/>
      <c r="CW8" s="616"/>
      <c r="CX8" s="616"/>
      <c r="CY8" s="617"/>
      <c r="CZ8" s="642">
        <v>36</v>
      </c>
      <c r="DA8" s="642"/>
      <c r="DB8" s="642"/>
      <c r="DC8" s="642"/>
      <c r="DD8" s="621">
        <v>84072</v>
      </c>
      <c r="DE8" s="616"/>
      <c r="DF8" s="616"/>
      <c r="DG8" s="616"/>
      <c r="DH8" s="616"/>
      <c r="DI8" s="616"/>
      <c r="DJ8" s="616"/>
      <c r="DK8" s="616"/>
      <c r="DL8" s="616"/>
      <c r="DM8" s="616"/>
      <c r="DN8" s="616"/>
      <c r="DO8" s="616"/>
      <c r="DP8" s="617"/>
      <c r="DQ8" s="621">
        <v>3011097</v>
      </c>
      <c r="DR8" s="616"/>
      <c r="DS8" s="616"/>
      <c r="DT8" s="616"/>
      <c r="DU8" s="616"/>
      <c r="DV8" s="616"/>
      <c r="DW8" s="616"/>
      <c r="DX8" s="616"/>
      <c r="DY8" s="616"/>
      <c r="DZ8" s="616"/>
      <c r="EA8" s="616"/>
      <c r="EB8" s="616"/>
      <c r="EC8" s="659"/>
    </row>
    <row r="9" spans="2:143" ht="11.25" customHeight="1" x14ac:dyDescent="0.2">
      <c r="B9" s="612" t="s">
        <v>241</v>
      </c>
      <c r="C9" s="613"/>
      <c r="D9" s="613"/>
      <c r="E9" s="613"/>
      <c r="F9" s="613"/>
      <c r="G9" s="613"/>
      <c r="H9" s="613"/>
      <c r="I9" s="613"/>
      <c r="J9" s="613"/>
      <c r="K9" s="613"/>
      <c r="L9" s="613"/>
      <c r="M9" s="613"/>
      <c r="N9" s="613"/>
      <c r="O9" s="613"/>
      <c r="P9" s="613"/>
      <c r="Q9" s="614"/>
      <c r="R9" s="615">
        <v>34805</v>
      </c>
      <c r="S9" s="616"/>
      <c r="T9" s="616"/>
      <c r="U9" s="616"/>
      <c r="V9" s="616"/>
      <c r="W9" s="616"/>
      <c r="X9" s="616"/>
      <c r="Y9" s="617"/>
      <c r="Z9" s="642">
        <v>0.2</v>
      </c>
      <c r="AA9" s="642"/>
      <c r="AB9" s="642"/>
      <c r="AC9" s="642"/>
      <c r="AD9" s="643">
        <v>34805</v>
      </c>
      <c r="AE9" s="643"/>
      <c r="AF9" s="643"/>
      <c r="AG9" s="643"/>
      <c r="AH9" s="643"/>
      <c r="AI9" s="643"/>
      <c r="AJ9" s="643"/>
      <c r="AK9" s="643"/>
      <c r="AL9" s="618">
        <v>0.3</v>
      </c>
      <c r="AM9" s="619"/>
      <c r="AN9" s="619"/>
      <c r="AO9" s="644"/>
      <c r="AP9" s="612" t="s">
        <v>242</v>
      </c>
      <c r="AQ9" s="613"/>
      <c r="AR9" s="613"/>
      <c r="AS9" s="613"/>
      <c r="AT9" s="613"/>
      <c r="AU9" s="613"/>
      <c r="AV9" s="613"/>
      <c r="AW9" s="613"/>
      <c r="AX9" s="613"/>
      <c r="AY9" s="613"/>
      <c r="AZ9" s="613"/>
      <c r="BA9" s="613"/>
      <c r="BB9" s="613"/>
      <c r="BC9" s="613"/>
      <c r="BD9" s="613"/>
      <c r="BE9" s="613"/>
      <c r="BF9" s="614"/>
      <c r="BG9" s="615">
        <v>1273425</v>
      </c>
      <c r="BH9" s="616"/>
      <c r="BI9" s="616"/>
      <c r="BJ9" s="616"/>
      <c r="BK9" s="616"/>
      <c r="BL9" s="616"/>
      <c r="BM9" s="616"/>
      <c r="BN9" s="617"/>
      <c r="BO9" s="642">
        <v>28.6</v>
      </c>
      <c r="BP9" s="642"/>
      <c r="BQ9" s="642"/>
      <c r="BR9" s="642"/>
      <c r="BS9" s="643" t="s">
        <v>127</v>
      </c>
      <c r="BT9" s="643"/>
      <c r="BU9" s="643"/>
      <c r="BV9" s="643"/>
      <c r="BW9" s="643"/>
      <c r="BX9" s="643"/>
      <c r="BY9" s="643"/>
      <c r="BZ9" s="643"/>
      <c r="CA9" s="643"/>
      <c r="CB9" s="701"/>
      <c r="CD9" s="649" t="s">
        <v>243</v>
      </c>
      <c r="CE9" s="650"/>
      <c r="CF9" s="650"/>
      <c r="CG9" s="650"/>
      <c r="CH9" s="650"/>
      <c r="CI9" s="650"/>
      <c r="CJ9" s="650"/>
      <c r="CK9" s="650"/>
      <c r="CL9" s="650"/>
      <c r="CM9" s="650"/>
      <c r="CN9" s="650"/>
      <c r="CO9" s="650"/>
      <c r="CP9" s="650"/>
      <c r="CQ9" s="651"/>
      <c r="CR9" s="615">
        <v>2240884</v>
      </c>
      <c r="CS9" s="616"/>
      <c r="CT9" s="616"/>
      <c r="CU9" s="616"/>
      <c r="CV9" s="616"/>
      <c r="CW9" s="616"/>
      <c r="CX9" s="616"/>
      <c r="CY9" s="617"/>
      <c r="CZ9" s="642">
        <v>12.1</v>
      </c>
      <c r="DA9" s="642"/>
      <c r="DB9" s="642"/>
      <c r="DC9" s="642"/>
      <c r="DD9" s="621">
        <v>125054</v>
      </c>
      <c r="DE9" s="616"/>
      <c r="DF9" s="616"/>
      <c r="DG9" s="616"/>
      <c r="DH9" s="616"/>
      <c r="DI9" s="616"/>
      <c r="DJ9" s="616"/>
      <c r="DK9" s="616"/>
      <c r="DL9" s="616"/>
      <c r="DM9" s="616"/>
      <c r="DN9" s="616"/>
      <c r="DO9" s="616"/>
      <c r="DP9" s="617"/>
      <c r="DQ9" s="621">
        <v>1515852</v>
      </c>
      <c r="DR9" s="616"/>
      <c r="DS9" s="616"/>
      <c r="DT9" s="616"/>
      <c r="DU9" s="616"/>
      <c r="DV9" s="616"/>
      <c r="DW9" s="616"/>
      <c r="DX9" s="616"/>
      <c r="DY9" s="616"/>
      <c r="DZ9" s="616"/>
      <c r="EA9" s="616"/>
      <c r="EB9" s="616"/>
      <c r="EC9" s="659"/>
    </row>
    <row r="10" spans="2:143" ht="11.25" customHeight="1" x14ac:dyDescent="0.2">
      <c r="B10" s="612" t="s">
        <v>244</v>
      </c>
      <c r="C10" s="613"/>
      <c r="D10" s="613"/>
      <c r="E10" s="613"/>
      <c r="F10" s="613"/>
      <c r="G10" s="613"/>
      <c r="H10" s="613"/>
      <c r="I10" s="613"/>
      <c r="J10" s="613"/>
      <c r="K10" s="613"/>
      <c r="L10" s="613"/>
      <c r="M10" s="613"/>
      <c r="N10" s="613"/>
      <c r="O10" s="613"/>
      <c r="P10" s="613"/>
      <c r="Q10" s="614"/>
      <c r="R10" s="615" t="s">
        <v>127</v>
      </c>
      <c r="S10" s="616"/>
      <c r="T10" s="616"/>
      <c r="U10" s="616"/>
      <c r="V10" s="616"/>
      <c r="W10" s="616"/>
      <c r="X10" s="616"/>
      <c r="Y10" s="617"/>
      <c r="Z10" s="642" t="s">
        <v>127</v>
      </c>
      <c r="AA10" s="642"/>
      <c r="AB10" s="642"/>
      <c r="AC10" s="642"/>
      <c r="AD10" s="643" t="s">
        <v>127</v>
      </c>
      <c r="AE10" s="643"/>
      <c r="AF10" s="643"/>
      <c r="AG10" s="643"/>
      <c r="AH10" s="643"/>
      <c r="AI10" s="643"/>
      <c r="AJ10" s="643"/>
      <c r="AK10" s="643"/>
      <c r="AL10" s="618" t="s">
        <v>127</v>
      </c>
      <c r="AM10" s="619"/>
      <c r="AN10" s="619"/>
      <c r="AO10" s="644"/>
      <c r="AP10" s="612" t="s">
        <v>245</v>
      </c>
      <c r="AQ10" s="613"/>
      <c r="AR10" s="613"/>
      <c r="AS10" s="613"/>
      <c r="AT10" s="613"/>
      <c r="AU10" s="613"/>
      <c r="AV10" s="613"/>
      <c r="AW10" s="613"/>
      <c r="AX10" s="613"/>
      <c r="AY10" s="613"/>
      <c r="AZ10" s="613"/>
      <c r="BA10" s="613"/>
      <c r="BB10" s="613"/>
      <c r="BC10" s="613"/>
      <c r="BD10" s="613"/>
      <c r="BE10" s="613"/>
      <c r="BF10" s="614"/>
      <c r="BG10" s="615">
        <v>113960</v>
      </c>
      <c r="BH10" s="616"/>
      <c r="BI10" s="616"/>
      <c r="BJ10" s="616"/>
      <c r="BK10" s="616"/>
      <c r="BL10" s="616"/>
      <c r="BM10" s="616"/>
      <c r="BN10" s="617"/>
      <c r="BO10" s="642">
        <v>2.6</v>
      </c>
      <c r="BP10" s="642"/>
      <c r="BQ10" s="642"/>
      <c r="BR10" s="642"/>
      <c r="BS10" s="643">
        <v>19127</v>
      </c>
      <c r="BT10" s="643"/>
      <c r="BU10" s="643"/>
      <c r="BV10" s="643"/>
      <c r="BW10" s="643"/>
      <c r="BX10" s="643"/>
      <c r="BY10" s="643"/>
      <c r="BZ10" s="643"/>
      <c r="CA10" s="643"/>
      <c r="CB10" s="701"/>
      <c r="CD10" s="649" t="s">
        <v>246</v>
      </c>
      <c r="CE10" s="650"/>
      <c r="CF10" s="650"/>
      <c r="CG10" s="650"/>
      <c r="CH10" s="650"/>
      <c r="CI10" s="650"/>
      <c r="CJ10" s="650"/>
      <c r="CK10" s="650"/>
      <c r="CL10" s="650"/>
      <c r="CM10" s="650"/>
      <c r="CN10" s="650"/>
      <c r="CO10" s="650"/>
      <c r="CP10" s="650"/>
      <c r="CQ10" s="651"/>
      <c r="CR10" s="615">
        <v>24529</v>
      </c>
      <c r="CS10" s="616"/>
      <c r="CT10" s="616"/>
      <c r="CU10" s="616"/>
      <c r="CV10" s="616"/>
      <c r="CW10" s="616"/>
      <c r="CX10" s="616"/>
      <c r="CY10" s="617"/>
      <c r="CZ10" s="642">
        <v>0.1</v>
      </c>
      <c r="DA10" s="642"/>
      <c r="DB10" s="642"/>
      <c r="DC10" s="642"/>
      <c r="DD10" s="621">
        <v>2250</v>
      </c>
      <c r="DE10" s="616"/>
      <c r="DF10" s="616"/>
      <c r="DG10" s="616"/>
      <c r="DH10" s="616"/>
      <c r="DI10" s="616"/>
      <c r="DJ10" s="616"/>
      <c r="DK10" s="616"/>
      <c r="DL10" s="616"/>
      <c r="DM10" s="616"/>
      <c r="DN10" s="616"/>
      <c r="DO10" s="616"/>
      <c r="DP10" s="617"/>
      <c r="DQ10" s="621">
        <v>12770</v>
      </c>
      <c r="DR10" s="616"/>
      <c r="DS10" s="616"/>
      <c r="DT10" s="616"/>
      <c r="DU10" s="616"/>
      <c r="DV10" s="616"/>
      <c r="DW10" s="616"/>
      <c r="DX10" s="616"/>
      <c r="DY10" s="616"/>
      <c r="DZ10" s="616"/>
      <c r="EA10" s="616"/>
      <c r="EB10" s="616"/>
      <c r="EC10" s="659"/>
    </row>
    <row r="11" spans="2:143" ht="11.25" customHeight="1" x14ac:dyDescent="0.2">
      <c r="B11" s="612" t="s">
        <v>247</v>
      </c>
      <c r="C11" s="613"/>
      <c r="D11" s="613"/>
      <c r="E11" s="613"/>
      <c r="F11" s="613"/>
      <c r="G11" s="613"/>
      <c r="H11" s="613"/>
      <c r="I11" s="613"/>
      <c r="J11" s="613"/>
      <c r="K11" s="613"/>
      <c r="L11" s="613"/>
      <c r="M11" s="613"/>
      <c r="N11" s="613"/>
      <c r="O11" s="613"/>
      <c r="P11" s="613"/>
      <c r="Q11" s="614"/>
      <c r="R11" s="615">
        <v>766048</v>
      </c>
      <c r="S11" s="616"/>
      <c r="T11" s="616"/>
      <c r="U11" s="616"/>
      <c r="V11" s="616"/>
      <c r="W11" s="616"/>
      <c r="X11" s="616"/>
      <c r="Y11" s="617"/>
      <c r="Z11" s="618">
        <v>4.0999999999999996</v>
      </c>
      <c r="AA11" s="619"/>
      <c r="AB11" s="619"/>
      <c r="AC11" s="620"/>
      <c r="AD11" s="621">
        <v>766048</v>
      </c>
      <c r="AE11" s="616"/>
      <c r="AF11" s="616"/>
      <c r="AG11" s="616"/>
      <c r="AH11" s="616"/>
      <c r="AI11" s="616"/>
      <c r="AJ11" s="616"/>
      <c r="AK11" s="617"/>
      <c r="AL11" s="618">
        <v>7.4</v>
      </c>
      <c r="AM11" s="619"/>
      <c r="AN11" s="619"/>
      <c r="AO11" s="644"/>
      <c r="AP11" s="612" t="s">
        <v>248</v>
      </c>
      <c r="AQ11" s="613"/>
      <c r="AR11" s="613"/>
      <c r="AS11" s="613"/>
      <c r="AT11" s="613"/>
      <c r="AU11" s="613"/>
      <c r="AV11" s="613"/>
      <c r="AW11" s="613"/>
      <c r="AX11" s="613"/>
      <c r="AY11" s="613"/>
      <c r="AZ11" s="613"/>
      <c r="BA11" s="613"/>
      <c r="BB11" s="613"/>
      <c r="BC11" s="613"/>
      <c r="BD11" s="613"/>
      <c r="BE11" s="613"/>
      <c r="BF11" s="614"/>
      <c r="BG11" s="615">
        <v>200883</v>
      </c>
      <c r="BH11" s="616"/>
      <c r="BI11" s="616"/>
      <c r="BJ11" s="616"/>
      <c r="BK11" s="616"/>
      <c r="BL11" s="616"/>
      <c r="BM11" s="616"/>
      <c r="BN11" s="617"/>
      <c r="BO11" s="642">
        <v>4.5</v>
      </c>
      <c r="BP11" s="642"/>
      <c r="BQ11" s="642"/>
      <c r="BR11" s="642"/>
      <c r="BS11" s="643">
        <v>56657</v>
      </c>
      <c r="BT11" s="643"/>
      <c r="BU11" s="643"/>
      <c r="BV11" s="643"/>
      <c r="BW11" s="643"/>
      <c r="BX11" s="643"/>
      <c r="BY11" s="643"/>
      <c r="BZ11" s="643"/>
      <c r="CA11" s="643"/>
      <c r="CB11" s="701"/>
      <c r="CD11" s="649" t="s">
        <v>249</v>
      </c>
      <c r="CE11" s="650"/>
      <c r="CF11" s="650"/>
      <c r="CG11" s="650"/>
      <c r="CH11" s="650"/>
      <c r="CI11" s="650"/>
      <c r="CJ11" s="650"/>
      <c r="CK11" s="650"/>
      <c r="CL11" s="650"/>
      <c r="CM11" s="650"/>
      <c r="CN11" s="650"/>
      <c r="CO11" s="650"/>
      <c r="CP11" s="650"/>
      <c r="CQ11" s="651"/>
      <c r="CR11" s="615">
        <v>874883</v>
      </c>
      <c r="CS11" s="616"/>
      <c r="CT11" s="616"/>
      <c r="CU11" s="616"/>
      <c r="CV11" s="616"/>
      <c r="CW11" s="616"/>
      <c r="CX11" s="616"/>
      <c r="CY11" s="617"/>
      <c r="CZ11" s="642">
        <v>4.7</v>
      </c>
      <c r="DA11" s="642"/>
      <c r="DB11" s="642"/>
      <c r="DC11" s="642"/>
      <c r="DD11" s="621">
        <v>83553</v>
      </c>
      <c r="DE11" s="616"/>
      <c r="DF11" s="616"/>
      <c r="DG11" s="616"/>
      <c r="DH11" s="616"/>
      <c r="DI11" s="616"/>
      <c r="DJ11" s="616"/>
      <c r="DK11" s="616"/>
      <c r="DL11" s="616"/>
      <c r="DM11" s="616"/>
      <c r="DN11" s="616"/>
      <c r="DO11" s="616"/>
      <c r="DP11" s="617"/>
      <c r="DQ11" s="621">
        <v>594870</v>
      </c>
      <c r="DR11" s="616"/>
      <c r="DS11" s="616"/>
      <c r="DT11" s="616"/>
      <c r="DU11" s="616"/>
      <c r="DV11" s="616"/>
      <c r="DW11" s="616"/>
      <c r="DX11" s="616"/>
      <c r="DY11" s="616"/>
      <c r="DZ11" s="616"/>
      <c r="EA11" s="616"/>
      <c r="EB11" s="616"/>
      <c r="EC11" s="659"/>
    </row>
    <row r="12" spans="2:143" ht="11.25" customHeight="1" x14ac:dyDescent="0.2">
      <c r="B12" s="612" t="s">
        <v>250</v>
      </c>
      <c r="C12" s="613"/>
      <c r="D12" s="613"/>
      <c r="E12" s="613"/>
      <c r="F12" s="613"/>
      <c r="G12" s="613"/>
      <c r="H12" s="613"/>
      <c r="I12" s="613"/>
      <c r="J12" s="613"/>
      <c r="K12" s="613"/>
      <c r="L12" s="613"/>
      <c r="M12" s="613"/>
      <c r="N12" s="613"/>
      <c r="O12" s="613"/>
      <c r="P12" s="613"/>
      <c r="Q12" s="614"/>
      <c r="R12" s="615" t="s">
        <v>127</v>
      </c>
      <c r="S12" s="616"/>
      <c r="T12" s="616"/>
      <c r="U12" s="616"/>
      <c r="V12" s="616"/>
      <c r="W12" s="616"/>
      <c r="X12" s="616"/>
      <c r="Y12" s="617"/>
      <c r="Z12" s="642" t="s">
        <v>127</v>
      </c>
      <c r="AA12" s="642"/>
      <c r="AB12" s="642"/>
      <c r="AC12" s="642"/>
      <c r="AD12" s="643" t="s">
        <v>127</v>
      </c>
      <c r="AE12" s="643"/>
      <c r="AF12" s="643"/>
      <c r="AG12" s="643"/>
      <c r="AH12" s="643"/>
      <c r="AI12" s="643"/>
      <c r="AJ12" s="643"/>
      <c r="AK12" s="643"/>
      <c r="AL12" s="618" t="s">
        <v>127</v>
      </c>
      <c r="AM12" s="619"/>
      <c r="AN12" s="619"/>
      <c r="AO12" s="644"/>
      <c r="AP12" s="612" t="s">
        <v>251</v>
      </c>
      <c r="AQ12" s="613"/>
      <c r="AR12" s="613"/>
      <c r="AS12" s="613"/>
      <c r="AT12" s="613"/>
      <c r="AU12" s="613"/>
      <c r="AV12" s="613"/>
      <c r="AW12" s="613"/>
      <c r="AX12" s="613"/>
      <c r="AY12" s="613"/>
      <c r="AZ12" s="613"/>
      <c r="BA12" s="613"/>
      <c r="BB12" s="613"/>
      <c r="BC12" s="613"/>
      <c r="BD12" s="613"/>
      <c r="BE12" s="613"/>
      <c r="BF12" s="614"/>
      <c r="BG12" s="615">
        <v>2385163</v>
      </c>
      <c r="BH12" s="616"/>
      <c r="BI12" s="616"/>
      <c r="BJ12" s="616"/>
      <c r="BK12" s="616"/>
      <c r="BL12" s="616"/>
      <c r="BM12" s="616"/>
      <c r="BN12" s="617"/>
      <c r="BO12" s="642">
        <v>53.6</v>
      </c>
      <c r="BP12" s="642"/>
      <c r="BQ12" s="642"/>
      <c r="BR12" s="642"/>
      <c r="BS12" s="643">
        <v>160468</v>
      </c>
      <c r="BT12" s="643"/>
      <c r="BU12" s="643"/>
      <c r="BV12" s="643"/>
      <c r="BW12" s="643"/>
      <c r="BX12" s="643"/>
      <c r="BY12" s="643"/>
      <c r="BZ12" s="643"/>
      <c r="CA12" s="643"/>
      <c r="CB12" s="701"/>
      <c r="CD12" s="649" t="s">
        <v>252</v>
      </c>
      <c r="CE12" s="650"/>
      <c r="CF12" s="650"/>
      <c r="CG12" s="650"/>
      <c r="CH12" s="650"/>
      <c r="CI12" s="650"/>
      <c r="CJ12" s="650"/>
      <c r="CK12" s="650"/>
      <c r="CL12" s="650"/>
      <c r="CM12" s="650"/>
      <c r="CN12" s="650"/>
      <c r="CO12" s="650"/>
      <c r="CP12" s="650"/>
      <c r="CQ12" s="651"/>
      <c r="CR12" s="615">
        <v>554578</v>
      </c>
      <c r="CS12" s="616"/>
      <c r="CT12" s="616"/>
      <c r="CU12" s="616"/>
      <c r="CV12" s="616"/>
      <c r="CW12" s="616"/>
      <c r="CX12" s="616"/>
      <c r="CY12" s="617"/>
      <c r="CZ12" s="642">
        <v>3</v>
      </c>
      <c r="DA12" s="642"/>
      <c r="DB12" s="642"/>
      <c r="DC12" s="642"/>
      <c r="DD12" s="621">
        <v>64689</v>
      </c>
      <c r="DE12" s="616"/>
      <c r="DF12" s="616"/>
      <c r="DG12" s="616"/>
      <c r="DH12" s="616"/>
      <c r="DI12" s="616"/>
      <c r="DJ12" s="616"/>
      <c r="DK12" s="616"/>
      <c r="DL12" s="616"/>
      <c r="DM12" s="616"/>
      <c r="DN12" s="616"/>
      <c r="DO12" s="616"/>
      <c r="DP12" s="617"/>
      <c r="DQ12" s="621">
        <v>473254</v>
      </c>
      <c r="DR12" s="616"/>
      <c r="DS12" s="616"/>
      <c r="DT12" s="616"/>
      <c r="DU12" s="616"/>
      <c r="DV12" s="616"/>
      <c r="DW12" s="616"/>
      <c r="DX12" s="616"/>
      <c r="DY12" s="616"/>
      <c r="DZ12" s="616"/>
      <c r="EA12" s="616"/>
      <c r="EB12" s="616"/>
      <c r="EC12" s="659"/>
    </row>
    <row r="13" spans="2:143" ht="11.25" customHeight="1" x14ac:dyDescent="0.2">
      <c r="B13" s="612" t="s">
        <v>253</v>
      </c>
      <c r="C13" s="613"/>
      <c r="D13" s="613"/>
      <c r="E13" s="613"/>
      <c r="F13" s="613"/>
      <c r="G13" s="613"/>
      <c r="H13" s="613"/>
      <c r="I13" s="613"/>
      <c r="J13" s="613"/>
      <c r="K13" s="613"/>
      <c r="L13" s="613"/>
      <c r="M13" s="613"/>
      <c r="N13" s="613"/>
      <c r="O13" s="613"/>
      <c r="P13" s="613"/>
      <c r="Q13" s="614"/>
      <c r="R13" s="615" t="s">
        <v>127</v>
      </c>
      <c r="S13" s="616"/>
      <c r="T13" s="616"/>
      <c r="U13" s="616"/>
      <c r="V13" s="616"/>
      <c r="W13" s="616"/>
      <c r="X13" s="616"/>
      <c r="Y13" s="617"/>
      <c r="Z13" s="642" t="s">
        <v>127</v>
      </c>
      <c r="AA13" s="642"/>
      <c r="AB13" s="642"/>
      <c r="AC13" s="642"/>
      <c r="AD13" s="643" t="s">
        <v>127</v>
      </c>
      <c r="AE13" s="643"/>
      <c r="AF13" s="643"/>
      <c r="AG13" s="643"/>
      <c r="AH13" s="643"/>
      <c r="AI13" s="643"/>
      <c r="AJ13" s="643"/>
      <c r="AK13" s="643"/>
      <c r="AL13" s="618" t="s">
        <v>127</v>
      </c>
      <c r="AM13" s="619"/>
      <c r="AN13" s="619"/>
      <c r="AO13" s="644"/>
      <c r="AP13" s="612" t="s">
        <v>254</v>
      </c>
      <c r="AQ13" s="613"/>
      <c r="AR13" s="613"/>
      <c r="AS13" s="613"/>
      <c r="AT13" s="613"/>
      <c r="AU13" s="613"/>
      <c r="AV13" s="613"/>
      <c r="AW13" s="613"/>
      <c r="AX13" s="613"/>
      <c r="AY13" s="613"/>
      <c r="AZ13" s="613"/>
      <c r="BA13" s="613"/>
      <c r="BB13" s="613"/>
      <c r="BC13" s="613"/>
      <c r="BD13" s="613"/>
      <c r="BE13" s="613"/>
      <c r="BF13" s="614"/>
      <c r="BG13" s="615">
        <v>2370345</v>
      </c>
      <c r="BH13" s="616"/>
      <c r="BI13" s="616"/>
      <c r="BJ13" s="616"/>
      <c r="BK13" s="616"/>
      <c r="BL13" s="616"/>
      <c r="BM13" s="616"/>
      <c r="BN13" s="617"/>
      <c r="BO13" s="642">
        <v>53.3</v>
      </c>
      <c r="BP13" s="642"/>
      <c r="BQ13" s="642"/>
      <c r="BR13" s="642"/>
      <c r="BS13" s="643">
        <v>160468</v>
      </c>
      <c r="BT13" s="643"/>
      <c r="BU13" s="643"/>
      <c r="BV13" s="643"/>
      <c r="BW13" s="643"/>
      <c r="BX13" s="643"/>
      <c r="BY13" s="643"/>
      <c r="BZ13" s="643"/>
      <c r="CA13" s="643"/>
      <c r="CB13" s="701"/>
      <c r="CD13" s="649" t="s">
        <v>255</v>
      </c>
      <c r="CE13" s="650"/>
      <c r="CF13" s="650"/>
      <c r="CG13" s="650"/>
      <c r="CH13" s="650"/>
      <c r="CI13" s="650"/>
      <c r="CJ13" s="650"/>
      <c r="CK13" s="650"/>
      <c r="CL13" s="650"/>
      <c r="CM13" s="650"/>
      <c r="CN13" s="650"/>
      <c r="CO13" s="650"/>
      <c r="CP13" s="650"/>
      <c r="CQ13" s="651"/>
      <c r="CR13" s="615">
        <v>1492306</v>
      </c>
      <c r="CS13" s="616"/>
      <c r="CT13" s="616"/>
      <c r="CU13" s="616"/>
      <c r="CV13" s="616"/>
      <c r="CW13" s="616"/>
      <c r="CX13" s="616"/>
      <c r="CY13" s="617"/>
      <c r="CZ13" s="642">
        <v>8</v>
      </c>
      <c r="DA13" s="642"/>
      <c r="DB13" s="642"/>
      <c r="DC13" s="642"/>
      <c r="DD13" s="621">
        <v>489135</v>
      </c>
      <c r="DE13" s="616"/>
      <c r="DF13" s="616"/>
      <c r="DG13" s="616"/>
      <c r="DH13" s="616"/>
      <c r="DI13" s="616"/>
      <c r="DJ13" s="616"/>
      <c r="DK13" s="616"/>
      <c r="DL13" s="616"/>
      <c r="DM13" s="616"/>
      <c r="DN13" s="616"/>
      <c r="DO13" s="616"/>
      <c r="DP13" s="617"/>
      <c r="DQ13" s="621">
        <v>1054030</v>
      </c>
      <c r="DR13" s="616"/>
      <c r="DS13" s="616"/>
      <c r="DT13" s="616"/>
      <c r="DU13" s="616"/>
      <c r="DV13" s="616"/>
      <c r="DW13" s="616"/>
      <c r="DX13" s="616"/>
      <c r="DY13" s="616"/>
      <c r="DZ13" s="616"/>
      <c r="EA13" s="616"/>
      <c r="EB13" s="616"/>
      <c r="EC13" s="659"/>
    </row>
    <row r="14" spans="2:143" ht="11.25" customHeight="1" x14ac:dyDescent="0.2">
      <c r="B14" s="612" t="s">
        <v>256</v>
      </c>
      <c r="C14" s="613"/>
      <c r="D14" s="613"/>
      <c r="E14" s="613"/>
      <c r="F14" s="613"/>
      <c r="G14" s="613"/>
      <c r="H14" s="613"/>
      <c r="I14" s="613"/>
      <c r="J14" s="613"/>
      <c r="K14" s="613"/>
      <c r="L14" s="613"/>
      <c r="M14" s="613"/>
      <c r="N14" s="613"/>
      <c r="O14" s="613"/>
      <c r="P14" s="613"/>
      <c r="Q14" s="614"/>
      <c r="R14" s="615">
        <v>12</v>
      </c>
      <c r="S14" s="616"/>
      <c r="T14" s="616"/>
      <c r="U14" s="616"/>
      <c r="V14" s="616"/>
      <c r="W14" s="616"/>
      <c r="X14" s="616"/>
      <c r="Y14" s="617"/>
      <c r="Z14" s="642">
        <v>0</v>
      </c>
      <c r="AA14" s="642"/>
      <c r="AB14" s="642"/>
      <c r="AC14" s="642"/>
      <c r="AD14" s="643">
        <v>12</v>
      </c>
      <c r="AE14" s="643"/>
      <c r="AF14" s="643"/>
      <c r="AG14" s="643"/>
      <c r="AH14" s="643"/>
      <c r="AI14" s="643"/>
      <c r="AJ14" s="643"/>
      <c r="AK14" s="643"/>
      <c r="AL14" s="618">
        <v>0</v>
      </c>
      <c r="AM14" s="619"/>
      <c r="AN14" s="619"/>
      <c r="AO14" s="644"/>
      <c r="AP14" s="612" t="s">
        <v>257</v>
      </c>
      <c r="AQ14" s="613"/>
      <c r="AR14" s="613"/>
      <c r="AS14" s="613"/>
      <c r="AT14" s="613"/>
      <c r="AU14" s="613"/>
      <c r="AV14" s="613"/>
      <c r="AW14" s="613"/>
      <c r="AX14" s="613"/>
      <c r="AY14" s="613"/>
      <c r="AZ14" s="613"/>
      <c r="BA14" s="613"/>
      <c r="BB14" s="613"/>
      <c r="BC14" s="613"/>
      <c r="BD14" s="613"/>
      <c r="BE14" s="613"/>
      <c r="BF14" s="614"/>
      <c r="BG14" s="615">
        <v>133531</v>
      </c>
      <c r="BH14" s="616"/>
      <c r="BI14" s="616"/>
      <c r="BJ14" s="616"/>
      <c r="BK14" s="616"/>
      <c r="BL14" s="616"/>
      <c r="BM14" s="616"/>
      <c r="BN14" s="617"/>
      <c r="BO14" s="642">
        <v>3</v>
      </c>
      <c r="BP14" s="642"/>
      <c r="BQ14" s="642"/>
      <c r="BR14" s="642"/>
      <c r="BS14" s="643" t="s">
        <v>127</v>
      </c>
      <c r="BT14" s="643"/>
      <c r="BU14" s="643"/>
      <c r="BV14" s="643"/>
      <c r="BW14" s="643"/>
      <c r="BX14" s="643"/>
      <c r="BY14" s="643"/>
      <c r="BZ14" s="643"/>
      <c r="CA14" s="643"/>
      <c r="CB14" s="701"/>
      <c r="CD14" s="649" t="s">
        <v>258</v>
      </c>
      <c r="CE14" s="650"/>
      <c r="CF14" s="650"/>
      <c r="CG14" s="650"/>
      <c r="CH14" s="650"/>
      <c r="CI14" s="650"/>
      <c r="CJ14" s="650"/>
      <c r="CK14" s="650"/>
      <c r="CL14" s="650"/>
      <c r="CM14" s="650"/>
      <c r="CN14" s="650"/>
      <c r="CO14" s="650"/>
      <c r="CP14" s="650"/>
      <c r="CQ14" s="651"/>
      <c r="CR14" s="615">
        <v>699297</v>
      </c>
      <c r="CS14" s="616"/>
      <c r="CT14" s="616"/>
      <c r="CU14" s="616"/>
      <c r="CV14" s="616"/>
      <c r="CW14" s="616"/>
      <c r="CX14" s="616"/>
      <c r="CY14" s="617"/>
      <c r="CZ14" s="642">
        <v>3.8</v>
      </c>
      <c r="DA14" s="642"/>
      <c r="DB14" s="642"/>
      <c r="DC14" s="642"/>
      <c r="DD14" s="621">
        <v>63516</v>
      </c>
      <c r="DE14" s="616"/>
      <c r="DF14" s="616"/>
      <c r="DG14" s="616"/>
      <c r="DH14" s="616"/>
      <c r="DI14" s="616"/>
      <c r="DJ14" s="616"/>
      <c r="DK14" s="616"/>
      <c r="DL14" s="616"/>
      <c r="DM14" s="616"/>
      <c r="DN14" s="616"/>
      <c r="DO14" s="616"/>
      <c r="DP14" s="617"/>
      <c r="DQ14" s="621">
        <v>606520</v>
      </c>
      <c r="DR14" s="616"/>
      <c r="DS14" s="616"/>
      <c r="DT14" s="616"/>
      <c r="DU14" s="616"/>
      <c r="DV14" s="616"/>
      <c r="DW14" s="616"/>
      <c r="DX14" s="616"/>
      <c r="DY14" s="616"/>
      <c r="DZ14" s="616"/>
      <c r="EA14" s="616"/>
      <c r="EB14" s="616"/>
      <c r="EC14" s="659"/>
    </row>
    <row r="15" spans="2:143" ht="11.25" customHeight="1" x14ac:dyDescent="0.2">
      <c r="B15" s="612" t="s">
        <v>259</v>
      </c>
      <c r="C15" s="613"/>
      <c r="D15" s="613"/>
      <c r="E15" s="613"/>
      <c r="F15" s="613"/>
      <c r="G15" s="613"/>
      <c r="H15" s="613"/>
      <c r="I15" s="613"/>
      <c r="J15" s="613"/>
      <c r="K15" s="613"/>
      <c r="L15" s="613"/>
      <c r="M15" s="613"/>
      <c r="N15" s="613"/>
      <c r="O15" s="613"/>
      <c r="P15" s="613"/>
      <c r="Q15" s="614"/>
      <c r="R15" s="615" t="s">
        <v>127</v>
      </c>
      <c r="S15" s="616"/>
      <c r="T15" s="616"/>
      <c r="U15" s="616"/>
      <c r="V15" s="616"/>
      <c r="W15" s="616"/>
      <c r="X15" s="616"/>
      <c r="Y15" s="617"/>
      <c r="Z15" s="642" t="s">
        <v>127</v>
      </c>
      <c r="AA15" s="642"/>
      <c r="AB15" s="642"/>
      <c r="AC15" s="642"/>
      <c r="AD15" s="643" t="s">
        <v>127</v>
      </c>
      <c r="AE15" s="643"/>
      <c r="AF15" s="643"/>
      <c r="AG15" s="643"/>
      <c r="AH15" s="643"/>
      <c r="AI15" s="643"/>
      <c r="AJ15" s="643"/>
      <c r="AK15" s="643"/>
      <c r="AL15" s="618" t="s">
        <v>127</v>
      </c>
      <c r="AM15" s="619"/>
      <c r="AN15" s="619"/>
      <c r="AO15" s="644"/>
      <c r="AP15" s="612" t="s">
        <v>260</v>
      </c>
      <c r="AQ15" s="613"/>
      <c r="AR15" s="613"/>
      <c r="AS15" s="613"/>
      <c r="AT15" s="613"/>
      <c r="AU15" s="613"/>
      <c r="AV15" s="613"/>
      <c r="AW15" s="613"/>
      <c r="AX15" s="613"/>
      <c r="AY15" s="613"/>
      <c r="AZ15" s="613"/>
      <c r="BA15" s="613"/>
      <c r="BB15" s="613"/>
      <c r="BC15" s="613"/>
      <c r="BD15" s="613"/>
      <c r="BE15" s="613"/>
      <c r="BF15" s="614"/>
      <c r="BG15" s="615">
        <v>210862</v>
      </c>
      <c r="BH15" s="616"/>
      <c r="BI15" s="616"/>
      <c r="BJ15" s="616"/>
      <c r="BK15" s="616"/>
      <c r="BL15" s="616"/>
      <c r="BM15" s="616"/>
      <c r="BN15" s="617"/>
      <c r="BO15" s="642">
        <v>4.7</v>
      </c>
      <c r="BP15" s="642"/>
      <c r="BQ15" s="642"/>
      <c r="BR15" s="642"/>
      <c r="BS15" s="643" t="s">
        <v>127</v>
      </c>
      <c r="BT15" s="643"/>
      <c r="BU15" s="643"/>
      <c r="BV15" s="643"/>
      <c r="BW15" s="643"/>
      <c r="BX15" s="643"/>
      <c r="BY15" s="643"/>
      <c r="BZ15" s="643"/>
      <c r="CA15" s="643"/>
      <c r="CB15" s="701"/>
      <c r="CD15" s="649" t="s">
        <v>261</v>
      </c>
      <c r="CE15" s="650"/>
      <c r="CF15" s="650"/>
      <c r="CG15" s="650"/>
      <c r="CH15" s="650"/>
      <c r="CI15" s="650"/>
      <c r="CJ15" s="650"/>
      <c r="CK15" s="650"/>
      <c r="CL15" s="650"/>
      <c r="CM15" s="650"/>
      <c r="CN15" s="650"/>
      <c r="CO15" s="650"/>
      <c r="CP15" s="650"/>
      <c r="CQ15" s="651"/>
      <c r="CR15" s="615">
        <v>1436922</v>
      </c>
      <c r="CS15" s="616"/>
      <c r="CT15" s="616"/>
      <c r="CU15" s="616"/>
      <c r="CV15" s="616"/>
      <c r="CW15" s="616"/>
      <c r="CX15" s="616"/>
      <c r="CY15" s="617"/>
      <c r="CZ15" s="642">
        <v>7.7</v>
      </c>
      <c r="DA15" s="642"/>
      <c r="DB15" s="642"/>
      <c r="DC15" s="642"/>
      <c r="DD15" s="621">
        <v>405030</v>
      </c>
      <c r="DE15" s="616"/>
      <c r="DF15" s="616"/>
      <c r="DG15" s="616"/>
      <c r="DH15" s="616"/>
      <c r="DI15" s="616"/>
      <c r="DJ15" s="616"/>
      <c r="DK15" s="616"/>
      <c r="DL15" s="616"/>
      <c r="DM15" s="616"/>
      <c r="DN15" s="616"/>
      <c r="DO15" s="616"/>
      <c r="DP15" s="617"/>
      <c r="DQ15" s="621">
        <v>1227255</v>
      </c>
      <c r="DR15" s="616"/>
      <c r="DS15" s="616"/>
      <c r="DT15" s="616"/>
      <c r="DU15" s="616"/>
      <c r="DV15" s="616"/>
      <c r="DW15" s="616"/>
      <c r="DX15" s="616"/>
      <c r="DY15" s="616"/>
      <c r="DZ15" s="616"/>
      <c r="EA15" s="616"/>
      <c r="EB15" s="616"/>
      <c r="EC15" s="659"/>
    </row>
    <row r="16" spans="2:143" ht="11.25" customHeight="1" x14ac:dyDescent="0.2">
      <c r="B16" s="612" t="s">
        <v>262</v>
      </c>
      <c r="C16" s="613"/>
      <c r="D16" s="613"/>
      <c r="E16" s="613"/>
      <c r="F16" s="613"/>
      <c r="G16" s="613"/>
      <c r="H16" s="613"/>
      <c r="I16" s="613"/>
      <c r="J16" s="613"/>
      <c r="K16" s="613"/>
      <c r="L16" s="613"/>
      <c r="M16" s="613"/>
      <c r="N16" s="613"/>
      <c r="O16" s="613"/>
      <c r="P16" s="613"/>
      <c r="Q16" s="614"/>
      <c r="R16" s="615">
        <v>20761</v>
      </c>
      <c r="S16" s="616"/>
      <c r="T16" s="616"/>
      <c r="U16" s="616"/>
      <c r="V16" s="616"/>
      <c r="W16" s="616"/>
      <c r="X16" s="616"/>
      <c r="Y16" s="617"/>
      <c r="Z16" s="642">
        <v>0.1</v>
      </c>
      <c r="AA16" s="642"/>
      <c r="AB16" s="642"/>
      <c r="AC16" s="642"/>
      <c r="AD16" s="643">
        <v>20761</v>
      </c>
      <c r="AE16" s="643"/>
      <c r="AF16" s="643"/>
      <c r="AG16" s="643"/>
      <c r="AH16" s="643"/>
      <c r="AI16" s="643"/>
      <c r="AJ16" s="643"/>
      <c r="AK16" s="643"/>
      <c r="AL16" s="618">
        <v>0.2</v>
      </c>
      <c r="AM16" s="619"/>
      <c r="AN16" s="619"/>
      <c r="AO16" s="644"/>
      <c r="AP16" s="612" t="s">
        <v>263</v>
      </c>
      <c r="AQ16" s="613"/>
      <c r="AR16" s="613"/>
      <c r="AS16" s="613"/>
      <c r="AT16" s="613"/>
      <c r="AU16" s="613"/>
      <c r="AV16" s="613"/>
      <c r="AW16" s="613"/>
      <c r="AX16" s="613"/>
      <c r="AY16" s="613"/>
      <c r="AZ16" s="613"/>
      <c r="BA16" s="613"/>
      <c r="BB16" s="613"/>
      <c r="BC16" s="613"/>
      <c r="BD16" s="613"/>
      <c r="BE16" s="613"/>
      <c r="BF16" s="614"/>
      <c r="BG16" s="615" t="s">
        <v>127</v>
      </c>
      <c r="BH16" s="616"/>
      <c r="BI16" s="616"/>
      <c r="BJ16" s="616"/>
      <c r="BK16" s="616"/>
      <c r="BL16" s="616"/>
      <c r="BM16" s="616"/>
      <c r="BN16" s="617"/>
      <c r="BO16" s="642" t="s">
        <v>127</v>
      </c>
      <c r="BP16" s="642"/>
      <c r="BQ16" s="642"/>
      <c r="BR16" s="642"/>
      <c r="BS16" s="643" t="s">
        <v>127</v>
      </c>
      <c r="BT16" s="643"/>
      <c r="BU16" s="643"/>
      <c r="BV16" s="643"/>
      <c r="BW16" s="643"/>
      <c r="BX16" s="643"/>
      <c r="BY16" s="643"/>
      <c r="BZ16" s="643"/>
      <c r="CA16" s="643"/>
      <c r="CB16" s="701"/>
      <c r="CD16" s="649" t="s">
        <v>264</v>
      </c>
      <c r="CE16" s="650"/>
      <c r="CF16" s="650"/>
      <c r="CG16" s="650"/>
      <c r="CH16" s="650"/>
      <c r="CI16" s="650"/>
      <c r="CJ16" s="650"/>
      <c r="CK16" s="650"/>
      <c r="CL16" s="650"/>
      <c r="CM16" s="650"/>
      <c r="CN16" s="650"/>
      <c r="CO16" s="650"/>
      <c r="CP16" s="650"/>
      <c r="CQ16" s="651"/>
      <c r="CR16" s="615">
        <v>1748</v>
      </c>
      <c r="CS16" s="616"/>
      <c r="CT16" s="616"/>
      <c r="CU16" s="616"/>
      <c r="CV16" s="616"/>
      <c r="CW16" s="616"/>
      <c r="CX16" s="616"/>
      <c r="CY16" s="617"/>
      <c r="CZ16" s="642">
        <v>0</v>
      </c>
      <c r="DA16" s="642"/>
      <c r="DB16" s="642"/>
      <c r="DC16" s="642"/>
      <c r="DD16" s="621" t="s">
        <v>127</v>
      </c>
      <c r="DE16" s="616"/>
      <c r="DF16" s="616"/>
      <c r="DG16" s="616"/>
      <c r="DH16" s="616"/>
      <c r="DI16" s="616"/>
      <c r="DJ16" s="616"/>
      <c r="DK16" s="616"/>
      <c r="DL16" s="616"/>
      <c r="DM16" s="616"/>
      <c r="DN16" s="616"/>
      <c r="DO16" s="616"/>
      <c r="DP16" s="617"/>
      <c r="DQ16" s="621">
        <v>797</v>
      </c>
      <c r="DR16" s="616"/>
      <c r="DS16" s="616"/>
      <c r="DT16" s="616"/>
      <c r="DU16" s="616"/>
      <c r="DV16" s="616"/>
      <c r="DW16" s="616"/>
      <c r="DX16" s="616"/>
      <c r="DY16" s="616"/>
      <c r="DZ16" s="616"/>
      <c r="EA16" s="616"/>
      <c r="EB16" s="616"/>
      <c r="EC16" s="659"/>
    </row>
    <row r="17" spans="2:133" ht="11.25" customHeight="1" x14ac:dyDescent="0.2">
      <c r="B17" s="612" t="s">
        <v>265</v>
      </c>
      <c r="C17" s="613"/>
      <c r="D17" s="613"/>
      <c r="E17" s="613"/>
      <c r="F17" s="613"/>
      <c r="G17" s="613"/>
      <c r="H17" s="613"/>
      <c r="I17" s="613"/>
      <c r="J17" s="613"/>
      <c r="K17" s="613"/>
      <c r="L17" s="613"/>
      <c r="M17" s="613"/>
      <c r="N17" s="613"/>
      <c r="O17" s="613"/>
      <c r="P17" s="613"/>
      <c r="Q17" s="614"/>
      <c r="R17" s="615">
        <v>69759</v>
      </c>
      <c r="S17" s="616"/>
      <c r="T17" s="616"/>
      <c r="U17" s="616"/>
      <c r="V17" s="616"/>
      <c r="W17" s="616"/>
      <c r="X17" s="616"/>
      <c r="Y17" s="617"/>
      <c r="Z17" s="642">
        <v>0.4</v>
      </c>
      <c r="AA17" s="642"/>
      <c r="AB17" s="642"/>
      <c r="AC17" s="642"/>
      <c r="AD17" s="643">
        <v>69759</v>
      </c>
      <c r="AE17" s="643"/>
      <c r="AF17" s="643"/>
      <c r="AG17" s="643"/>
      <c r="AH17" s="643"/>
      <c r="AI17" s="643"/>
      <c r="AJ17" s="643"/>
      <c r="AK17" s="643"/>
      <c r="AL17" s="618">
        <v>0.7</v>
      </c>
      <c r="AM17" s="619"/>
      <c r="AN17" s="619"/>
      <c r="AO17" s="644"/>
      <c r="AP17" s="612" t="s">
        <v>266</v>
      </c>
      <c r="AQ17" s="613"/>
      <c r="AR17" s="613"/>
      <c r="AS17" s="613"/>
      <c r="AT17" s="613"/>
      <c r="AU17" s="613"/>
      <c r="AV17" s="613"/>
      <c r="AW17" s="613"/>
      <c r="AX17" s="613"/>
      <c r="AY17" s="613"/>
      <c r="AZ17" s="613"/>
      <c r="BA17" s="613"/>
      <c r="BB17" s="613"/>
      <c r="BC17" s="613"/>
      <c r="BD17" s="613"/>
      <c r="BE17" s="613"/>
      <c r="BF17" s="614"/>
      <c r="BG17" s="615" t="s">
        <v>127</v>
      </c>
      <c r="BH17" s="616"/>
      <c r="BI17" s="616"/>
      <c r="BJ17" s="616"/>
      <c r="BK17" s="616"/>
      <c r="BL17" s="616"/>
      <c r="BM17" s="616"/>
      <c r="BN17" s="617"/>
      <c r="BO17" s="642" t="s">
        <v>127</v>
      </c>
      <c r="BP17" s="642"/>
      <c r="BQ17" s="642"/>
      <c r="BR17" s="642"/>
      <c r="BS17" s="643" t="s">
        <v>127</v>
      </c>
      <c r="BT17" s="643"/>
      <c r="BU17" s="643"/>
      <c r="BV17" s="643"/>
      <c r="BW17" s="643"/>
      <c r="BX17" s="643"/>
      <c r="BY17" s="643"/>
      <c r="BZ17" s="643"/>
      <c r="CA17" s="643"/>
      <c r="CB17" s="701"/>
      <c r="CD17" s="649" t="s">
        <v>267</v>
      </c>
      <c r="CE17" s="650"/>
      <c r="CF17" s="650"/>
      <c r="CG17" s="650"/>
      <c r="CH17" s="650"/>
      <c r="CI17" s="650"/>
      <c r="CJ17" s="650"/>
      <c r="CK17" s="650"/>
      <c r="CL17" s="650"/>
      <c r="CM17" s="650"/>
      <c r="CN17" s="650"/>
      <c r="CO17" s="650"/>
      <c r="CP17" s="650"/>
      <c r="CQ17" s="651"/>
      <c r="CR17" s="615">
        <v>1313607</v>
      </c>
      <c r="CS17" s="616"/>
      <c r="CT17" s="616"/>
      <c r="CU17" s="616"/>
      <c r="CV17" s="616"/>
      <c r="CW17" s="616"/>
      <c r="CX17" s="616"/>
      <c r="CY17" s="617"/>
      <c r="CZ17" s="642">
        <v>7.1</v>
      </c>
      <c r="DA17" s="642"/>
      <c r="DB17" s="642"/>
      <c r="DC17" s="642"/>
      <c r="DD17" s="621" t="s">
        <v>127</v>
      </c>
      <c r="DE17" s="616"/>
      <c r="DF17" s="616"/>
      <c r="DG17" s="616"/>
      <c r="DH17" s="616"/>
      <c r="DI17" s="616"/>
      <c r="DJ17" s="616"/>
      <c r="DK17" s="616"/>
      <c r="DL17" s="616"/>
      <c r="DM17" s="616"/>
      <c r="DN17" s="616"/>
      <c r="DO17" s="616"/>
      <c r="DP17" s="617"/>
      <c r="DQ17" s="621">
        <v>1313607</v>
      </c>
      <c r="DR17" s="616"/>
      <c r="DS17" s="616"/>
      <c r="DT17" s="616"/>
      <c r="DU17" s="616"/>
      <c r="DV17" s="616"/>
      <c r="DW17" s="616"/>
      <c r="DX17" s="616"/>
      <c r="DY17" s="616"/>
      <c r="DZ17" s="616"/>
      <c r="EA17" s="616"/>
      <c r="EB17" s="616"/>
      <c r="EC17" s="659"/>
    </row>
    <row r="18" spans="2:133" ht="11.25" customHeight="1" x14ac:dyDescent="0.2">
      <c r="B18" s="612" t="s">
        <v>268</v>
      </c>
      <c r="C18" s="613"/>
      <c r="D18" s="613"/>
      <c r="E18" s="613"/>
      <c r="F18" s="613"/>
      <c r="G18" s="613"/>
      <c r="H18" s="613"/>
      <c r="I18" s="613"/>
      <c r="J18" s="613"/>
      <c r="K18" s="613"/>
      <c r="L18" s="613"/>
      <c r="M18" s="613"/>
      <c r="N18" s="613"/>
      <c r="O18" s="613"/>
      <c r="P18" s="613"/>
      <c r="Q18" s="614"/>
      <c r="R18" s="615">
        <v>105613</v>
      </c>
      <c r="S18" s="616"/>
      <c r="T18" s="616"/>
      <c r="U18" s="616"/>
      <c r="V18" s="616"/>
      <c r="W18" s="616"/>
      <c r="X18" s="616"/>
      <c r="Y18" s="617"/>
      <c r="Z18" s="642">
        <v>0.6</v>
      </c>
      <c r="AA18" s="642"/>
      <c r="AB18" s="642"/>
      <c r="AC18" s="642"/>
      <c r="AD18" s="643">
        <v>103427</v>
      </c>
      <c r="AE18" s="643"/>
      <c r="AF18" s="643"/>
      <c r="AG18" s="643"/>
      <c r="AH18" s="643"/>
      <c r="AI18" s="643"/>
      <c r="AJ18" s="643"/>
      <c r="AK18" s="643"/>
      <c r="AL18" s="618">
        <v>1</v>
      </c>
      <c r="AM18" s="619"/>
      <c r="AN18" s="619"/>
      <c r="AO18" s="644"/>
      <c r="AP18" s="612" t="s">
        <v>269</v>
      </c>
      <c r="AQ18" s="613"/>
      <c r="AR18" s="613"/>
      <c r="AS18" s="613"/>
      <c r="AT18" s="613"/>
      <c r="AU18" s="613"/>
      <c r="AV18" s="613"/>
      <c r="AW18" s="613"/>
      <c r="AX18" s="613"/>
      <c r="AY18" s="613"/>
      <c r="AZ18" s="613"/>
      <c r="BA18" s="613"/>
      <c r="BB18" s="613"/>
      <c r="BC18" s="613"/>
      <c r="BD18" s="613"/>
      <c r="BE18" s="613"/>
      <c r="BF18" s="614"/>
      <c r="BG18" s="615" t="s">
        <v>127</v>
      </c>
      <c r="BH18" s="616"/>
      <c r="BI18" s="616"/>
      <c r="BJ18" s="616"/>
      <c r="BK18" s="616"/>
      <c r="BL18" s="616"/>
      <c r="BM18" s="616"/>
      <c r="BN18" s="617"/>
      <c r="BO18" s="642" t="s">
        <v>127</v>
      </c>
      <c r="BP18" s="642"/>
      <c r="BQ18" s="642"/>
      <c r="BR18" s="642"/>
      <c r="BS18" s="643" t="s">
        <v>127</v>
      </c>
      <c r="BT18" s="643"/>
      <c r="BU18" s="643"/>
      <c r="BV18" s="643"/>
      <c r="BW18" s="643"/>
      <c r="BX18" s="643"/>
      <c r="BY18" s="643"/>
      <c r="BZ18" s="643"/>
      <c r="CA18" s="643"/>
      <c r="CB18" s="701"/>
      <c r="CD18" s="649" t="s">
        <v>270</v>
      </c>
      <c r="CE18" s="650"/>
      <c r="CF18" s="650"/>
      <c r="CG18" s="650"/>
      <c r="CH18" s="650"/>
      <c r="CI18" s="650"/>
      <c r="CJ18" s="650"/>
      <c r="CK18" s="650"/>
      <c r="CL18" s="650"/>
      <c r="CM18" s="650"/>
      <c r="CN18" s="650"/>
      <c r="CO18" s="650"/>
      <c r="CP18" s="650"/>
      <c r="CQ18" s="651"/>
      <c r="CR18" s="615" t="s">
        <v>127</v>
      </c>
      <c r="CS18" s="616"/>
      <c r="CT18" s="616"/>
      <c r="CU18" s="616"/>
      <c r="CV18" s="616"/>
      <c r="CW18" s="616"/>
      <c r="CX18" s="616"/>
      <c r="CY18" s="617"/>
      <c r="CZ18" s="642" t="s">
        <v>127</v>
      </c>
      <c r="DA18" s="642"/>
      <c r="DB18" s="642"/>
      <c r="DC18" s="642"/>
      <c r="DD18" s="621" t="s">
        <v>127</v>
      </c>
      <c r="DE18" s="616"/>
      <c r="DF18" s="616"/>
      <c r="DG18" s="616"/>
      <c r="DH18" s="616"/>
      <c r="DI18" s="616"/>
      <c r="DJ18" s="616"/>
      <c r="DK18" s="616"/>
      <c r="DL18" s="616"/>
      <c r="DM18" s="616"/>
      <c r="DN18" s="616"/>
      <c r="DO18" s="616"/>
      <c r="DP18" s="617"/>
      <c r="DQ18" s="621" t="s">
        <v>127</v>
      </c>
      <c r="DR18" s="616"/>
      <c r="DS18" s="616"/>
      <c r="DT18" s="616"/>
      <c r="DU18" s="616"/>
      <c r="DV18" s="616"/>
      <c r="DW18" s="616"/>
      <c r="DX18" s="616"/>
      <c r="DY18" s="616"/>
      <c r="DZ18" s="616"/>
      <c r="EA18" s="616"/>
      <c r="EB18" s="616"/>
      <c r="EC18" s="659"/>
    </row>
    <row r="19" spans="2:133" ht="11.25" customHeight="1" x14ac:dyDescent="0.2">
      <c r="B19" s="612" t="s">
        <v>271</v>
      </c>
      <c r="C19" s="613"/>
      <c r="D19" s="613"/>
      <c r="E19" s="613"/>
      <c r="F19" s="613"/>
      <c r="G19" s="613"/>
      <c r="H19" s="613"/>
      <c r="I19" s="613"/>
      <c r="J19" s="613"/>
      <c r="K19" s="613"/>
      <c r="L19" s="613"/>
      <c r="M19" s="613"/>
      <c r="N19" s="613"/>
      <c r="O19" s="613"/>
      <c r="P19" s="613"/>
      <c r="Q19" s="614"/>
      <c r="R19" s="615">
        <v>22717</v>
      </c>
      <c r="S19" s="616"/>
      <c r="T19" s="616"/>
      <c r="U19" s="616"/>
      <c r="V19" s="616"/>
      <c r="W19" s="616"/>
      <c r="X19" s="616"/>
      <c r="Y19" s="617"/>
      <c r="Z19" s="642">
        <v>0.1</v>
      </c>
      <c r="AA19" s="642"/>
      <c r="AB19" s="642"/>
      <c r="AC19" s="642"/>
      <c r="AD19" s="643">
        <v>22717</v>
      </c>
      <c r="AE19" s="643"/>
      <c r="AF19" s="643"/>
      <c r="AG19" s="643"/>
      <c r="AH19" s="643"/>
      <c r="AI19" s="643"/>
      <c r="AJ19" s="643"/>
      <c r="AK19" s="643"/>
      <c r="AL19" s="618">
        <v>0.2</v>
      </c>
      <c r="AM19" s="619"/>
      <c r="AN19" s="619"/>
      <c r="AO19" s="644"/>
      <c r="AP19" s="612" t="s">
        <v>272</v>
      </c>
      <c r="AQ19" s="613"/>
      <c r="AR19" s="613"/>
      <c r="AS19" s="613"/>
      <c r="AT19" s="613"/>
      <c r="AU19" s="613"/>
      <c r="AV19" s="613"/>
      <c r="AW19" s="613"/>
      <c r="AX19" s="613"/>
      <c r="AY19" s="613"/>
      <c r="AZ19" s="613"/>
      <c r="BA19" s="613"/>
      <c r="BB19" s="613"/>
      <c r="BC19" s="613"/>
      <c r="BD19" s="613"/>
      <c r="BE19" s="613"/>
      <c r="BF19" s="614"/>
      <c r="BG19" s="615">
        <v>76020</v>
      </c>
      <c r="BH19" s="616"/>
      <c r="BI19" s="616"/>
      <c r="BJ19" s="616"/>
      <c r="BK19" s="616"/>
      <c r="BL19" s="616"/>
      <c r="BM19" s="616"/>
      <c r="BN19" s="617"/>
      <c r="BO19" s="642">
        <v>1.7</v>
      </c>
      <c r="BP19" s="642"/>
      <c r="BQ19" s="642"/>
      <c r="BR19" s="642"/>
      <c r="BS19" s="643" t="s">
        <v>127</v>
      </c>
      <c r="BT19" s="643"/>
      <c r="BU19" s="643"/>
      <c r="BV19" s="643"/>
      <c r="BW19" s="643"/>
      <c r="BX19" s="643"/>
      <c r="BY19" s="643"/>
      <c r="BZ19" s="643"/>
      <c r="CA19" s="643"/>
      <c r="CB19" s="701"/>
      <c r="CD19" s="649" t="s">
        <v>273</v>
      </c>
      <c r="CE19" s="650"/>
      <c r="CF19" s="650"/>
      <c r="CG19" s="650"/>
      <c r="CH19" s="650"/>
      <c r="CI19" s="650"/>
      <c r="CJ19" s="650"/>
      <c r="CK19" s="650"/>
      <c r="CL19" s="650"/>
      <c r="CM19" s="650"/>
      <c r="CN19" s="650"/>
      <c r="CO19" s="650"/>
      <c r="CP19" s="650"/>
      <c r="CQ19" s="651"/>
      <c r="CR19" s="615" t="s">
        <v>127</v>
      </c>
      <c r="CS19" s="616"/>
      <c r="CT19" s="616"/>
      <c r="CU19" s="616"/>
      <c r="CV19" s="616"/>
      <c r="CW19" s="616"/>
      <c r="CX19" s="616"/>
      <c r="CY19" s="617"/>
      <c r="CZ19" s="642" t="s">
        <v>127</v>
      </c>
      <c r="DA19" s="642"/>
      <c r="DB19" s="642"/>
      <c r="DC19" s="642"/>
      <c r="DD19" s="621" t="s">
        <v>127</v>
      </c>
      <c r="DE19" s="616"/>
      <c r="DF19" s="616"/>
      <c r="DG19" s="616"/>
      <c r="DH19" s="616"/>
      <c r="DI19" s="616"/>
      <c r="DJ19" s="616"/>
      <c r="DK19" s="616"/>
      <c r="DL19" s="616"/>
      <c r="DM19" s="616"/>
      <c r="DN19" s="616"/>
      <c r="DO19" s="616"/>
      <c r="DP19" s="617"/>
      <c r="DQ19" s="621" t="s">
        <v>127</v>
      </c>
      <c r="DR19" s="616"/>
      <c r="DS19" s="616"/>
      <c r="DT19" s="616"/>
      <c r="DU19" s="616"/>
      <c r="DV19" s="616"/>
      <c r="DW19" s="616"/>
      <c r="DX19" s="616"/>
      <c r="DY19" s="616"/>
      <c r="DZ19" s="616"/>
      <c r="EA19" s="616"/>
      <c r="EB19" s="616"/>
      <c r="EC19" s="659"/>
    </row>
    <row r="20" spans="2:133" ht="11.25" customHeight="1" x14ac:dyDescent="0.2">
      <c r="B20" s="612" t="s">
        <v>274</v>
      </c>
      <c r="C20" s="613"/>
      <c r="D20" s="613"/>
      <c r="E20" s="613"/>
      <c r="F20" s="613"/>
      <c r="G20" s="613"/>
      <c r="H20" s="613"/>
      <c r="I20" s="613"/>
      <c r="J20" s="613"/>
      <c r="K20" s="613"/>
      <c r="L20" s="613"/>
      <c r="M20" s="613"/>
      <c r="N20" s="613"/>
      <c r="O20" s="613"/>
      <c r="P20" s="613"/>
      <c r="Q20" s="614"/>
      <c r="R20" s="615">
        <v>7413</v>
      </c>
      <c r="S20" s="616"/>
      <c r="T20" s="616"/>
      <c r="U20" s="616"/>
      <c r="V20" s="616"/>
      <c r="W20" s="616"/>
      <c r="X20" s="616"/>
      <c r="Y20" s="617"/>
      <c r="Z20" s="642">
        <v>0</v>
      </c>
      <c r="AA20" s="642"/>
      <c r="AB20" s="642"/>
      <c r="AC20" s="642"/>
      <c r="AD20" s="643">
        <v>7413</v>
      </c>
      <c r="AE20" s="643"/>
      <c r="AF20" s="643"/>
      <c r="AG20" s="643"/>
      <c r="AH20" s="643"/>
      <c r="AI20" s="643"/>
      <c r="AJ20" s="643"/>
      <c r="AK20" s="643"/>
      <c r="AL20" s="618">
        <v>0.1</v>
      </c>
      <c r="AM20" s="619"/>
      <c r="AN20" s="619"/>
      <c r="AO20" s="644"/>
      <c r="AP20" s="612" t="s">
        <v>275</v>
      </c>
      <c r="AQ20" s="613"/>
      <c r="AR20" s="613"/>
      <c r="AS20" s="613"/>
      <c r="AT20" s="613"/>
      <c r="AU20" s="613"/>
      <c r="AV20" s="613"/>
      <c r="AW20" s="613"/>
      <c r="AX20" s="613"/>
      <c r="AY20" s="613"/>
      <c r="AZ20" s="613"/>
      <c r="BA20" s="613"/>
      <c r="BB20" s="613"/>
      <c r="BC20" s="613"/>
      <c r="BD20" s="613"/>
      <c r="BE20" s="613"/>
      <c r="BF20" s="614"/>
      <c r="BG20" s="615">
        <v>76020</v>
      </c>
      <c r="BH20" s="616"/>
      <c r="BI20" s="616"/>
      <c r="BJ20" s="616"/>
      <c r="BK20" s="616"/>
      <c r="BL20" s="616"/>
      <c r="BM20" s="616"/>
      <c r="BN20" s="617"/>
      <c r="BO20" s="642">
        <v>1.7</v>
      </c>
      <c r="BP20" s="642"/>
      <c r="BQ20" s="642"/>
      <c r="BR20" s="642"/>
      <c r="BS20" s="643" t="s">
        <v>127</v>
      </c>
      <c r="BT20" s="643"/>
      <c r="BU20" s="643"/>
      <c r="BV20" s="643"/>
      <c r="BW20" s="643"/>
      <c r="BX20" s="643"/>
      <c r="BY20" s="643"/>
      <c r="BZ20" s="643"/>
      <c r="CA20" s="643"/>
      <c r="CB20" s="701"/>
      <c r="CD20" s="649" t="s">
        <v>276</v>
      </c>
      <c r="CE20" s="650"/>
      <c r="CF20" s="650"/>
      <c r="CG20" s="650"/>
      <c r="CH20" s="650"/>
      <c r="CI20" s="650"/>
      <c r="CJ20" s="650"/>
      <c r="CK20" s="650"/>
      <c r="CL20" s="650"/>
      <c r="CM20" s="650"/>
      <c r="CN20" s="650"/>
      <c r="CO20" s="650"/>
      <c r="CP20" s="650"/>
      <c r="CQ20" s="651"/>
      <c r="CR20" s="615">
        <v>18584257</v>
      </c>
      <c r="CS20" s="616"/>
      <c r="CT20" s="616"/>
      <c r="CU20" s="616"/>
      <c r="CV20" s="616"/>
      <c r="CW20" s="616"/>
      <c r="CX20" s="616"/>
      <c r="CY20" s="617"/>
      <c r="CZ20" s="642">
        <v>100</v>
      </c>
      <c r="DA20" s="642"/>
      <c r="DB20" s="642"/>
      <c r="DC20" s="642"/>
      <c r="DD20" s="621">
        <v>1392975</v>
      </c>
      <c r="DE20" s="616"/>
      <c r="DF20" s="616"/>
      <c r="DG20" s="616"/>
      <c r="DH20" s="616"/>
      <c r="DI20" s="616"/>
      <c r="DJ20" s="616"/>
      <c r="DK20" s="616"/>
      <c r="DL20" s="616"/>
      <c r="DM20" s="616"/>
      <c r="DN20" s="616"/>
      <c r="DO20" s="616"/>
      <c r="DP20" s="617"/>
      <c r="DQ20" s="621">
        <v>12517838</v>
      </c>
      <c r="DR20" s="616"/>
      <c r="DS20" s="616"/>
      <c r="DT20" s="616"/>
      <c r="DU20" s="616"/>
      <c r="DV20" s="616"/>
      <c r="DW20" s="616"/>
      <c r="DX20" s="616"/>
      <c r="DY20" s="616"/>
      <c r="DZ20" s="616"/>
      <c r="EA20" s="616"/>
      <c r="EB20" s="616"/>
      <c r="EC20" s="659"/>
    </row>
    <row r="21" spans="2:133" ht="11.25" customHeight="1" x14ac:dyDescent="0.2">
      <c r="B21" s="612" t="s">
        <v>277</v>
      </c>
      <c r="C21" s="613"/>
      <c r="D21" s="613"/>
      <c r="E21" s="613"/>
      <c r="F21" s="613"/>
      <c r="G21" s="613"/>
      <c r="H21" s="613"/>
      <c r="I21" s="613"/>
      <c r="J21" s="613"/>
      <c r="K21" s="613"/>
      <c r="L21" s="613"/>
      <c r="M21" s="613"/>
      <c r="N21" s="613"/>
      <c r="O21" s="613"/>
      <c r="P21" s="613"/>
      <c r="Q21" s="614"/>
      <c r="R21" s="615">
        <v>3011</v>
      </c>
      <c r="S21" s="616"/>
      <c r="T21" s="616"/>
      <c r="U21" s="616"/>
      <c r="V21" s="616"/>
      <c r="W21" s="616"/>
      <c r="X21" s="616"/>
      <c r="Y21" s="617"/>
      <c r="Z21" s="642">
        <v>0</v>
      </c>
      <c r="AA21" s="642"/>
      <c r="AB21" s="642"/>
      <c r="AC21" s="642"/>
      <c r="AD21" s="643">
        <v>3011</v>
      </c>
      <c r="AE21" s="643"/>
      <c r="AF21" s="643"/>
      <c r="AG21" s="643"/>
      <c r="AH21" s="643"/>
      <c r="AI21" s="643"/>
      <c r="AJ21" s="643"/>
      <c r="AK21" s="643"/>
      <c r="AL21" s="618">
        <v>0</v>
      </c>
      <c r="AM21" s="619"/>
      <c r="AN21" s="619"/>
      <c r="AO21" s="644"/>
      <c r="AP21" s="708" t="s">
        <v>278</v>
      </c>
      <c r="AQ21" s="715"/>
      <c r="AR21" s="715"/>
      <c r="AS21" s="715"/>
      <c r="AT21" s="715"/>
      <c r="AU21" s="715"/>
      <c r="AV21" s="715"/>
      <c r="AW21" s="715"/>
      <c r="AX21" s="715"/>
      <c r="AY21" s="715"/>
      <c r="AZ21" s="715"/>
      <c r="BA21" s="715"/>
      <c r="BB21" s="715"/>
      <c r="BC21" s="715"/>
      <c r="BD21" s="715"/>
      <c r="BE21" s="715"/>
      <c r="BF21" s="710"/>
      <c r="BG21" s="615">
        <v>380</v>
      </c>
      <c r="BH21" s="616"/>
      <c r="BI21" s="616"/>
      <c r="BJ21" s="616"/>
      <c r="BK21" s="616"/>
      <c r="BL21" s="616"/>
      <c r="BM21" s="616"/>
      <c r="BN21" s="617"/>
      <c r="BO21" s="642">
        <v>0</v>
      </c>
      <c r="BP21" s="642"/>
      <c r="BQ21" s="642"/>
      <c r="BR21" s="642"/>
      <c r="BS21" s="643" t="s">
        <v>127</v>
      </c>
      <c r="BT21" s="643"/>
      <c r="BU21" s="643"/>
      <c r="BV21" s="643"/>
      <c r="BW21" s="643"/>
      <c r="BX21" s="643"/>
      <c r="BY21" s="643"/>
      <c r="BZ21" s="643"/>
      <c r="CA21" s="643"/>
      <c r="CB21" s="701"/>
      <c r="CD21" s="720"/>
      <c r="CE21" s="646"/>
      <c r="CF21" s="646"/>
      <c r="CG21" s="646"/>
      <c r="CH21" s="646"/>
      <c r="CI21" s="646"/>
      <c r="CJ21" s="646"/>
      <c r="CK21" s="646"/>
      <c r="CL21" s="646"/>
      <c r="CM21" s="646"/>
      <c r="CN21" s="646"/>
      <c r="CO21" s="646"/>
      <c r="CP21" s="646"/>
      <c r="CQ21" s="647"/>
      <c r="CR21" s="721"/>
      <c r="CS21" s="722"/>
      <c r="CT21" s="722"/>
      <c r="CU21" s="722"/>
      <c r="CV21" s="722"/>
      <c r="CW21" s="722"/>
      <c r="CX21" s="722"/>
      <c r="CY21" s="723"/>
      <c r="CZ21" s="724"/>
      <c r="DA21" s="724"/>
      <c r="DB21" s="724"/>
      <c r="DC21" s="724"/>
      <c r="DD21" s="725"/>
      <c r="DE21" s="722"/>
      <c r="DF21" s="722"/>
      <c r="DG21" s="722"/>
      <c r="DH21" s="722"/>
      <c r="DI21" s="722"/>
      <c r="DJ21" s="722"/>
      <c r="DK21" s="722"/>
      <c r="DL21" s="722"/>
      <c r="DM21" s="722"/>
      <c r="DN21" s="722"/>
      <c r="DO21" s="722"/>
      <c r="DP21" s="723"/>
      <c r="DQ21" s="725"/>
      <c r="DR21" s="722"/>
      <c r="DS21" s="722"/>
      <c r="DT21" s="722"/>
      <c r="DU21" s="722"/>
      <c r="DV21" s="722"/>
      <c r="DW21" s="722"/>
      <c r="DX21" s="722"/>
      <c r="DY21" s="722"/>
      <c r="DZ21" s="722"/>
      <c r="EA21" s="722"/>
      <c r="EB21" s="722"/>
      <c r="EC21" s="729"/>
    </row>
    <row r="22" spans="2:133" ht="11.25" customHeight="1" x14ac:dyDescent="0.2">
      <c r="B22" s="678" t="s">
        <v>279</v>
      </c>
      <c r="C22" s="679"/>
      <c r="D22" s="679"/>
      <c r="E22" s="679"/>
      <c r="F22" s="679"/>
      <c r="G22" s="679"/>
      <c r="H22" s="679"/>
      <c r="I22" s="679"/>
      <c r="J22" s="679"/>
      <c r="K22" s="679"/>
      <c r="L22" s="679"/>
      <c r="M22" s="679"/>
      <c r="N22" s="679"/>
      <c r="O22" s="679"/>
      <c r="P22" s="679"/>
      <c r="Q22" s="680"/>
      <c r="R22" s="615">
        <v>72472</v>
      </c>
      <c r="S22" s="616"/>
      <c r="T22" s="616"/>
      <c r="U22" s="616"/>
      <c r="V22" s="616"/>
      <c r="W22" s="616"/>
      <c r="X22" s="616"/>
      <c r="Y22" s="617"/>
      <c r="Z22" s="642">
        <v>0.4</v>
      </c>
      <c r="AA22" s="642"/>
      <c r="AB22" s="642"/>
      <c r="AC22" s="642"/>
      <c r="AD22" s="643">
        <v>70286</v>
      </c>
      <c r="AE22" s="643"/>
      <c r="AF22" s="643"/>
      <c r="AG22" s="643"/>
      <c r="AH22" s="643"/>
      <c r="AI22" s="643"/>
      <c r="AJ22" s="643"/>
      <c r="AK22" s="643"/>
      <c r="AL22" s="618">
        <v>0.69999998807907104</v>
      </c>
      <c r="AM22" s="619"/>
      <c r="AN22" s="619"/>
      <c r="AO22" s="644"/>
      <c r="AP22" s="708" t="s">
        <v>280</v>
      </c>
      <c r="AQ22" s="715"/>
      <c r="AR22" s="715"/>
      <c r="AS22" s="715"/>
      <c r="AT22" s="715"/>
      <c r="AU22" s="715"/>
      <c r="AV22" s="715"/>
      <c r="AW22" s="715"/>
      <c r="AX22" s="715"/>
      <c r="AY22" s="715"/>
      <c r="AZ22" s="715"/>
      <c r="BA22" s="715"/>
      <c r="BB22" s="715"/>
      <c r="BC22" s="715"/>
      <c r="BD22" s="715"/>
      <c r="BE22" s="715"/>
      <c r="BF22" s="710"/>
      <c r="BG22" s="615" t="s">
        <v>127</v>
      </c>
      <c r="BH22" s="616"/>
      <c r="BI22" s="616"/>
      <c r="BJ22" s="616"/>
      <c r="BK22" s="616"/>
      <c r="BL22" s="616"/>
      <c r="BM22" s="616"/>
      <c r="BN22" s="617"/>
      <c r="BO22" s="642" t="s">
        <v>127</v>
      </c>
      <c r="BP22" s="642"/>
      <c r="BQ22" s="642"/>
      <c r="BR22" s="642"/>
      <c r="BS22" s="643" t="s">
        <v>127</v>
      </c>
      <c r="BT22" s="643"/>
      <c r="BU22" s="643"/>
      <c r="BV22" s="643"/>
      <c r="BW22" s="643"/>
      <c r="BX22" s="643"/>
      <c r="BY22" s="643"/>
      <c r="BZ22" s="643"/>
      <c r="CA22" s="643"/>
      <c r="CB22" s="701"/>
      <c r="CD22" s="717" t="s">
        <v>281</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282</v>
      </c>
      <c r="C23" s="613"/>
      <c r="D23" s="613"/>
      <c r="E23" s="613"/>
      <c r="F23" s="613"/>
      <c r="G23" s="613"/>
      <c r="H23" s="613"/>
      <c r="I23" s="613"/>
      <c r="J23" s="613"/>
      <c r="K23" s="613"/>
      <c r="L23" s="613"/>
      <c r="M23" s="613"/>
      <c r="N23" s="613"/>
      <c r="O23" s="613"/>
      <c r="P23" s="613"/>
      <c r="Q23" s="614"/>
      <c r="R23" s="615">
        <v>5319075</v>
      </c>
      <c r="S23" s="616"/>
      <c r="T23" s="616"/>
      <c r="U23" s="616"/>
      <c r="V23" s="616"/>
      <c r="W23" s="616"/>
      <c r="X23" s="616"/>
      <c r="Y23" s="617"/>
      <c r="Z23" s="642">
        <v>28.5</v>
      </c>
      <c r="AA23" s="642"/>
      <c r="AB23" s="642"/>
      <c r="AC23" s="642"/>
      <c r="AD23" s="643">
        <v>4631072</v>
      </c>
      <c r="AE23" s="643"/>
      <c r="AF23" s="643"/>
      <c r="AG23" s="643"/>
      <c r="AH23" s="643"/>
      <c r="AI23" s="643"/>
      <c r="AJ23" s="643"/>
      <c r="AK23" s="643"/>
      <c r="AL23" s="618">
        <v>45</v>
      </c>
      <c r="AM23" s="619"/>
      <c r="AN23" s="619"/>
      <c r="AO23" s="644"/>
      <c r="AP23" s="708" t="s">
        <v>283</v>
      </c>
      <c r="AQ23" s="715"/>
      <c r="AR23" s="715"/>
      <c r="AS23" s="715"/>
      <c r="AT23" s="715"/>
      <c r="AU23" s="715"/>
      <c r="AV23" s="715"/>
      <c r="AW23" s="715"/>
      <c r="AX23" s="715"/>
      <c r="AY23" s="715"/>
      <c r="AZ23" s="715"/>
      <c r="BA23" s="715"/>
      <c r="BB23" s="715"/>
      <c r="BC23" s="715"/>
      <c r="BD23" s="715"/>
      <c r="BE23" s="715"/>
      <c r="BF23" s="710"/>
      <c r="BG23" s="615">
        <v>75640</v>
      </c>
      <c r="BH23" s="616"/>
      <c r="BI23" s="616"/>
      <c r="BJ23" s="616"/>
      <c r="BK23" s="616"/>
      <c r="BL23" s="616"/>
      <c r="BM23" s="616"/>
      <c r="BN23" s="617"/>
      <c r="BO23" s="642">
        <v>1.7</v>
      </c>
      <c r="BP23" s="642"/>
      <c r="BQ23" s="642"/>
      <c r="BR23" s="642"/>
      <c r="BS23" s="643" t="s">
        <v>127</v>
      </c>
      <c r="BT23" s="643"/>
      <c r="BU23" s="643"/>
      <c r="BV23" s="643"/>
      <c r="BW23" s="643"/>
      <c r="BX23" s="643"/>
      <c r="BY23" s="643"/>
      <c r="BZ23" s="643"/>
      <c r="CA23" s="643"/>
      <c r="CB23" s="701"/>
      <c r="CD23" s="717" t="s">
        <v>223</v>
      </c>
      <c r="CE23" s="718"/>
      <c r="CF23" s="718"/>
      <c r="CG23" s="718"/>
      <c r="CH23" s="718"/>
      <c r="CI23" s="718"/>
      <c r="CJ23" s="718"/>
      <c r="CK23" s="718"/>
      <c r="CL23" s="718"/>
      <c r="CM23" s="718"/>
      <c r="CN23" s="718"/>
      <c r="CO23" s="718"/>
      <c r="CP23" s="718"/>
      <c r="CQ23" s="719"/>
      <c r="CR23" s="717" t="s">
        <v>284</v>
      </c>
      <c r="CS23" s="718"/>
      <c r="CT23" s="718"/>
      <c r="CU23" s="718"/>
      <c r="CV23" s="718"/>
      <c r="CW23" s="718"/>
      <c r="CX23" s="718"/>
      <c r="CY23" s="719"/>
      <c r="CZ23" s="717" t="s">
        <v>285</v>
      </c>
      <c r="DA23" s="718"/>
      <c r="DB23" s="718"/>
      <c r="DC23" s="719"/>
      <c r="DD23" s="717" t="s">
        <v>286</v>
      </c>
      <c r="DE23" s="718"/>
      <c r="DF23" s="718"/>
      <c r="DG23" s="718"/>
      <c r="DH23" s="718"/>
      <c r="DI23" s="718"/>
      <c r="DJ23" s="718"/>
      <c r="DK23" s="719"/>
      <c r="DL23" s="726" t="s">
        <v>287</v>
      </c>
      <c r="DM23" s="727"/>
      <c r="DN23" s="727"/>
      <c r="DO23" s="727"/>
      <c r="DP23" s="727"/>
      <c r="DQ23" s="727"/>
      <c r="DR23" s="727"/>
      <c r="DS23" s="727"/>
      <c r="DT23" s="727"/>
      <c r="DU23" s="727"/>
      <c r="DV23" s="728"/>
      <c r="DW23" s="717" t="s">
        <v>288</v>
      </c>
      <c r="DX23" s="718"/>
      <c r="DY23" s="718"/>
      <c r="DZ23" s="718"/>
      <c r="EA23" s="718"/>
      <c r="EB23" s="718"/>
      <c r="EC23" s="719"/>
    </row>
    <row r="24" spans="2:133" ht="11.25" customHeight="1" x14ac:dyDescent="0.2">
      <c r="B24" s="612" t="s">
        <v>289</v>
      </c>
      <c r="C24" s="613"/>
      <c r="D24" s="613"/>
      <c r="E24" s="613"/>
      <c r="F24" s="613"/>
      <c r="G24" s="613"/>
      <c r="H24" s="613"/>
      <c r="I24" s="613"/>
      <c r="J24" s="613"/>
      <c r="K24" s="613"/>
      <c r="L24" s="613"/>
      <c r="M24" s="613"/>
      <c r="N24" s="613"/>
      <c r="O24" s="613"/>
      <c r="P24" s="613"/>
      <c r="Q24" s="614"/>
      <c r="R24" s="615">
        <v>4631072</v>
      </c>
      <c r="S24" s="616"/>
      <c r="T24" s="616"/>
      <c r="U24" s="616"/>
      <c r="V24" s="616"/>
      <c r="W24" s="616"/>
      <c r="X24" s="616"/>
      <c r="Y24" s="617"/>
      <c r="Z24" s="642">
        <v>24.8</v>
      </c>
      <c r="AA24" s="642"/>
      <c r="AB24" s="642"/>
      <c r="AC24" s="642"/>
      <c r="AD24" s="643">
        <v>4631072</v>
      </c>
      <c r="AE24" s="643"/>
      <c r="AF24" s="643"/>
      <c r="AG24" s="643"/>
      <c r="AH24" s="643"/>
      <c r="AI24" s="643"/>
      <c r="AJ24" s="643"/>
      <c r="AK24" s="643"/>
      <c r="AL24" s="618">
        <v>45</v>
      </c>
      <c r="AM24" s="619"/>
      <c r="AN24" s="619"/>
      <c r="AO24" s="644"/>
      <c r="AP24" s="708" t="s">
        <v>290</v>
      </c>
      <c r="AQ24" s="715"/>
      <c r="AR24" s="715"/>
      <c r="AS24" s="715"/>
      <c r="AT24" s="715"/>
      <c r="AU24" s="715"/>
      <c r="AV24" s="715"/>
      <c r="AW24" s="715"/>
      <c r="AX24" s="715"/>
      <c r="AY24" s="715"/>
      <c r="AZ24" s="715"/>
      <c r="BA24" s="715"/>
      <c r="BB24" s="715"/>
      <c r="BC24" s="715"/>
      <c r="BD24" s="715"/>
      <c r="BE24" s="715"/>
      <c r="BF24" s="710"/>
      <c r="BG24" s="615" t="s">
        <v>127</v>
      </c>
      <c r="BH24" s="616"/>
      <c r="BI24" s="616"/>
      <c r="BJ24" s="616"/>
      <c r="BK24" s="616"/>
      <c r="BL24" s="616"/>
      <c r="BM24" s="616"/>
      <c r="BN24" s="617"/>
      <c r="BO24" s="642" t="s">
        <v>127</v>
      </c>
      <c r="BP24" s="642"/>
      <c r="BQ24" s="642"/>
      <c r="BR24" s="642"/>
      <c r="BS24" s="643" t="s">
        <v>127</v>
      </c>
      <c r="BT24" s="643"/>
      <c r="BU24" s="643"/>
      <c r="BV24" s="643"/>
      <c r="BW24" s="643"/>
      <c r="BX24" s="643"/>
      <c r="BY24" s="643"/>
      <c r="BZ24" s="643"/>
      <c r="CA24" s="643"/>
      <c r="CB24" s="701"/>
      <c r="CD24" s="671" t="s">
        <v>291</v>
      </c>
      <c r="CE24" s="672"/>
      <c r="CF24" s="672"/>
      <c r="CG24" s="672"/>
      <c r="CH24" s="672"/>
      <c r="CI24" s="672"/>
      <c r="CJ24" s="672"/>
      <c r="CK24" s="672"/>
      <c r="CL24" s="672"/>
      <c r="CM24" s="672"/>
      <c r="CN24" s="672"/>
      <c r="CO24" s="672"/>
      <c r="CP24" s="672"/>
      <c r="CQ24" s="673"/>
      <c r="CR24" s="668">
        <v>8877344</v>
      </c>
      <c r="CS24" s="669"/>
      <c r="CT24" s="669"/>
      <c r="CU24" s="669"/>
      <c r="CV24" s="669"/>
      <c r="CW24" s="669"/>
      <c r="CX24" s="669"/>
      <c r="CY24" s="712"/>
      <c r="CZ24" s="713">
        <v>47.8</v>
      </c>
      <c r="DA24" s="688"/>
      <c r="DB24" s="688"/>
      <c r="DC24" s="716"/>
      <c r="DD24" s="711">
        <v>5573481</v>
      </c>
      <c r="DE24" s="669"/>
      <c r="DF24" s="669"/>
      <c r="DG24" s="669"/>
      <c r="DH24" s="669"/>
      <c r="DI24" s="669"/>
      <c r="DJ24" s="669"/>
      <c r="DK24" s="712"/>
      <c r="DL24" s="711">
        <v>5427278</v>
      </c>
      <c r="DM24" s="669"/>
      <c r="DN24" s="669"/>
      <c r="DO24" s="669"/>
      <c r="DP24" s="669"/>
      <c r="DQ24" s="669"/>
      <c r="DR24" s="669"/>
      <c r="DS24" s="669"/>
      <c r="DT24" s="669"/>
      <c r="DU24" s="669"/>
      <c r="DV24" s="712"/>
      <c r="DW24" s="713">
        <v>49.9</v>
      </c>
      <c r="DX24" s="688"/>
      <c r="DY24" s="688"/>
      <c r="DZ24" s="688"/>
      <c r="EA24" s="688"/>
      <c r="EB24" s="688"/>
      <c r="EC24" s="714"/>
    </row>
    <row r="25" spans="2:133" ht="11.25" customHeight="1" x14ac:dyDescent="0.2">
      <c r="B25" s="612" t="s">
        <v>292</v>
      </c>
      <c r="C25" s="613"/>
      <c r="D25" s="613"/>
      <c r="E25" s="613"/>
      <c r="F25" s="613"/>
      <c r="G25" s="613"/>
      <c r="H25" s="613"/>
      <c r="I25" s="613"/>
      <c r="J25" s="613"/>
      <c r="K25" s="613"/>
      <c r="L25" s="613"/>
      <c r="M25" s="613"/>
      <c r="N25" s="613"/>
      <c r="O25" s="613"/>
      <c r="P25" s="613"/>
      <c r="Q25" s="614"/>
      <c r="R25" s="615">
        <v>688003</v>
      </c>
      <c r="S25" s="616"/>
      <c r="T25" s="616"/>
      <c r="U25" s="616"/>
      <c r="V25" s="616"/>
      <c r="W25" s="616"/>
      <c r="X25" s="616"/>
      <c r="Y25" s="617"/>
      <c r="Z25" s="642">
        <v>3.7</v>
      </c>
      <c r="AA25" s="642"/>
      <c r="AB25" s="642"/>
      <c r="AC25" s="642"/>
      <c r="AD25" s="643" t="s">
        <v>127</v>
      </c>
      <c r="AE25" s="643"/>
      <c r="AF25" s="643"/>
      <c r="AG25" s="643"/>
      <c r="AH25" s="643"/>
      <c r="AI25" s="643"/>
      <c r="AJ25" s="643"/>
      <c r="AK25" s="643"/>
      <c r="AL25" s="618" t="s">
        <v>127</v>
      </c>
      <c r="AM25" s="619"/>
      <c r="AN25" s="619"/>
      <c r="AO25" s="644"/>
      <c r="AP25" s="708" t="s">
        <v>293</v>
      </c>
      <c r="AQ25" s="715"/>
      <c r="AR25" s="715"/>
      <c r="AS25" s="715"/>
      <c r="AT25" s="715"/>
      <c r="AU25" s="715"/>
      <c r="AV25" s="715"/>
      <c r="AW25" s="715"/>
      <c r="AX25" s="715"/>
      <c r="AY25" s="715"/>
      <c r="AZ25" s="715"/>
      <c r="BA25" s="715"/>
      <c r="BB25" s="715"/>
      <c r="BC25" s="715"/>
      <c r="BD25" s="715"/>
      <c r="BE25" s="715"/>
      <c r="BF25" s="710"/>
      <c r="BG25" s="615" t="s">
        <v>127</v>
      </c>
      <c r="BH25" s="616"/>
      <c r="BI25" s="616"/>
      <c r="BJ25" s="616"/>
      <c r="BK25" s="616"/>
      <c r="BL25" s="616"/>
      <c r="BM25" s="616"/>
      <c r="BN25" s="617"/>
      <c r="BO25" s="642" t="s">
        <v>127</v>
      </c>
      <c r="BP25" s="642"/>
      <c r="BQ25" s="642"/>
      <c r="BR25" s="642"/>
      <c r="BS25" s="643" t="s">
        <v>127</v>
      </c>
      <c r="BT25" s="643"/>
      <c r="BU25" s="643"/>
      <c r="BV25" s="643"/>
      <c r="BW25" s="643"/>
      <c r="BX25" s="643"/>
      <c r="BY25" s="643"/>
      <c r="BZ25" s="643"/>
      <c r="CA25" s="643"/>
      <c r="CB25" s="701"/>
      <c r="CD25" s="649" t="s">
        <v>294</v>
      </c>
      <c r="CE25" s="650"/>
      <c r="CF25" s="650"/>
      <c r="CG25" s="650"/>
      <c r="CH25" s="650"/>
      <c r="CI25" s="650"/>
      <c r="CJ25" s="650"/>
      <c r="CK25" s="650"/>
      <c r="CL25" s="650"/>
      <c r="CM25" s="650"/>
      <c r="CN25" s="650"/>
      <c r="CO25" s="650"/>
      <c r="CP25" s="650"/>
      <c r="CQ25" s="651"/>
      <c r="CR25" s="615">
        <v>3505187</v>
      </c>
      <c r="CS25" s="626"/>
      <c r="CT25" s="626"/>
      <c r="CU25" s="626"/>
      <c r="CV25" s="626"/>
      <c r="CW25" s="626"/>
      <c r="CX25" s="626"/>
      <c r="CY25" s="627"/>
      <c r="CZ25" s="618">
        <v>18.899999999999999</v>
      </c>
      <c r="DA25" s="628"/>
      <c r="DB25" s="628"/>
      <c r="DC25" s="629"/>
      <c r="DD25" s="621">
        <v>3269457</v>
      </c>
      <c r="DE25" s="626"/>
      <c r="DF25" s="626"/>
      <c r="DG25" s="626"/>
      <c r="DH25" s="626"/>
      <c r="DI25" s="626"/>
      <c r="DJ25" s="626"/>
      <c r="DK25" s="627"/>
      <c r="DL25" s="621">
        <v>3135832</v>
      </c>
      <c r="DM25" s="626"/>
      <c r="DN25" s="626"/>
      <c r="DO25" s="626"/>
      <c r="DP25" s="626"/>
      <c r="DQ25" s="626"/>
      <c r="DR25" s="626"/>
      <c r="DS25" s="626"/>
      <c r="DT25" s="626"/>
      <c r="DU25" s="626"/>
      <c r="DV25" s="627"/>
      <c r="DW25" s="618">
        <v>28.8</v>
      </c>
      <c r="DX25" s="628"/>
      <c r="DY25" s="628"/>
      <c r="DZ25" s="628"/>
      <c r="EA25" s="628"/>
      <c r="EB25" s="628"/>
      <c r="EC25" s="660"/>
    </row>
    <row r="26" spans="2:133" ht="11.25" customHeight="1" x14ac:dyDescent="0.2">
      <c r="B26" s="612" t="s">
        <v>295</v>
      </c>
      <c r="C26" s="613"/>
      <c r="D26" s="613"/>
      <c r="E26" s="613"/>
      <c r="F26" s="613"/>
      <c r="G26" s="613"/>
      <c r="H26" s="613"/>
      <c r="I26" s="613"/>
      <c r="J26" s="613"/>
      <c r="K26" s="613"/>
      <c r="L26" s="613"/>
      <c r="M26" s="613"/>
      <c r="N26" s="613"/>
      <c r="O26" s="613"/>
      <c r="P26" s="613"/>
      <c r="Q26" s="614"/>
      <c r="R26" s="615" t="s">
        <v>127</v>
      </c>
      <c r="S26" s="616"/>
      <c r="T26" s="616"/>
      <c r="U26" s="616"/>
      <c r="V26" s="616"/>
      <c r="W26" s="616"/>
      <c r="X26" s="616"/>
      <c r="Y26" s="617"/>
      <c r="Z26" s="642" t="s">
        <v>127</v>
      </c>
      <c r="AA26" s="642"/>
      <c r="AB26" s="642"/>
      <c r="AC26" s="642"/>
      <c r="AD26" s="643" t="s">
        <v>127</v>
      </c>
      <c r="AE26" s="643"/>
      <c r="AF26" s="643"/>
      <c r="AG26" s="643"/>
      <c r="AH26" s="643"/>
      <c r="AI26" s="643"/>
      <c r="AJ26" s="643"/>
      <c r="AK26" s="643"/>
      <c r="AL26" s="618" t="s">
        <v>127</v>
      </c>
      <c r="AM26" s="619"/>
      <c r="AN26" s="619"/>
      <c r="AO26" s="644"/>
      <c r="AP26" s="708" t="s">
        <v>296</v>
      </c>
      <c r="AQ26" s="709"/>
      <c r="AR26" s="709"/>
      <c r="AS26" s="709"/>
      <c r="AT26" s="709"/>
      <c r="AU26" s="709"/>
      <c r="AV26" s="709"/>
      <c r="AW26" s="709"/>
      <c r="AX26" s="709"/>
      <c r="AY26" s="709"/>
      <c r="AZ26" s="709"/>
      <c r="BA26" s="709"/>
      <c r="BB26" s="709"/>
      <c r="BC26" s="709"/>
      <c r="BD26" s="709"/>
      <c r="BE26" s="709"/>
      <c r="BF26" s="710"/>
      <c r="BG26" s="615" t="s">
        <v>127</v>
      </c>
      <c r="BH26" s="616"/>
      <c r="BI26" s="616"/>
      <c r="BJ26" s="616"/>
      <c r="BK26" s="616"/>
      <c r="BL26" s="616"/>
      <c r="BM26" s="616"/>
      <c r="BN26" s="617"/>
      <c r="BO26" s="642" t="s">
        <v>127</v>
      </c>
      <c r="BP26" s="642"/>
      <c r="BQ26" s="642"/>
      <c r="BR26" s="642"/>
      <c r="BS26" s="643" t="s">
        <v>127</v>
      </c>
      <c r="BT26" s="643"/>
      <c r="BU26" s="643"/>
      <c r="BV26" s="643"/>
      <c r="BW26" s="643"/>
      <c r="BX26" s="643"/>
      <c r="BY26" s="643"/>
      <c r="BZ26" s="643"/>
      <c r="CA26" s="643"/>
      <c r="CB26" s="701"/>
      <c r="CD26" s="649" t="s">
        <v>297</v>
      </c>
      <c r="CE26" s="650"/>
      <c r="CF26" s="650"/>
      <c r="CG26" s="650"/>
      <c r="CH26" s="650"/>
      <c r="CI26" s="650"/>
      <c r="CJ26" s="650"/>
      <c r="CK26" s="650"/>
      <c r="CL26" s="650"/>
      <c r="CM26" s="650"/>
      <c r="CN26" s="650"/>
      <c r="CO26" s="650"/>
      <c r="CP26" s="650"/>
      <c r="CQ26" s="651"/>
      <c r="CR26" s="615">
        <v>2040503</v>
      </c>
      <c r="CS26" s="616"/>
      <c r="CT26" s="616"/>
      <c r="CU26" s="616"/>
      <c r="CV26" s="616"/>
      <c r="CW26" s="616"/>
      <c r="CX26" s="616"/>
      <c r="CY26" s="617"/>
      <c r="CZ26" s="618">
        <v>11</v>
      </c>
      <c r="DA26" s="628"/>
      <c r="DB26" s="628"/>
      <c r="DC26" s="629"/>
      <c r="DD26" s="621">
        <v>1911003</v>
      </c>
      <c r="DE26" s="616"/>
      <c r="DF26" s="616"/>
      <c r="DG26" s="616"/>
      <c r="DH26" s="616"/>
      <c r="DI26" s="616"/>
      <c r="DJ26" s="616"/>
      <c r="DK26" s="617"/>
      <c r="DL26" s="621" t="s">
        <v>127</v>
      </c>
      <c r="DM26" s="616"/>
      <c r="DN26" s="616"/>
      <c r="DO26" s="616"/>
      <c r="DP26" s="616"/>
      <c r="DQ26" s="616"/>
      <c r="DR26" s="616"/>
      <c r="DS26" s="616"/>
      <c r="DT26" s="616"/>
      <c r="DU26" s="616"/>
      <c r="DV26" s="617"/>
      <c r="DW26" s="618" t="s">
        <v>127</v>
      </c>
      <c r="DX26" s="628"/>
      <c r="DY26" s="628"/>
      <c r="DZ26" s="628"/>
      <c r="EA26" s="628"/>
      <c r="EB26" s="628"/>
      <c r="EC26" s="660"/>
    </row>
    <row r="27" spans="2:133" ht="11.25" customHeight="1" x14ac:dyDescent="0.2">
      <c r="B27" s="612" t="s">
        <v>298</v>
      </c>
      <c r="C27" s="613"/>
      <c r="D27" s="613"/>
      <c r="E27" s="613"/>
      <c r="F27" s="613"/>
      <c r="G27" s="613"/>
      <c r="H27" s="613"/>
      <c r="I27" s="613"/>
      <c r="J27" s="613"/>
      <c r="K27" s="613"/>
      <c r="L27" s="613"/>
      <c r="M27" s="613"/>
      <c r="N27" s="613"/>
      <c r="O27" s="613"/>
      <c r="P27" s="613"/>
      <c r="Q27" s="614"/>
      <c r="R27" s="615">
        <v>10997781</v>
      </c>
      <c r="S27" s="616"/>
      <c r="T27" s="616"/>
      <c r="U27" s="616"/>
      <c r="V27" s="616"/>
      <c r="W27" s="616"/>
      <c r="X27" s="616"/>
      <c r="Y27" s="617"/>
      <c r="Z27" s="642">
        <v>58.8</v>
      </c>
      <c r="AA27" s="642"/>
      <c r="AB27" s="642"/>
      <c r="AC27" s="642"/>
      <c r="AD27" s="643">
        <v>10231952</v>
      </c>
      <c r="AE27" s="643"/>
      <c r="AF27" s="643"/>
      <c r="AG27" s="643"/>
      <c r="AH27" s="643"/>
      <c r="AI27" s="643"/>
      <c r="AJ27" s="643"/>
      <c r="AK27" s="643"/>
      <c r="AL27" s="618">
        <v>99.400001525878906</v>
      </c>
      <c r="AM27" s="619"/>
      <c r="AN27" s="619"/>
      <c r="AO27" s="644"/>
      <c r="AP27" s="612" t="s">
        <v>299</v>
      </c>
      <c r="AQ27" s="613"/>
      <c r="AR27" s="613"/>
      <c r="AS27" s="613"/>
      <c r="AT27" s="613"/>
      <c r="AU27" s="613"/>
      <c r="AV27" s="613"/>
      <c r="AW27" s="613"/>
      <c r="AX27" s="613"/>
      <c r="AY27" s="613"/>
      <c r="AZ27" s="613"/>
      <c r="BA27" s="613"/>
      <c r="BB27" s="613"/>
      <c r="BC27" s="613"/>
      <c r="BD27" s="613"/>
      <c r="BE27" s="613"/>
      <c r="BF27" s="614"/>
      <c r="BG27" s="615">
        <v>4450656</v>
      </c>
      <c r="BH27" s="616"/>
      <c r="BI27" s="616"/>
      <c r="BJ27" s="616"/>
      <c r="BK27" s="616"/>
      <c r="BL27" s="616"/>
      <c r="BM27" s="616"/>
      <c r="BN27" s="617"/>
      <c r="BO27" s="642">
        <v>100</v>
      </c>
      <c r="BP27" s="642"/>
      <c r="BQ27" s="642"/>
      <c r="BR27" s="642"/>
      <c r="BS27" s="643">
        <v>236252</v>
      </c>
      <c r="BT27" s="643"/>
      <c r="BU27" s="643"/>
      <c r="BV27" s="643"/>
      <c r="BW27" s="643"/>
      <c r="BX27" s="643"/>
      <c r="BY27" s="643"/>
      <c r="BZ27" s="643"/>
      <c r="CA27" s="643"/>
      <c r="CB27" s="701"/>
      <c r="CD27" s="649" t="s">
        <v>300</v>
      </c>
      <c r="CE27" s="650"/>
      <c r="CF27" s="650"/>
      <c r="CG27" s="650"/>
      <c r="CH27" s="650"/>
      <c r="CI27" s="650"/>
      <c r="CJ27" s="650"/>
      <c r="CK27" s="650"/>
      <c r="CL27" s="650"/>
      <c r="CM27" s="650"/>
      <c r="CN27" s="650"/>
      <c r="CO27" s="650"/>
      <c r="CP27" s="650"/>
      <c r="CQ27" s="651"/>
      <c r="CR27" s="615">
        <v>4058550</v>
      </c>
      <c r="CS27" s="626"/>
      <c r="CT27" s="626"/>
      <c r="CU27" s="626"/>
      <c r="CV27" s="626"/>
      <c r="CW27" s="626"/>
      <c r="CX27" s="626"/>
      <c r="CY27" s="627"/>
      <c r="CZ27" s="618">
        <v>21.8</v>
      </c>
      <c r="DA27" s="628"/>
      <c r="DB27" s="628"/>
      <c r="DC27" s="629"/>
      <c r="DD27" s="621">
        <v>990417</v>
      </c>
      <c r="DE27" s="626"/>
      <c r="DF27" s="626"/>
      <c r="DG27" s="626"/>
      <c r="DH27" s="626"/>
      <c r="DI27" s="626"/>
      <c r="DJ27" s="626"/>
      <c r="DK27" s="627"/>
      <c r="DL27" s="621">
        <v>977839</v>
      </c>
      <c r="DM27" s="626"/>
      <c r="DN27" s="626"/>
      <c r="DO27" s="626"/>
      <c r="DP27" s="626"/>
      <c r="DQ27" s="626"/>
      <c r="DR27" s="626"/>
      <c r="DS27" s="626"/>
      <c r="DT27" s="626"/>
      <c r="DU27" s="626"/>
      <c r="DV27" s="627"/>
      <c r="DW27" s="618">
        <v>9</v>
      </c>
      <c r="DX27" s="628"/>
      <c r="DY27" s="628"/>
      <c r="DZ27" s="628"/>
      <c r="EA27" s="628"/>
      <c r="EB27" s="628"/>
      <c r="EC27" s="660"/>
    </row>
    <row r="28" spans="2:133" ht="11.25" customHeight="1" x14ac:dyDescent="0.2">
      <c r="B28" s="612" t="s">
        <v>301</v>
      </c>
      <c r="C28" s="613"/>
      <c r="D28" s="613"/>
      <c r="E28" s="613"/>
      <c r="F28" s="613"/>
      <c r="G28" s="613"/>
      <c r="H28" s="613"/>
      <c r="I28" s="613"/>
      <c r="J28" s="613"/>
      <c r="K28" s="613"/>
      <c r="L28" s="613"/>
      <c r="M28" s="613"/>
      <c r="N28" s="613"/>
      <c r="O28" s="613"/>
      <c r="P28" s="613"/>
      <c r="Q28" s="614"/>
      <c r="R28" s="615">
        <v>3648</v>
      </c>
      <c r="S28" s="616"/>
      <c r="T28" s="616"/>
      <c r="U28" s="616"/>
      <c r="V28" s="616"/>
      <c r="W28" s="616"/>
      <c r="X28" s="616"/>
      <c r="Y28" s="617"/>
      <c r="Z28" s="642">
        <v>0</v>
      </c>
      <c r="AA28" s="642"/>
      <c r="AB28" s="642"/>
      <c r="AC28" s="642"/>
      <c r="AD28" s="643">
        <v>3648</v>
      </c>
      <c r="AE28" s="643"/>
      <c r="AF28" s="643"/>
      <c r="AG28" s="643"/>
      <c r="AH28" s="643"/>
      <c r="AI28" s="643"/>
      <c r="AJ28" s="643"/>
      <c r="AK28" s="643"/>
      <c r="AL28" s="618">
        <v>0</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59"/>
      <c r="CD28" s="649" t="s">
        <v>302</v>
      </c>
      <c r="CE28" s="650"/>
      <c r="CF28" s="650"/>
      <c r="CG28" s="650"/>
      <c r="CH28" s="650"/>
      <c r="CI28" s="650"/>
      <c r="CJ28" s="650"/>
      <c r="CK28" s="650"/>
      <c r="CL28" s="650"/>
      <c r="CM28" s="650"/>
      <c r="CN28" s="650"/>
      <c r="CO28" s="650"/>
      <c r="CP28" s="650"/>
      <c r="CQ28" s="651"/>
      <c r="CR28" s="615">
        <v>1313607</v>
      </c>
      <c r="CS28" s="616"/>
      <c r="CT28" s="616"/>
      <c r="CU28" s="616"/>
      <c r="CV28" s="616"/>
      <c r="CW28" s="616"/>
      <c r="CX28" s="616"/>
      <c r="CY28" s="617"/>
      <c r="CZ28" s="618">
        <v>7.1</v>
      </c>
      <c r="DA28" s="628"/>
      <c r="DB28" s="628"/>
      <c r="DC28" s="629"/>
      <c r="DD28" s="621">
        <v>1313607</v>
      </c>
      <c r="DE28" s="616"/>
      <c r="DF28" s="616"/>
      <c r="DG28" s="616"/>
      <c r="DH28" s="616"/>
      <c r="DI28" s="616"/>
      <c r="DJ28" s="616"/>
      <c r="DK28" s="617"/>
      <c r="DL28" s="621">
        <v>1313607</v>
      </c>
      <c r="DM28" s="616"/>
      <c r="DN28" s="616"/>
      <c r="DO28" s="616"/>
      <c r="DP28" s="616"/>
      <c r="DQ28" s="616"/>
      <c r="DR28" s="616"/>
      <c r="DS28" s="616"/>
      <c r="DT28" s="616"/>
      <c r="DU28" s="616"/>
      <c r="DV28" s="617"/>
      <c r="DW28" s="618">
        <v>12.1</v>
      </c>
      <c r="DX28" s="628"/>
      <c r="DY28" s="628"/>
      <c r="DZ28" s="628"/>
      <c r="EA28" s="628"/>
      <c r="EB28" s="628"/>
      <c r="EC28" s="660"/>
    </row>
    <row r="29" spans="2:133" ht="11.25" customHeight="1" x14ac:dyDescent="0.2">
      <c r="B29" s="612" t="s">
        <v>303</v>
      </c>
      <c r="C29" s="613"/>
      <c r="D29" s="613"/>
      <c r="E29" s="613"/>
      <c r="F29" s="613"/>
      <c r="G29" s="613"/>
      <c r="H29" s="613"/>
      <c r="I29" s="613"/>
      <c r="J29" s="613"/>
      <c r="K29" s="613"/>
      <c r="L29" s="613"/>
      <c r="M29" s="613"/>
      <c r="N29" s="613"/>
      <c r="O29" s="613"/>
      <c r="P29" s="613"/>
      <c r="Q29" s="614"/>
      <c r="R29" s="615">
        <v>50316</v>
      </c>
      <c r="S29" s="616"/>
      <c r="T29" s="616"/>
      <c r="U29" s="616"/>
      <c r="V29" s="616"/>
      <c r="W29" s="616"/>
      <c r="X29" s="616"/>
      <c r="Y29" s="617"/>
      <c r="Z29" s="642">
        <v>0.3</v>
      </c>
      <c r="AA29" s="642"/>
      <c r="AB29" s="642"/>
      <c r="AC29" s="642"/>
      <c r="AD29" s="643" t="s">
        <v>127</v>
      </c>
      <c r="AE29" s="643"/>
      <c r="AF29" s="643"/>
      <c r="AG29" s="643"/>
      <c r="AH29" s="643"/>
      <c r="AI29" s="643"/>
      <c r="AJ29" s="643"/>
      <c r="AK29" s="643"/>
      <c r="AL29" s="618" t="s">
        <v>127</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304</v>
      </c>
      <c r="CE29" s="703"/>
      <c r="CF29" s="649" t="s">
        <v>69</v>
      </c>
      <c r="CG29" s="650"/>
      <c r="CH29" s="650"/>
      <c r="CI29" s="650"/>
      <c r="CJ29" s="650"/>
      <c r="CK29" s="650"/>
      <c r="CL29" s="650"/>
      <c r="CM29" s="650"/>
      <c r="CN29" s="650"/>
      <c r="CO29" s="650"/>
      <c r="CP29" s="650"/>
      <c r="CQ29" s="651"/>
      <c r="CR29" s="615">
        <v>1313601</v>
      </c>
      <c r="CS29" s="626"/>
      <c r="CT29" s="626"/>
      <c r="CU29" s="626"/>
      <c r="CV29" s="626"/>
      <c r="CW29" s="626"/>
      <c r="CX29" s="626"/>
      <c r="CY29" s="627"/>
      <c r="CZ29" s="618">
        <v>7.1</v>
      </c>
      <c r="DA29" s="628"/>
      <c r="DB29" s="628"/>
      <c r="DC29" s="629"/>
      <c r="DD29" s="621">
        <v>1313601</v>
      </c>
      <c r="DE29" s="626"/>
      <c r="DF29" s="626"/>
      <c r="DG29" s="626"/>
      <c r="DH29" s="626"/>
      <c r="DI29" s="626"/>
      <c r="DJ29" s="626"/>
      <c r="DK29" s="627"/>
      <c r="DL29" s="621">
        <v>1313601</v>
      </c>
      <c r="DM29" s="626"/>
      <c r="DN29" s="626"/>
      <c r="DO29" s="626"/>
      <c r="DP29" s="626"/>
      <c r="DQ29" s="626"/>
      <c r="DR29" s="626"/>
      <c r="DS29" s="626"/>
      <c r="DT29" s="626"/>
      <c r="DU29" s="626"/>
      <c r="DV29" s="627"/>
      <c r="DW29" s="618">
        <v>12.1</v>
      </c>
      <c r="DX29" s="628"/>
      <c r="DY29" s="628"/>
      <c r="DZ29" s="628"/>
      <c r="EA29" s="628"/>
      <c r="EB29" s="628"/>
      <c r="EC29" s="660"/>
    </row>
    <row r="30" spans="2:133" ht="11.25" customHeight="1" x14ac:dyDescent="0.2">
      <c r="B30" s="612" t="s">
        <v>305</v>
      </c>
      <c r="C30" s="613"/>
      <c r="D30" s="613"/>
      <c r="E30" s="613"/>
      <c r="F30" s="613"/>
      <c r="G30" s="613"/>
      <c r="H30" s="613"/>
      <c r="I30" s="613"/>
      <c r="J30" s="613"/>
      <c r="K30" s="613"/>
      <c r="L30" s="613"/>
      <c r="M30" s="613"/>
      <c r="N30" s="613"/>
      <c r="O30" s="613"/>
      <c r="P30" s="613"/>
      <c r="Q30" s="614"/>
      <c r="R30" s="615">
        <v>212469</v>
      </c>
      <c r="S30" s="616"/>
      <c r="T30" s="616"/>
      <c r="U30" s="616"/>
      <c r="V30" s="616"/>
      <c r="W30" s="616"/>
      <c r="X30" s="616"/>
      <c r="Y30" s="617"/>
      <c r="Z30" s="642">
        <v>1.1000000000000001</v>
      </c>
      <c r="AA30" s="642"/>
      <c r="AB30" s="642"/>
      <c r="AC30" s="642"/>
      <c r="AD30" s="643">
        <v>58857</v>
      </c>
      <c r="AE30" s="643"/>
      <c r="AF30" s="643"/>
      <c r="AG30" s="643"/>
      <c r="AH30" s="643"/>
      <c r="AI30" s="643"/>
      <c r="AJ30" s="643"/>
      <c r="AK30" s="643"/>
      <c r="AL30" s="618">
        <v>0.6</v>
      </c>
      <c r="AM30" s="619"/>
      <c r="AN30" s="619"/>
      <c r="AO30" s="644"/>
      <c r="AP30" s="674" t="s">
        <v>223</v>
      </c>
      <c r="AQ30" s="675"/>
      <c r="AR30" s="675"/>
      <c r="AS30" s="675"/>
      <c r="AT30" s="675"/>
      <c r="AU30" s="675"/>
      <c r="AV30" s="675"/>
      <c r="AW30" s="675"/>
      <c r="AX30" s="675"/>
      <c r="AY30" s="675"/>
      <c r="AZ30" s="675"/>
      <c r="BA30" s="675"/>
      <c r="BB30" s="675"/>
      <c r="BC30" s="675"/>
      <c r="BD30" s="675"/>
      <c r="BE30" s="675"/>
      <c r="BF30" s="676"/>
      <c r="BG30" s="674" t="s">
        <v>306</v>
      </c>
      <c r="BH30" s="699"/>
      <c r="BI30" s="699"/>
      <c r="BJ30" s="699"/>
      <c r="BK30" s="699"/>
      <c r="BL30" s="699"/>
      <c r="BM30" s="699"/>
      <c r="BN30" s="699"/>
      <c r="BO30" s="699"/>
      <c r="BP30" s="699"/>
      <c r="BQ30" s="700"/>
      <c r="BR30" s="674" t="s">
        <v>307</v>
      </c>
      <c r="BS30" s="699"/>
      <c r="BT30" s="699"/>
      <c r="BU30" s="699"/>
      <c r="BV30" s="699"/>
      <c r="BW30" s="699"/>
      <c r="BX30" s="699"/>
      <c r="BY30" s="699"/>
      <c r="BZ30" s="699"/>
      <c r="CA30" s="699"/>
      <c r="CB30" s="700"/>
      <c r="CD30" s="704"/>
      <c r="CE30" s="705"/>
      <c r="CF30" s="649" t="s">
        <v>308</v>
      </c>
      <c r="CG30" s="650"/>
      <c r="CH30" s="650"/>
      <c r="CI30" s="650"/>
      <c r="CJ30" s="650"/>
      <c r="CK30" s="650"/>
      <c r="CL30" s="650"/>
      <c r="CM30" s="650"/>
      <c r="CN30" s="650"/>
      <c r="CO30" s="650"/>
      <c r="CP30" s="650"/>
      <c r="CQ30" s="651"/>
      <c r="CR30" s="615">
        <v>1254979</v>
      </c>
      <c r="CS30" s="616"/>
      <c r="CT30" s="616"/>
      <c r="CU30" s="616"/>
      <c r="CV30" s="616"/>
      <c r="CW30" s="616"/>
      <c r="CX30" s="616"/>
      <c r="CY30" s="617"/>
      <c r="CZ30" s="618">
        <v>6.8</v>
      </c>
      <c r="DA30" s="628"/>
      <c r="DB30" s="628"/>
      <c r="DC30" s="629"/>
      <c r="DD30" s="621">
        <v>1254979</v>
      </c>
      <c r="DE30" s="616"/>
      <c r="DF30" s="616"/>
      <c r="DG30" s="616"/>
      <c r="DH30" s="616"/>
      <c r="DI30" s="616"/>
      <c r="DJ30" s="616"/>
      <c r="DK30" s="617"/>
      <c r="DL30" s="621">
        <v>1254979</v>
      </c>
      <c r="DM30" s="616"/>
      <c r="DN30" s="616"/>
      <c r="DO30" s="616"/>
      <c r="DP30" s="616"/>
      <c r="DQ30" s="616"/>
      <c r="DR30" s="616"/>
      <c r="DS30" s="616"/>
      <c r="DT30" s="616"/>
      <c r="DU30" s="616"/>
      <c r="DV30" s="617"/>
      <c r="DW30" s="618">
        <v>11.5</v>
      </c>
      <c r="DX30" s="628"/>
      <c r="DY30" s="628"/>
      <c r="DZ30" s="628"/>
      <c r="EA30" s="628"/>
      <c r="EB30" s="628"/>
      <c r="EC30" s="660"/>
    </row>
    <row r="31" spans="2:133" ht="11.25" customHeight="1" x14ac:dyDescent="0.2">
      <c r="B31" s="612" t="s">
        <v>309</v>
      </c>
      <c r="C31" s="613"/>
      <c r="D31" s="613"/>
      <c r="E31" s="613"/>
      <c r="F31" s="613"/>
      <c r="G31" s="613"/>
      <c r="H31" s="613"/>
      <c r="I31" s="613"/>
      <c r="J31" s="613"/>
      <c r="K31" s="613"/>
      <c r="L31" s="613"/>
      <c r="M31" s="613"/>
      <c r="N31" s="613"/>
      <c r="O31" s="613"/>
      <c r="P31" s="613"/>
      <c r="Q31" s="614"/>
      <c r="R31" s="615">
        <v>214665</v>
      </c>
      <c r="S31" s="616"/>
      <c r="T31" s="616"/>
      <c r="U31" s="616"/>
      <c r="V31" s="616"/>
      <c r="W31" s="616"/>
      <c r="X31" s="616"/>
      <c r="Y31" s="617"/>
      <c r="Z31" s="642">
        <v>1.1000000000000001</v>
      </c>
      <c r="AA31" s="642"/>
      <c r="AB31" s="642"/>
      <c r="AC31" s="642"/>
      <c r="AD31" s="643" t="s">
        <v>127</v>
      </c>
      <c r="AE31" s="643"/>
      <c r="AF31" s="643"/>
      <c r="AG31" s="643"/>
      <c r="AH31" s="643"/>
      <c r="AI31" s="643"/>
      <c r="AJ31" s="643"/>
      <c r="AK31" s="643"/>
      <c r="AL31" s="618" t="s">
        <v>127</v>
      </c>
      <c r="AM31" s="619"/>
      <c r="AN31" s="619"/>
      <c r="AO31" s="644"/>
      <c r="AP31" s="690" t="s">
        <v>310</v>
      </c>
      <c r="AQ31" s="691"/>
      <c r="AR31" s="691"/>
      <c r="AS31" s="691"/>
      <c r="AT31" s="696" t="s">
        <v>311</v>
      </c>
      <c r="AU31" s="343"/>
      <c r="AV31" s="343"/>
      <c r="AW31" s="343"/>
      <c r="AX31" s="683" t="s">
        <v>188</v>
      </c>
      <c r="AY31" s="684"/>
      <c r="AZ31" s="684"/>
      <c r="BA31" s="684"/>
      <c r="BB31" s="684"/>
      <c r="BC31" s="684"/>
      <c r="BD31" s="684"/>
      <c r="BE31" s="684"/>
      <c r="BF31" s="685"/>
      <c r="BG31" s="686">
        <v>99.6</v>
      </c>
      <c r="BH31" s="687"/>
      <c r="BI31" s="687"/>
      <c r="BJ31" s="687"/>
      <c r="BK31" s="687"/>
      <c r="BL31" s="687"/>
      <c r="BM31" s="688">
        <v>98.1</v>
      </c>
      <c r="BN31" s="687"/>
      <c r="BO31" s="687"/>
      <c r="BP31" s="687"/>
      <c r="BQ31" s="689"/>
      <c r="BR31" s="686">
        <v>98.2</v>
      </c>
      <c r="BS31" s="687"/>
      <c r="BT31" s="687"/>
      <c r="BU31" s="687"/>
      <c r="BV31" s="687"/>
      <c r="BW31" s="687"/>
      <c r="BX31" s="688">
        <v>96.7</v>
      </c>
      <c r="BY31" s="687"/>
      <c r="BZ31" s="687"/>
      <c r="CA31" s="687"/>
      <c r="CB31" s="689"/>
      <c r="CD31" s="704"/>
      <c r="CE31" s="705"/>
      <c r="CF31" s="649" t="s">
        <v>312</v>
      </c>
      <c r="CG31" s="650"/>
      <c r="CH31" s="650"/>
      <c r="CI31" s="650"/>
      <c r="CJ31" s="650"/>
      <c r="CK31" s="650"/>
      <c r="CL31" s="650"/>
      <c r="CM31" s="650"/>
      <c r="CN31" s="650"/>
      <c r="CO31" s="650"/>
      <c r="CP31" s="650"/>
      <c r="CQ31" s="651"/>
      <c r="CR31" s="615">
        <v>58622</v>
      </c>
      <c r="CS31" s="626"/>
      <c r="CT31" s="626"/>
      <c r="CU31" s="626"/>
      <c r="CV31" s="626"/>
      <c r="CW31" s="626"/>
      <c r="CX31" s="626"/>
      <c r="CY31" s="627"/>
      <c r="CZ31" s="618">
        <v>0.3</v>
      </c>
      <c r="DA31" s="628"/>
      <c r="DB31" s="628"/>
      <c r="DC31" s="629"/>
      <c r="DD31" s="621">
        <v>58622</v>
      </c>
      <c r="DE31" s="626"/>
      <c r="DF31" s="626"/>
      <c r="DG31" s="626"/>
      <c r="DH31" s="626"/>
      <c r="DI31" s="626"/>
      <c r="DJ31" s="626"/>
      <c r="DK31" s="627"/>
      <c r="DL31" s="621">
        <v>58622</v>
      </c>
      <c r="DM31" s="626"/>
      <c r="DN31" s="626"/>
      <c r="DO31" s="626"/>
      <c r="DP31" s="626"/>
      <c r="DQ31" s="626"/>
      <c r="DR31" s="626"/>
      <c r="DS31" s="626"/>
      <c r="DT31" s="626"/>
      <c r="DU31" s="626"/>
      <c r="DV31" s="627"/>
      <c r="DW31" s="618">
        <v>0.5</v>
      </c>
      <c r="DX31" s="628"/>
      <c r="DY31" s="628"/>
      <c r="DZ31" s="628"/>
      <c r="EA31" s="628"/>
      <c r="EB31" s="628"/>
      <c r="EC31" s="660"/>
    </row>
    <row r="32" spans="2:133" ht="11.25" customHeight="1" x14ac:dyDescent="0.2">
      <c r="B32" s="612" t="s">
        <v>313</v>
      </c>
      <c r="C32" s="613"/>
      <c r="D32" s="613"/>
      <c r="E32" s="613"/>
      <c r="F32" s="613"/>
      <c r="G32" s="613"/>
      <c r="H32" s="613"/>
      <c r="I32" s="613"/>
      <c r="J32" s="613"/>
      <c r="K32" s="613"/>
      <c r="L32" s="613"/>
      <c r="M32" s="613"/>
      <c r="N32" s="613"/>
      <c r="O32" s="613"/>
      <c r="P32" s="613"/>
      <c r="Q32" s="614"/>
      <c r="R32" s="615">
        <v>3726702</v>
      </c>
      <c r="S32" s="616"/>
      <c r="T32" s="616"/>
      <c r="U32" s="616"/>
      <c r="V32" s="616"/>
      <c r="W32" s="616"/>
      <c r="X32" s="616"/>
      <c r="Y32" s="617"/>
      <c r="Z32" s="642">
        <v>19.899999999999999</v>
      </c>
      <c r="AA32" s="642"/>
      <c r="AB32" s="642"/>
      <c r="AC32" s="642"/>
      <c r="AD32" s="643" t="s">
        <v>127</v>
      </c>
      <c r="AE32" s="643"/>
      <c r="AF32" s="643"/>
      <c r="AG32" s="643"/>
      <c r="AH32" s="643"/>
      <c r="AI32" s="643"/>
      <c r="AJ32" s="643"/>
      <c r="AK32" s="643"/>
      <c r="AL32" s="618" t="s">
        <v>127</v>
      </c>
      <c r="AM32" s="619"/>
      <c r="AN32" s="619"/>
      <c r="AO32" s="644"/>
      <c r="AP32" s="692"/>
      <c r="AQ32" s="693"/>
      <c r="AR32" s="693"/>
      <c r="AS32" s="693"/>
      <c r="AT32" s="697"/>
      <c r="AU32" s="346" t="s">
        <v>314</v>
      </c>
      <c r="AV32" s="346"/>
      <c r="AW32" s="346"/>
      <c r="AX32" s="612" t="s">
        <v>315</v>
      </c>
      <c r="AY32" s="613"/>
      <c r="AZ32" s="613"/>
      <c r="BA32" s="613"/>
      <c r="BB32" s="613"/>
      <c r="BC32" s="613"/>
      <c r="BD32" s="613"/>
      <c r="BE32" s="613"/>
      <c r="BF32" s="614"/>
      <c r="BG32" s="681">
        <v>99.6</v>
      </c>
      <c r="BH32" s="626"/>
      <c r="BI32" s="626"/>
      <c r="BJ32" s="626"/>
      <c r="BK32" s="626"/>
      <c r="BL32" s="626"/>
      <c r="BM32" s="619">
        <v>98.2</v>
      </c>
      <c r="BN32" s="682"/>
      <c r="BO32" s="682"/>
      <c r="BP32" s="682"/>
      <c r="BQ32" s="658"/>
      <c r="BR32" s="681">
        <v>99.2</v>
      </c>
      <c r="BS32" s="626"/>
      <c r="BT32" s="626"/>
      <c r="BU32" s="626"/>
      <c r="BV32" s="626"/>
      <c r="BW32" s="626"/>
      <c r="BX32" s="619">
        <v>97.6</v>
      </c>
      <c r="BY32" s="682"/>
      <c r="BZ32" s="682"/>
      <c r="CA32" s="682"/>
      <c r="CB32" s="658"/>
      <c r="CD32" s="706"/>
      <c r="CE32" s="707"/>
      <c r="CF32" s="649" t="s">
        <v>316</v>
      </c>
      <c r="CG32" s="650"/>
      <c r="CH32" s="650"/>
      <c r="CI32" s="650"/>
      <c r="CJ32" s="650"/>
      <c r="CK32" s="650"/>
      <c r="CL32" s="650"/>
      <c r="CM32" s="650"/>
      <c r="CN32" s="650"/>
      <c r="CO32" s="650"/>
      <c r="CP32" s="650"/>
      <c r="CQ32" s="651"/>
      <c r="CR32" s="615">
        <v>6</v>
      </c>
      <c r="CS32" s="616"/>
      <c r="CT32" s="616"/>
      <c r="CU32" s="616"/>
      <c r="CV32" s="616"/>
      <c r="CW32" s="616"/>
      <c r="CX32" s="616"/>
      <c r="CY32" s="617"/>
      <c r="CZ32" s="618">
        <v>0</v>
      </c>
      <c r="DA32" s="628"/>
      <c r="DB32" s="628"/>
      <c r="DC32" s="629"/>
      <c r="DD32" s="621">
        <v>6</v>
      </c>
      <c r="DE32" s="616"/>
      <c r="DF32" s="616"/>
      <c r="DG32" s="616"/>
      <c r="DH32" s="616"/>
      <c r="DI32" s="616"/>
      <c r="DJ32" s="616"/>
      <c r="DK32" s="617"/>
      <c r="DL32" s="621">
        <v>6</v>
      </c>
      <c r="DM32" s="616"/>
      <c r="DN32" s="616"/>
      <c r="DO32" s="616"/>
      <c r="DP32" s="616"/>
      <c r="DQ32" s="616"/>
      <c r="DR32" s="616"/>
      <c r="DS32" s="616"/>
      <c r="DT32" s="616"/>
      <c r="DU32" s="616"/>
      <c r="DV32" s="617"/>
      <c r="DW32" s="618">
        <v>0</v>
      </c>
      <c r="DX32" s="628"/>
      <c r="DY32" s="628"/>
      <c r="DZ32" s="628"/>
      <c r="EA32" s="628"/>
      <c r="EB32" s="628"/>
      <c r="EC32" s="660"/>
    </row>
    <row r="33" spans="2:133" ht="11.25" customHeight="1" x14ac:dyDescent="0.2">
      <c r="B33" s="678" t="s">
        <v>317</v>
      </c>
      <c r="C33" s="679"/>
      <c r="D33" s="679"/>
      <c r="E33" s="679"/>
      <c r="F33" s="679"/>
      <c r="G33" s="679"/>
      <c r="H33" s="679"/>
      <c r="I33" s="679"/>
      <c r="J33" s="679"/>
      <c r="K33" s="679"/>
      <c r="L33" s="679"/>
      <c r="M33" s="679"/>
      <c r="N33" s="679"/>
      <c r="O33" s="679"/>
      <c r="P33" s="679"/>
      <c r="Q33" s="680"/>
      <c r="R33" s="615" t="s">
        <v>127</v>
      </c>
      <c r="S33" s="616"/>
      <c r="T33" s="616"/>
      <c r="U33" s="616"/>
      <c r="V33" s="616"/>
      <c r="W33" s="616"/>
      <c r="X33" s="616"/>
      <c r="Y33" s="617"/>
      <c r="Z33" s="642" t="s">
        <v>127</v>
      </c>
      <c r="AA33" s="642"/>
      <c r="AB33" s="642"/>
      <c r="AC33" s="642"/>
      <c r="AD33" s="643" t="s">
        <v>127</v>
      </c>
      <c r="AE33" s="643"/>
      <c r="AF33" s="643"/>
      <c r="AG33" s="643"/>
      <c r="AH33" s="643"/>
      <c r="AI33" s="643"/>
      <c r="AJ33" s="643"/>
      <c r="AK33" s="643"/>
      <c r="AL33" s="618" t="s">
        <v>127</v>
      </c>
      <c r="AM33" s="619"/>
      <c r="AN33" s="619"/>
      <c r="AO33" s="644"/>
      <c r="AP33" s="694"/>
      <c r="AQ33" s="695"/>
      <c r="AR33" s="695"/>
      <c r="AS33" s="695"/>
      <c r="AT33" s="698"/>
      <c r="AU33" s="341"/>
      <c r="AV33" s="341"/>
      <c r="AW33" s="341"/>
      <c r="AX33" s="592" t="s">
        <v>318</v>
      </c>
      <c r="AY33" s="593"/>
      <c r="AZ33" s="593"/>
      <c r="BA33" s="593"/>
      <c r="BB33" s="593"/>
      <c r="BC33" s="593"/>
      <c r="BD33" s="593"/>
      <c r="BE33" s="593"/>
      <c r="BF33" s="594"/>
      <c r="BG33" s="677">
        <v>99.6</v>
      </c>
      <c r="BH33" s="596"/>
      <c r="BI33" s="596"/>
      <c r="BJ33" s="596"/>
      <c r="BK33" s="596"/>
      <c r="BL33" s="596"/>
      <c r="BM33" s="634">
        <v>98.6</v>
      </c>
      <c r="BN33" s="596"/>
      <c r="BO33" s="596"/>
      <c r="BP33" s="596"/>
      <c r="BQ33" s="645"/>
      <c r="BR33" s="677">
        <v>97.3</v>
      </c>
      <c r="BS33" s="596"/>
      <c r="BT33" s="596"/>
      <c r="BU33" s="596"/>
      <c r="BV33" s="596"/>
      <c r="BW33" s="596"/>
      <c r="BX33" s="634">
        <v>96.4</v>
      </c>
      <c r="BY33" s="596"/>
      <c r="BZ33" s="596"/>
      <c r="CA33" s="596"/>
      <c r="CB33" s="645"/>
      <c r="CD33" s="649" t="s">
        <v>319</v>
      </c>
      <c r="CE33" s="650"/>
      <c r="CF33" s="650"/>
      <c r="CG33" s="650"/>
      <c r="CH33" s="650"/>
      <c r="CI33" s="650"/>
      <c r="CJ33" s="650"/>
      <c r="CK33" s="650"/>
      <c r="CL33" s="650"/>
      <c r="CM33" s="650"/>
      <c r="CN33" s="650"/>
      <c r="CO33" s="650"/>
      <c r="CP33" s="650"/>
      <c r="CQ33" s="651"/>
      <c r="CR33" s="615">
        <v>8312190</v>
      </c>
      <c r="CS33" s="626"/>
      <c r="CT33" s="626"/>
      <c r="CU33" s="626"/>
      <c r="CV33" s="626"/>
      <c r="CW33" s="626"/>
      <c r="CX33" s="626"/>
      <c r="CY33" s="627"/>
      <c r="CZ33" s="618">
        <v>44.7</v>
      </c>
      <c r="DA33" s="628"/>
      <c r="DB33" s="628"/>
      <c r="DC33" s="629"/>
      <c r="DD33" s="621">
        <v>6399948</v>
      </c>
      <c r="DE33" s="626"/>
      <c r="DF33" s="626"/>
      <c r="DG33" s="626"/>
      <c r="DH33" s="626"/>
      <c r="DI33" s="626"/>
      <c r="DJ33" s="626"/>
      <c r="DK33" s="627"/>
      <c r="DL33" s="621">
        <v>4099030</v>
      </c>
      <c r="DM33" s="626"/>
      <c r="DN33" s="626"/>
      <c r="DO33" s="626"/>
      <c r="DP33" s="626"/>
      <c r="DQ33" s="626"/>
      <c r="DR33" s="626"/>
      <c r="DS33" s="626"/>
      <c r="DT33" s="626"/>
      <c r="DU33" s="626"/>
      <c r="DV33" s="627"/>
      <c r="DW33" s="618">
        <v>37.700000000000003</v>
      </c>
      <c r="DX33" s="628"/>
      <c r="DY33" s="628"/>
      <c r="DZ33" s="628"/>
      <c r="EA33" s="628"/>
      <c r="EB33" s="628"/>
      <c r="EC33" s="660"/>
    </row>
    <row r="34" spans="2:133" ht="11.25" customHeight="1" x14ac:dyDescent="0.2">
      <c r="B34" s="612" t="s">
        <v>320</v>
      </c>
      <c r="C34" s="613"/>
      <c r="D34" s="613"/>
      <c r="E34" s="613"/>
      <c r="F34" s="613"/>
      <c r="G34" s="613"/>
      <c r="H34" s="613"/>
      <c r="I34" s="613"/>
      <c r="J34" s="613"/>
      <c r="K34" s="613"/>
      <c r="L34" s="613"/>
      <c r="M34" s="613"/>
      <c r="N34" s="613"/>
      <c r="O34" s="613"/>
      <c r="P34" s="613"/>
      <c r="Q34" s="614"/>
      <c r="R34" s="615">
        <v>1718196</v>
      </c>
      <c r="S34" s="616"/>
      <c r="T34" s="616"/>
      <c r="U34" s="616"/>
      <c r="V34" s="616"/>
      <c r="W34" s="616"/>
      <c r="X34" s="616"/>
      <c r="Y34" s="617"/>
      <c r="Z34" s="642">
        <v>9.1999999999999993</v>
      </c>
      <c r="AA34" s="642"/>
      <c r="AB34" s="642"/>
      <c r="AC34" s="642"/>
      <c r="AD34" s="643" t="s">
        <v>127</v>
      </c>
      <c r="AE34" s="643"/>
      <c r="AF34" s="643"/>
      <c r="AG34" s="643"/>
      <c r="AH34" s="643"/>
      <c r="AI34" s="643"/>
      <c r="AJ34" s="643"/>
      <c r="AK34" s="643"/>
      <c r="AL34" s="618" t="s">
        <v>127</v>
      </c>
      <c r="AM34" s="619"/>
      <c r="AN34" s="619"/>
      <c r="AO34" s="644"/>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49" t="s">
        <v>321</v>
      </c>
      <c r="CE34" s="650"/>
      <c r="CF34" s="650"/>
      <c r="CG34" s="650"/>
      <c r="CH34" s="650"/>
      <c r="CI34" s="650"/>
      <c r="CJ34" s="650"/>
      <c r="CK34" s="650"/>
      <c r="CL34" s="650"/>
      <c r="CM34" s="650"/>
      <c r="CN34" s="650"/>
      <c r="CO34" s="650"/>
      <c r="CP34" s="650"/>
      <c r="CQ34" s="651"/>
      <c r="CR34" s="615">
        <v>2974155</v>
      </c>
      <c r="CS34" s="616"/>
      <c r="CT34" s="616"/>
      <c r="CU34" s="616"/>
      <c r="CV34" s="616"/>
      <c r="CW34" s="616"/>
      <c r="CX34" s="616"/>
      <c r="CY34" s="617"/>
      <c r="CZ34" s="618">
        <v>16</v>
      </c>
      <c r="DA34" s="628"/>
      <c r="DB34" s="628"/>
      <c r="DC34" s="629"/>
      <c r="DD34" s="621">
        <v>1953214</v>
      </c>
      <c r="DE34" s="616"/>
      <c r="DF34" s="616"/>
      <c r="DG34" s="616"/>
      <c r="DH34" s="616"/>
      <c r="DI34" s="616"/>
      <c r="DJ34" s="616"/>
      <c r="DK34" s="617"/>
      <c r="DL34" s="621">
        <v>1486133</v>
      </c>
      <c r="DM34" s="616"/>
      <c r="DN34" s="616"/>
      <c r="DO34" s="616"/>
      <c r="DP34" s="616"/>
      <c r="DQ34" s="616"/>
      <c r="DR34" s="616"/>
      <c r="DS34" s="616"/>
      <c r="DT34" s="616"/>
      <c r="DU34" s="616"/>
      <c r="DV34" s="617"/>
      <c r="DW34" s="618">
        <v>13.7</v>
      </c>
      <c r="DX34" s="628"/>
      <c r="DY34" s="628"/>
      <c r="DZ34" s="628"/>
      <c r="EA34" s="628"/>
      <c r="EB34" s="628"/>
      <c r="EC34" s="660"/>
    </row>
    <row r="35" spans="2:133" ht="11.25" customHeight="1" x14ac:dyDescent="0.2">
      <c r="B35" s="612" t="s">
        <v>322</v>
      </c>
      <c r="C35" s="613"/>
      <c r="D35" s="613"/>
      <c r="E35" s="613"/>
      <c r="F35" s="613"/>
      <c r="G35" s="613"/>
      <c r="H35" s="613"/>
      <c r="I35" s="613"/>
      <c r="J35" s="613"/>
      <c r="K35" s="613"/>
      <c r="L35" s="613"/>
      <c r="M35" s="613"/>
      <c r="N35" s="613"/>
      <c r="O35" s="613"/>
      <c r="P35" s="613"/>
      <c r="Q35" s="614"/>
      <c r="R35" s="615">
        <v>14492</v>
      </c>
      <c r="S35" s="616"/>
      <c r="T35" s="616"/>
      <c r="U35" s="616"/>
      <c r="V35" s="616"/>
      <c r="W35" s="616"/>
      <c r="X35" s="616"/>
      <c r="Y35" s="617"/>
      <c r="Z35" s="642">
        <v>0.1</v>
      </c>
      <c r="AA35" s="642"/>
      <c r="AB35" s="642"/>
      <c r="AC35" s="642"/>
      <c r="AD35" s="643">
        <v>1958</v>
      </c>
      <c r="AE35" s="643"/>
      <c r="AF35" s="643"/>
      <c r="AG35" s="643"/>
      <c r="AH35" s="643"/>
      <c r="AI35" s="643"/>
      <c r="AJ35" s="643"/>
      <c r="AK35" s="643"/>
      <c r="AL35" s="618">
        <v>0</v>
      </c>
      <c r="AM35" s="619"/>
      <c r="AN35" s="619"/>
      <c r="AO35" s="644"/>
      <c r="AP35" s="209"/>
      <c r="AQ35" s="674" t="s">
        <v>323</v>
      </c>
      <c r="AR35" s="675"/>
      <c r="AS35" s="675"/>
      <c r="AT35" s="675"/>
      <c r="AU35" s="675"/>
      <c r="AV35" s="675"/>
      <c r="AW35" s="675"/>
      <c r="AX35" s="675"/>
      <c r="AY35" s="675"/>
      <c r="AZ35" s="675"/>
      <c r="BA35" s="675"/>
      <c r="BB35" s="675"/>
      <c r="BC35" s="675"/>
      <c r="BD35" s="675"/>
      <c r="BE35" s="675"/>
      <c r="BF35" s="676"/>
      <c r="BG35" s="674" t="s">
        <v>324</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49" t="s">
        <v>325</v>
      </c>
      <c r="CE35" s="650"/>
      <c r="CF35" s="650"/>
      <c r="CG35" s="650"/>
      <c r="CH35" s="650"/>
      <c r="CI35" s="650"/>
      <c r="CJ35" s="650"/>
      <c r="CK35" s="650"/>
      <c r="CL35" s="650"/>
      <c r="CM35" s="650"/>
      <c r="CN35" s="650"/>
      <c r="CO35" s="650"/>
      <c r="CP35" s="650"/>
      <c r="CQ35" s="651"/>
      <c r="CR35" s="615">
        <v>144933</v>
      </c>
      <c r="CS35" s="626"/>
      <c r="CT35" s="626"/>
      <c r="CU35" s="626"/>
      <c r="CV35" s="626"/>
      <c r="CW35" s="626"/>
      <c r="CX35" s="626"/>
      <c r="CY35" s="627"/>
      <c r="CZ35" s="618">
        <v>0.8</v>
      </c>
      <c r="DA35" s="628"/>
      <c r="DB35" s="628"/>
      <c r="DC35" s="629"/>
      <c r="DD35" s="621">
        <v>132763</v>
      </c>
      <c r="DE35" s="626"/>
      <c r="DF35" s="626"/>
      <c r="DG35" s="626"/>
      <c r="DH35" s="626"/>
      <c r="DI35" s="626"/>
      <c r="DJ35" s="626"/>
      <c r="DK35" s="627"/>
      <c r="DL35" s="621">
        <v>93739</v>
      </c>
      <c r="DM35" s="626"/>
      <c r="DN35" s="626"/>
      <c r="DO35" s="626"/>
      <c r="DP35" s="626"/>
      <c r="DQ35" s="626"/>
      <c r="DR35" s="626"/>
      <c r="DS35" s="626"/>
      <c r="DT35" s="626"/>
      <c r="DU35" s="626"/>
      <c r="DV35" s="627"/>
      <c r="DW35" s="618">
        <v>0.9</v>
      </c>
      <c r="DX35" s="628"/>
      <c r="DY35" s="628"/>
      <c r="DZ35" s="628"/>
      <c r="EA35" s="628"/>
      <c r="EB35" s="628"/>
      <c r="EC35" s="660"/>
    </row>
    <row r="36" spans="2:133" ht="11.25" customHeight="1" x14ac:dyDescent="0.2">
      <c r="B36" s="612" t="s">
        <v>326</v>
      </c>
      <c r="C36" s="613"/>
      <c r="D36" s="613"/>
      <c r="E36" s="613"/>
      <c r="F36" s="613"/>
      <c r="G36" s="613"/>
      <c r="H36" s="613"/>
      <c r="I36" s="613"/>
      <c r="J36" s="613"/>
      <c r="K36" s="613"/>
      <c r="L36" s="613"/>
      <c r="M36" s="613"/>
      <c r="N36" s="613"/>
      <c r="O36" s="613"/>
      <c r="P36" s="613"/>
      <c r="Q36" s="614"/>
      <c r="R36" s="615">
        <v>178084</v>
      </c>
      <c r="S36" s="616"/>
      <c r="T36" s="616"/>
      <c r="U36" s="616"/>
      <c r="V36" s="616"/>
      <c r="W36" s="616"/>
      <c r="X36" s="616"/>
      <c r="Y36" s="617"/>
      <c r="Z36" s="642">
        <v>1</v>
      </c>
      <c r="AA36" s="642"/>
      <c r="AB36" s="642"/>
      <c r="AC36" s="642"/>
      <c r="AD36" s="643" t="s">
        <v>127</v>
      </c>
      <c r="AE36" s="643"/>
      <c r="AF36" s="643"/>
      <c r="AG36" s="643"/>
      <c r="AH36" s="643"/>
      <c r="AI36" s="643"/>
      <c r="AJ36" s="643"/>
      <c r="AK36" s="643"/>
      <c r="AL36" s="618" t="s">
        <v>127</v>
      </c>
      <c r="AM36" s="619"/>
      <c r="AN36" s="619"/>
      <c r="AO36" s="644"/>
      <c r="AP36" s="209"/>
      <c r="AQ36" s="665" t="s">
        <v>327</v>
      </c>
      <c r="AR36" s="666"/>
      <c r="AS36" s="666"/>
      <c r="AT36" s="666"/>
      <c r="AU36" s="666"/>
      <c r="AV36" s="666"/>
      <c r="AW36" s="666"/>
      <c r="AX36" s="666"/>
      <c r="AY36" s="667"/>
      <c r="AZ36" s="668">
        <v>2985582</v>
      </c>
      <c r="BA36" s="669"/>
      <c r="BB36" s="669"/>
      <c r="BC36" s="669"/>
      <c r="BD36" s="669"/>
      <c r="BE36" s="669"/>
      <c r="BF36" s="670"/>
      <c r="BG36" s="671" t="s">
        <v>328</v>
      </c>
      <c r="BH36" s="672"/>
      <c r="BI36" s="672"/>
      <c r="BJ36" s="672"/>
      <c r="BK36" s="672"/>
      <c r="BL36" s="672"/>
      <c r="BM36" s="672"/>
      <c r="BN36" s="672"/>
      <c r="BO36" s="672"/>
      <c r="BP36" s="672"/>
      <c r="BQ36" s="672"/>
      <c r="BR36" s="672"/>
      <c r="BS36" s="672"/>
      <c r="BT36" s="672"/>
      <c r="BU36" s="673"/>
      <c r="BV36" s="668">
        <v>24375</v>
      </c>
      <c r="BW36" s="669"/>
      <c r="BX36" s="669"/>
      <c r="BY36" s="669"/>
      <c r="BZ36" s="669"/>
      <c r="CA36" s="669"/>
      <c r="CB36" s="670"/>
      <c r="CD36" s="649" t="s">
        <v>329</v>
      </c>
      <c r="CE36" s="650"/>
      <c r="CF36" s="650"/>
      <c r="CG36" s="650"/>
      <c r="CH36" s="650"/>
      <c r="CI36" s="650"/>
      <c r="CJ36" s="650"/>
      <c r="CK36" s="650"/>
      <c r="CL36" s="650"/>
      <c r="CM36" s="650"/>
      <c r="CN36" s="650"/>
      <c r="CO36" s="650"/>
      <c r="CP36" s="650"/>
      <c r="CQ36" s="651"/>
      <c r="CR36" s="615">
        <v>2085831</v>
      </c>
      <c r="CS36" s="616"/>
      <c r="CT36" s="616"/>
      <c r="CU36" s="616"/>
      <c r="CV36" s="616"/>
      <c r="CW36" s="616"/>
      <c r="CX36" s="616"/>
      <c r="CY36" s="617"/>
      <c r="CZ36" s="618">
        <v>11.2</v>
      </c>
      <c r="DA36" s="628"/>
      <c r="DB36" s="628"/>
      <c r="DC36" s="629"/>
      <c r="DD36" s="621">
        <v>1703316</v>
      </c>
      <c r="DE36" s="616"/>
      <c r="DF36" s="616"/>
      <c r="DG36" s="616"/>
      <c r="DH36" s="616"/>
      <c r="DI36" s="616"/>
      <c r="DJ36" s="616"/>
      <c r="DK36" s="617"/>
      <c r="DL36" s="621">
        <v>1134867</v>
      </c>
      <c r="DM36" s="616"/>
      <c r="DN36" s="616"/>
      <c r="DO36" s="616"/>
      <c r="DP36" s="616"/>
      <c r="DQ36" s="616"/>
      <c r="DR36" s="616"/>
      <c r="DS36" s="616"/>
      <c r="DT36" s="616"/>
      <c r="DU36" s="616"/>
      <c r="DV36" s="617"/>
      <c r="DW36" s="618">
        <v>10.4</v>
      </c>
      <c r="DX36" s="628"/>
      <c r="DY36" s="628"/>
      <c r="DZ36" s="628"/>
      <c r="EA36" s="628"/>
      <c r="EB36" s="628"/>
      <c r="EC36" s="660"/>
    </row>
    <row r="37" spans="2:133" ht="11.25" customHeight="1" x14ac:dyDescent="0.2">
      <c r="B37" s="612" t="s">
        <v>330</v>
      </c>
      <c r="C37" s="613"/>
      <c r="D37" s="613"/>
      <c r="E37" s="613"/>
      <c r="F37" s="613"/>
      <c r="G37" s="613"/>
      <c r="H37" s="613"/>
      <c r="I37" s="613"/>
      <c r="J37" s="613"/>
      <c r="K37" s="613"/>
      <c r="L37" s="613"/>
      <c r="M37" s="613"/>
      <c r="N37" s="613"/>
      <c r="O37" s="613"/>
      <c r="P37" s="613"/>
      <c r="Q37" s="614"/>
      <c r="R37" s="615">
        <v>303393</v>
      </c>
      <c r="S37" s="616"/>
      <c r="T37" s="616"/>
      <c r="U37" s="616"/>
      <c r="V37" s="616"/>
      <c r="W37" s="616"/>
      <c r="X37" s="616"/>
      <c r="Y37" s="617"/>
      <c r="Z37" s="642">
        <v>1.6</v>
      </c>
      <c r="AA37" s="642"/>
      <c r="AB37" s="642"/>
      <c r="AC37" s="642"/>
      <c r="AD37" s="643" t="s">
        <v>127</v>
      </c>
      <c r="AE37" s="643"/>
      <c r="AF37" s="643"/>
      <c r="AG37" s="643"/>
      <c r="AH37" s="643"/>
      <c r="AI37" s="643"/>
      <c r="AJ37" s="643"/>
      <c r="AK37" s="643"/>
      <c r="AL37" s="618" t="s">
        <v>127</v>
      </c>
      <c r="AM37" s="619"/>
      <c r="AN37" s="619"/>
      <c r="AO37" s="644"/>
      <c r="AQ37" s="655" t="s">
        <v>331</v>
      </c>
      <c r="AR37" s="656"/>
      <c r="AS37" s="656"/>
      <c r="AT37" s="656"/>
      <c r="AU37" s="656"/>
      <c r="AV37" s="656"/>
      <c r="AW37" s="656"/>
      <c r="AX37" s="656"/>
      <c r="AY37" s="657"/>
      <c r="AZ37" s="615">
        <v>985022</v>
      </c>
      <c r="BA37" s="616"/>
      <c r="BB37" s="616"/>
      <c r="BC37" s="616"/>
      <c r="BD37" s="626"/>
      <c r="BE37" s="626"/>
      <c r="BF37" s="658"/>
      <c r="BG37" s="649" t="s">
        <v>332</v>
      </c>
      <c r="BH37" s="650"/>
      <c r="BI37" s="650"/>
      <c r="BJ37" s="650"/>
      <c r="BK37" s="650"/>
      <c r="BL37" s="650"/>
      <c r="BM37" s="650"/>
      <c r="BN37" s="650"/>
      <c r="BO37" s="650"/>
      <c r="BP37" s="650"/>
      <c r="BQ37" s="650"/>
      <c r="BR37" s="650"/>
      <c r="BS37" s="650"/>
      <c r="BT37" s="650"/>
      <c r="BU37" s="651"/>
      <c r="BV37" s="615">
        <v>24375</v>
      </c>
      <c r="BW37" s="616"/>
      <c r="BX37" s="616"/>
      <c r="BY37" s="616"/>
      <c r="BZ37" s="616"/>
      <c r="CA37" s="616"/>
      <c r="CB37" s="659"/>
      <c r="CD37" s="649" t="s">
        <v>333</v>
      </c>
      <c r="CE37" s="650"/>
      <c r="CF37" s="650"/>
      <c r="CG37" s="650"/>
      <c r="CH37" s="650"/>
      <c r="CI37" s="650"/>
      <c r="CJ37" s="650"/>
      <c r="CK37" s="650"/>
      <c r="CL37" s="650"/>
      <c r="CM37" s="650"/>
      <c r="CN37" s="650"/>
      <c r="CO37" s="650"/>
      <c r="CP37" s="650"/>
      <c r="CQ37" s="651"/>
      <c r="CR37" s="615">
        <v>34813</v>
      </c>
      <c r="CS37" s="626"/>
      <c r="CT37" s="626"/>
      <c r="CU37" s="626"/>
      <c r="CV37" s="626"/>
      <c r="CW37" s="626"/>
      <c r="CX37" s="626"/>
      <c r="CY37" s="627"/>
      <c r="CZ37" s="618">
        <v>0.2</v>
      </c>
      <c r="DA37" s="628"/>
      <c r="DB37" s="628"/>
      <c r="DC37" s="629"/>
      <c r="DD37" s="621">
        <v>34813</v>
      </c>
      <c r="DE37" s="626"/>
      <c r="DF37" s="626"/>
      <c r="DG37" s="626"/>
      <c r="DH37" s="626"/>
      <c r="DI37" s="626"/>
      <c r="DJ37" s="626"/>
      <c r="DK37" s="627"/>
      <c r="DL37" s="621">
        <v>34629</v>
      </c>
      <c r="DM37" s="626"/>
      <c r="DN37" s="626"/>
      <c r="DO37" s="626"/>
      <c r="DP37" s="626"/>
      <c r="DQ37" s="626"/>
      <c r="DR37" s="626"/>
      <c r="DS37" s="626"/>
      <c r="DT37" s="626"/>
      <c r="DU37" s="626"/>
      <c r="DV37" s="627"/>
      <c r="DW37" s="618">
        <v>0.3</v>
      </c>
      <c r="DX37" s="628"/>
      <c r="DY37" s="628"/>
      <c r="DZ37" s="628"/>
      <c r="EA37" s="628"/>
      <c r="EB37" s="628"/>
      <c r="EC37" s="660"/>
    </row>
    <row r="38" spans="2:133" ht="11.25" customHeight="1" x14ac:dyDescent="0.2">
      <c r="B38" s="612" t="s">
        <v>334</v>
      </c>
      <c r="C38" s="613"/>
      <c r="D38" s="613"/>
      <c r="E38" s="613"/>
      <c r="F38" s="613"/>
      <c r="G38" s="613"/>
      <c r="H38" s="613"/>
      <c r="I38" s="613"/>
      <c r="J38" s="613"/>
      <c r="K38" s="613"/>
      <c r="L38" s="613"/>
      <c r="M38" s="613"/>
      <c r="N38" s="613"/>
      <c r="O38" s="613"/>
      <c r="P38" s="613"/>
      <c r="Q38" s="614"/>
      <c r="R38" s="615">
        <v>64054</v>
      </c>
      <c r="S38" s="616"/>
      <c r="T38" s="616"/>
      <c r="U38" s="616"/>
      <c r="V38" s="616"/>
      <c r="W38" s="616"/>
      <c r="X38" s="616"/>
      <c r="Y38" s="617"/>
      <c r="Z38" s="642">
        <v>0.3</v>
      </c>
      <c r="AA38" s="642"/>
      <c r="AB38" s="642"/>
      <c r="AC38" s="642"/>
      <c r="AD38" s="643" t="s">
        <v>127</v>
      </c>
      <c r="AE38" s="643"/>
      <c r="AF38" s="643"/>
      <c r="AG38" s="643"/>
      <c r="AH38" s="643"/>
      <c r="AI38" s="643"/>
      <c r="AJ38" s="643"/>
      <c r="AK38" s="643"/>
      <c r="AL38" s="618" t="s">
        <v>127</v>
      </c>
      <c r="AM38" s="619"/>
      <c r="AN38" s="619"/>
      <c r="AO38" s="644"/>
      <c r="AQ38" s="655" t="s">
        <v>335</v>
      </c>
      <c r="AR38" s="656"/>
      <c r="AS38" s="656"/>
      <c r="AT38" s="656"/>
      <c r="AU38" s="656"/>
      <c r="AV38" s="656"/>
      <c r="AW38" s="656"/>
      <c r="AX38" s="656"/>
      <c r="AY38" s="657"/>
      <c r="AZ38" s="615">
        <v>202029</v>
      </c>
      <c r="BA38" s="616"/>
      <c r="BB38" s="616"/>
      <c r="BC38" s="616"/>
      <c r="BD38" s="626"/>
      <c r="BE38" s="626"/>
      <c r="BF38" s="658"/>
      <c r="BG38" s="649" t="s">
        <v>336</v>
      </c>
      <c r="BH38" s="650"/>
      <c r="BI38" s="650"/>
      <c r="BJ38" s="650"/>
      <c r="BK38" s="650"/>
      <c r="BL38" s="650"/>
      <c r="BM38" s="650"/>
      <c r="BN38" s="650"/>
      <c r="BO38" s="650"/>
      <c r="BP38" s="650"/>
      <c r="BQ38" s="650"/>
      <c r="BR38" s="650"/>
      <c r="BS38" s="650"/>
      <c r="BT38" s="650"/>
      <c r="BU38" s="651"/>
      <c r="BV38" s="615">
        <v>4682</v>
      </c>
      <c r="BW38" s="616"/>
      <c r="BX38" s="616"/>
      <c r="BY38" s="616"/>
      <c r="BZ38" s="616"/>
      <c r="CA38" s="616"/>
      <c r="CB38" s="659"/>
      <c r="CD38" s="649" t="s">
        <v>337</v>
      </c>
      <c r="CE38" s="650"/>
      <c r="CF38" s="650"/>
      <c r="CG38" s="650"/>
      <c r="CH38" s="650"/>
      <c r="CI38" s="650"/>
      <c r="CJ38" s="650"/>
      <c r="CK38" s="650"/>
      <c r="CL38" s="650"/>
      <c r="CM38" s="650"/>
      <c r="CN38" s="650"/>
      <c r="CO38" s="650"/>
      <c r="CP38" s="650"/>
      <c r="CQ38" s="651"/>
      <c r="CR38" s="615">
        <v>1637531</v>
      </c>
      <c r="CS38" s="616"/>
      <c r="CT38" s="616"/>
      <c r="CU38" s="616"/>
      <c r="CV38" s="616"/>
      <c r="CW38" s="616"/>
      <c r="CX38" s="616"/>
      <c r="CY38" s="617"/>
      <c r="CZ38" s="618">
        <v>8.8000000000000007</v>
      </c>
      <c r="DA38" s="628"/>
      <c r="DB38" s="628"/>
      <c r="DC38" s="629"/>
      <c r="DD38" s="621">
        <v>1346281</v>
      </c>
      <c r="DE38" s="616"/>
      <c r="DF38" s="616"/>
      <c r="DG38" s="616"/>
      <c r="DH38" s="616"/>
      <c r="DI38" s="616"/>
      <c r="DJ38" s="616"/>
      <c r="DK38" s="617"/>
      <c r="DL38" s="621">
        <v>1275996</v>
      </c>
      <c r="DM38" s="616"/>
      <c r="DN38" s="616"/>
      <c r="DO38" s="616"/>
      <c r="DP38" s="616"/>
      <c r="DQ38" s="616"/>
      <c r="DR38" s="616"/>
      <c r="DS38" s="616"/>
      <c r="DT38" s="616"/>
      <c r="DU38" s="616"/>
      <c r="DV38" s="617"/>
      <c r="DW38" s="618">
        <v>11.7</v>
      </c>
      <c r="DX38" s="628"/>
      <c r="DY38" s="628"/>
      <c r="DZ38" s="628"/>
      <c r="EA38" s="628"/>
      <c r="EB38" s="628"/>
      <c r="EC38" s="660"/>
    </row>
    <row r="39" spans="2:133" ht="11.25" customHeight="1" x14ac:dyDescent="0.2">
      <c r="B39" s="612" t="s">
        <v>338</v>
      </c>
      <c r="C39" s="613"/>
      <c r="D39" s="613"/>
      <c r="E39" s="613"/>
      <c r="F39" s="613"/>
      <c r="G39" s="613"/>
      <c r="H39" s="613"/>
      <c r="I39" s="613"/>
      <c r="J39" s="613"/>
      <c r="K39" s="613"/>
      <c r="L39" s="613"/>
      <c r="M39" s="613"/>
      <c r="N39" s="613"/>
      <c r="O39" s="613"/>
      <c r="P39" s="613"/>
      <c r="Q39" s="614"/>
      <c r="R39" s="615">
        <v>198355</v>
      </c>
      <c r="S39" s="616"/>
      <c r="T39" s="616"/>
      <c r="U39" s="616"/>
      <c r="V39" s="616"/>
      <c r="W39" s="616"/>
      <c r="X39" s="616"/>
      <c r="Y39" s="617"/>
      <c r="Z39" s="642">
        <v>1.1000000000000001</v>
      </c>
      <c r="AA39" s="642"/>
      <c r="AB39" s="642"/>
      <c r="AC39" s="642"/>
      <c r="AD39" s="643">
        <v>358</v>
      </c>
      <c r="AE39" s="643"/>
      <c r="AF39" s="643"/>
      <c r="AG39" s="643"/>
      <c r="AH39" s="643"/>
      <c r="AI39" s="643"/>
      <c r="AJ39" s="643"/>
      <c r="AK39" s="643"/>
      <c r="AL39" s="618">
        <v>0</v>
      </c>
      <c r="AM39" s="619"/>
      <c r="AN39" s="619"/>
      <c r="AO39" s="644"/>
      <c r="AQ39" s="655" t="s">
        <v>339</v>
      </c>
      <c r="AR39" s="656"/>
      <c r="AS39" s="656"/>
      <c r="AT39" s="656"/>
      <c r="AU39" s="656"/>
      <c r="AV39" s="656"/>
      <c r="AW39" s="656"/>
      <c r="AX39" s="656"/>
      <c r="AY39" s="657"/>
      <c r="AZ39" s="615">
        <v>161000</v>
      </c>
      <c r="BA39" s="616"/>
      <c r="BB39" s="616"/>
      <c r="BC39" s="616"/>
      <c r="BD39" s="626"/>
      <c r="BE39" s="626"/>
      <c r="BF39" s="658"/>
      <c r="BG39" s="649" t="s">
        <v>340</v>
      </c>
      <c r="BH39" s="650"/>
      <c r="BI39" s="650"/>
      <c r="BJ39" s="650"/>
      <c r="BK39" s="650"/>
      <c r="BL39" s="650"/>
      <c r="BM39" s="650"/>
      <c r="BN39" s="650"/>
      <c r="BO39" s="650"/>
      <c r="BP39" s="650"/>
      <c r="BQ39" s="650"/>
      <c r="BR39" s="650"/>
      <c r="BS39" s="650"/>
      <c r="BT39" s="650"/>
      <c r="BU39" s="651"/>
      <c r="BV39" s="615">
        <v>6995</v>
      </c>
      <c r="BW39" s="616"/>
      <c r="BX39" s="616"/>
      <c r="BY39" s="616"/>
      <c r="BZ39" s="616"/>
      <c r="CA39" s="616"/>
      <c r="CB39" s="659"/>
      <c r="CD39" s="649" t="s">
        <v>341</v>
      </c>
      <c r="CE39" s="650"/>
      <c r="CF39" s="650"/>
      <c r="CG39" s="650"/>
      <c r="CH39" s="650"/>
      <c r="CI39" s="650"/>
      <c r="CJ39" s="650"/>
      <c r="CK39" s="650"/>
      <c r="CL39" s="650"/>
      <c r="CM39" s="650"/>
      <c r="CN39" s="650"/>
      <c r="CO39" s="650"/>
      <c r="CP39" s="650"/>
      <c r="CQ39" s="651"/>
      <c r="CR39" s="615">
        <v>1141230</v>
      </c>
      <c r="CS39" s="626"/>
      <c r="CT39" s="626"/>
      <c r="CU39" s="626"/>
      <c r="CV39" s="626"/>
      <c r="CW39" s="626"/>
      <c r="CX39" s="626"/>
      <c r="CY39" s="627"/>
      <c r="CZ39" s="618">
        <v>6.1</v>
      </c>
      <c r="DA39" s="628"/>
      <c r="DB39" s="628"/>
      <c r="DC39" s="629"/>
      <c r="DD39" s="621">
        <v>951927</v>
      </c>
      <c r="DE39" s="626"/>
      <c r="DF39" s="626"/>
      <c r="DG39" s="626"/>
      <c r="DH39" s="626"/>
      <c r="DI39" s="626"/>
      <c r="DJ39" s="626"/>
      <c r="DK39" s="627"/>
      <c r="DL39" s="621" t="s">
        <v>127</v>
      </c>
      <c r="DM39" s="626"/>
      <c r="DN39" s="626"/>
      <c r="DO39" s="626"/>
      <c r="DP39" s="626"/>
      <c r="DQ39" s="626"/>
      <c r="DR39" s="626"/>
      <c r="DS39" s="626"/>
      <c r="DT39" s="626"/>
      <c r="DU39" s="626"/>
      <c r="DV39" s="627"/>
      <c r="DW39" s="618" t="s">
        <v>127</v>
      </c>
      <c r="DX39" s="628"/>
      <c r="DY39" s="628"/>
      <c r="DZ39" s="628"/>
      <c r="EA39" s="628"/>
      <c r="EB39" s="628"/>
      <c r="EC39" s="660"/>
    </row>
    <row r="40" spans="2:133" ht="11.25" customHeight="1" x14ac:dyDescent="0.2">
      <c r="B40" s="612" t="s">
        <v>342</v>
      </c>
      <c r="C40" s="613"/>
      <c r="D40" s="613"/>
      <c r="E40" s="613"/>
      <c r="F40" s="613"/>
      <c r="G40" s="613"/>
      <c r="H40" s="613"/>
      <c r="I40" s="613"/>
      <c r="J40" s="613"/>
      <c r="K40" s="613"/>
      <c r="L40" s="613"/>
      <c r="M40" s="613"/>
      <c r="N40" s="613"/>
      <c r="O40" s="613"/>
      <c r="P40" s="613"/>
      <c r="Q40" s="614"/>
      <c r="R40" s="615">
        <v>1007800</v>
      </c>
      <c r="S40" s="616"/>
      <c r="T40" s="616"/>
      <c r="U40" s="616"/>
      <c r="V40" s="616"/>
      <c r="W40" s="616"/>
      <c r="X40" s="616"/>
      <c r="Y40" s="617"/>
      <c r="Z40" s="642">
        <v>5.4</v>
      </c>
      <c r="AA40" s="642"/>
      <c r="AB40" s="642"/>
      <c r="AC40" s="642"/>
      <c r="AD40" s="643" t="s">
        <v>127</v>
      </c>
      <c r="AE40" s="643"/>
      <c r="AF40" s="643"/>
      <c r="AG40" s="643"/>
      <c r="AH40" s="643"/>
      <c r="AI40" s="643"/>
      <c r="AJ40" s="643"/>
      <c r="AK40" s="643"/>
      <c r="AL40" s="618" t="s">
        <v>127</v>
      </c>
      <c r="AM40" s="619"/>
      <c r="AN40" s="619"/>
      <c r="AO40" s="644"/>
      <c r="AQ40" s="655" t="s">
        <v>343</v>
      </c>
      <c r="AR40" s="656"/>
      <c r="AS40" s="656"/>
      <c r="AT40" s="656"/>
      <c r="AU40" s="656"/>
      <c r="AV40" s="656"/>
      <c r="AW40" s="656"/>
      <c r="AX40" s="656"/>
      <c r="AY40" s="657"/>
      <c r="AZ40" s="615" t="s">
        <v>127</v>
      </c>
      <c r="BA40" s="616"/>
      <c r="BB40" s="616"/>
      <c r="BC40" s="616"/>
      <c r="BD40" s="626"/>
      <c r="BE40" s="626"/>
      <c r="BF40" s="658"/>
      <c r="BG40" s="661" t="s">
        <v>344</v>
      </c>
      <c r="BH40" s="662"/>
      <c r="BI40" s="662"/>
      <c r="BJ40" s="662"/>
      <c r="BK40" s="662"/>
      <c r="BL40" s="347"/>
      <c r="BM40" s="650" t="s">
        <v>345</v>
      </c>
      <c r="BN40" s="650"/>
      <c r="BO40" s="650"/>
      <c r="BP40" s="650"/>
      <c r="BQ40" s="650"/>
      <c r="BR40" s="650"/>
      <c r="BS40" s="650"/>
      <c r="BT40" s="650"/>
      <c r="BU40" s="651"/>
      <c r="BV40" s="615">
        <v>79</v>
      </c>
      <c r="BW40" s="616"/>
      <c r="BX40" s="616"/>
      <c r="BY40" s="616"/>
      <c r="BZ40" s="616"/>
      <c r="CA40" s="616"/>
      <c r="CB40" s="659"/>
      <c r="CD40" s="649" t="s">
        <v>346</v>
      </c>
      <c r="CE40" s="650"/>
      <c r="CF40" s="650"/>
      <c r="CG40" s="650"/>
      <c r="CH40" s="650"/>
      <c r="CI40" s="650"/>
      <c r="CJ40" s="650"/>
      <c r="CK40" s="650"/>
      <c r="CL40" s="650"/>
      <c r="CM40" s="650"/>
      <c r="CN40" s="650"/>
      <c r="CO40" s="650"/>
      <c r="CP40" s="650"/>
      <c r="CQ40" s="651"/>
      <c r="CR40" s="615">
        <v>328510</v>
      </c>
      <c r="CS40" s="616"/>
      <c r="CT40" s="616"/>
      <c r="CU40" s="616"/>
      <c r="CV40" s="616"/>
      <c r="CW40" s="616"/>
      <c r="CX40" s="616"/>
      <c r="CY40" s="617"/>
      <c r="CZ40" s="618">
        <v>1.8</v>
      </c>
      <c r="DA40" s="628"/>
      <c r="DB40" s="628"/>
      <c r="DC40" s="629"/>
      <c r="DD40" s="621">
        <v>312447</v>
      </c>
      <c r="DE40" s="616"/>
      <c r="DF40" s="616"/>
      <c r="DG40" s="616"/>
      <c r="DH40" s="616"/>
      <c r="DI40" s="616"/>
      <c r="DJ40" s="616"/>
      <c r="DK40" s="617"/>
      <c r="DL40" s="621">
        <v>108295</v>
      </c>
      <c r="DM40" s="616"/>
      <c r="DN40" s="616"/>
      <c r="DO40" s="616"/>
      <c r="DP40" s="616"/>
      <c r="DQ40" s="616"/>
      <c r="DR40" s="616"/>
      <c r="DS40" s="616"/>
      <c r="DT40" s="616"/>
      <c r="DU40" s="616"/>
      <c r="DV40" s="617"/>
      <c r="DW40" s="618">
        <v>1</v>
      </c>
      <c r="DX40" s="628"/>
      <c r="DY40" s="628"/>
      <c r="DZ40" s="628"/>
      <c r="EA40" s="628"/>
      <c r="EB40" s="628"/>
      <c r="EC40" s="660"/>
    </row>
    <row r="41" spans="2:133" ht="11.25" customHeight="1" x14ac:dyDescent="0.2">
      <c r="B41" s="612" t="s">
        <v>347</v>
      </c>
      <c r="C41" s="613"/>
      <c r="D41" s="613"/>
      <c r="E41" s="613"/>
      <c r="F41" s="613"/>
      <c r="G41" s="613"/>
      <c r="H41" s="613"/>
      <c r="I41" s="613"/>
      <c r="J41" s="613"/>
      <c r="K41" s="613"/>
      <c r="L41" s="613"/>
      <c r="M41" s="613"/>
      <c r="N41" s="613"/>
      <c r="O41" s="613"/>
      <c r="P41" s="613"/>
      <c r="Q41" s="614"/>
      <c r="R41" s="615" t="s">
        <v>127</v>
      </c>
      <c r="S41" s="616"/>
      <c r="T41" s="616"/>
      <c r="U41" s="616"/>
      <c r="V41" s="616"/>
      <c r="W41" s="616"/>
      <c r="X41" s="616"/>
      <c r="Y41" s="617"/>
      <c r="Z41" s="642" t="s">
        <v>127</v>
      </c>
      <c r="AA41" s="642"/>
      <c r="AB41" s="642"/>
      <c r="AC41" s="642"/>
      <c r="AD41" s="643" t="s">
        <v>127</v>
      </c>
      <c r="AE41" s="643"/>
      <c r="AF41" s="643"/>
      <c r="AG41" s="643"/>
      <c r="AH41" s="643"/>
      <c r="AI41" s="643"/>
      <c r="AJ41" s="643"/>
      <c r="AK41" s="643"/>
      <c r="AL41" s="618" t="s">
        <v>127</v>
      </c>
      <c r="AM41" s="619"/>
      <c r="AN41" s="619"/>
      <c r="AO41" s="644"/>
      <c r="AQ41" s="655" t="s">
        <v>348</v>
      </c>
      <c r="AR41" s="656"/>
      <c r="AS41" s="656"/>
      <c r="AT41" s="656"/>
      <c r="AU41" s="656"/>
      <c r="AV41" s="656"/>
      <c r="AW41" s="656"/>
      <c r="AX41" s="656"/>
      <c r="AY41" s="657"/>
      <c r="AZ41" s="615">
        <v>275038</v>
      </c>
      <c r="BA41" s="616"/>
      <c r="BB41" s="616"/>
      <c r="BC41" s="616"/>
      <c r="BD41" s="626"/>
      <c r="BE41" s="626"/>
      <c r="BF41" s="658"/>
      <c r="BG41" s="661"/>
      <c r="BH41" s="662"/>
      <c r="BI41" s="662"/>
      <c r="BJ41" s="662"/>
      <c r="BK41" s="662"/>
      <c r="BL41" s="347"/>
      <c r="BM41" s="650" t="s">
        <v>349</v>
      </c>
      <c r="BN41" s="650"/>
      <c r="BO41" s="650"/>
      <c r="BP41" s="650"/>
      <c r="BQ41" s="650"/>
      <c r="BR41" s="650"/>
      <c r="BS41" s="650"/>
      <c r="BT41" s="650"/>
      <c r="BU41" s="651"/>
      <c r="BV41" s="615" t="s">
        <v>127</v>
      </c>
      <c r="BW41" s="616"/>
      <c r="BX41" s="616"/>
      <c r="BY41" s="616"/>
      <c r="BZ41" s="616"/>
      <c r="CA41" s="616"/>
      <c r="CB41" s="659"/>
      <c r="CD41" s="649" t="s">
        <v>350</v>
      </c>
      <c r="CE41" s="650"/>
      <c r="CF41" s="650"/>
      <c r="CG41" s="650"/>
      <c r="CH41" s="650"/>
      <c r="CI41" s="650"/>
      <c r="CJ41" s="650"/>
      <c r="CK41" s="650"/>
      <c r="CL41" s="650"/>
      <c r="CM41" s="650"/>
      <c r="CN41" s="650"/>
      <c r="CO41" s="650"/>
      <c r="CP41" s="650"/>
      <c r="CQ41" s="651"/>
      <c r="CR41" s="615" t="s">
        <v>127</v>
      </c>
      <c r="CS41" s="626"/>
      <c r="CT41" s="626"/>
      <c r="CU41" s="626"/>
      <c r="CV41" s="626"/>
      <c r="CW41" s="626"/>
      <c r="CX41" s="626"/>
      <c r="CY41" s="627"/>
      <c r="CZ41" s="618" t="s">
        <v>127</v>
      </c>
      <c r="DA41" s="628"/>
      <c r="DB41" s="628"/>
      <c r="DC41" s="629"/>
      <c r="DD41" s="621" t="s">
        <v>127</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351</v>
      </c>
      <c r="C42" s="613"/>
      <c r="D42" s="613"/>
      <c r="E42" s="613"/>
      <c r="F42" s="613"/>
      <c r="G42" s="613"/>
      <c r="H42" s="613"/>
      <c r="I42" s="613"/>
      <c r="J42" s="613"/>
      <c r="K42" s="613"/>
      <c r="L42" s="613"/>
      <c r="M42" s="613"/>
      <c r="N42" s="613"/>
      <c r="O42" s="613"/>
      <c r="P42" s="613"/>
      <c r="Q42" s="614"/>
      <c r="R42" s="615" t="s">
        <v>127</v>
      </c>
      <c r="S42" s="616"/>
      <c r="T42" s="616"/>
      <c r="U42" s="616"/>
      <c r="V42" s="616"/>
      <c r="W42" s="616"/>
      <c r="X42" s="616"/>
      <c r="Y42" s="617"/>
      <c r="Z42" s="642" t="s">
        <v>127</v>
      </c>
      <c r="AA42" s="642"/>
      <c r="AB42" s="642"/>
      <c r="AC42" s="642"/>
      <c r="AD42" s="643" t="s">
        <v>127</v>
      </c>
      <c r="AE42" s="643"/>
      <c r="AF42" s="643"/>
      <c r="AG42" s="643"/>
      <c r="AH42" s="643"/>
      <c r="AI42" s="643"/>
      <c r="AJ42" s="643"/>
      <c r="AK42" s="643"/>
      <c r="AL42" s="618" t="s">
        <v>127</v>
      </c>
      <c r="AM42" s="619"/>
      <c r="AN42" s="619"/>
      <c r="AO42" s="644"/>
      <c r="AQ42" s="652" t="s">
        <v>352</v>
      </c>
      <c r="AR42" s="653"/>
      <c r="AS42" s="653"/>
      <c r="AT42" s="653"/>
      <c r="AU42" s="653"/>
      <c r="AV42" s="653"/>
      <c r="AW42" s="653"/>
      <c r="AX42" s="653"/>
      <c r="AY42" s="654"/>
      <c r="AZ42" s="595">
        <v>1362493</v>
      </c>
      <c r="BA42" s="630"/>
      <c r="BB42" s="630"/>
      <c r="BC42" s="630"/>
      <c r="BD42" s="596"/>
      <c r="BE42" s="596"/>
      <c r="BF42" s="645"/>
      <c r="BG42" s="663"/>
      <c r="BH42" s="664"/>
      <c r="BI42" s="664"/>
      <c r="BJ42" s="664"/>
      <c r="BK42" s="664"/>
      <c r="BL42" s="348"/>
      <c r="BM42" s="646" t="s">
        <v>353</v>
      </c>
      <c r="BN42" s="646"/>
      <c r="BO42" s="646"/>
      <c r="BP42" s="646"/>
      <c r="BQ42" s="646"/>
      <c r="BR42" s="646"/>
      <c r="BS42" s="646"/>
      <c r="BT42" s="646"/>
      <c r="BU42" s="647"/>
      <c r="BV42" s="595">
        <v>367</v>
      </c>
      <c r="BW42" s="630"/>
      <c r="BX42" s="630"/>
      <c r="BY42" s="630"/>
      <c r="BZ42" s="630"/>
      <c r="CA42" s="630"/>
      <c r="CB42" s="648"/>
      <c r="CD42" s="612" t="s">
        <v>354</v>
      </c>
      <c r="CE42" s="613"/>
      <c r="CF42" s="613"/>
      <c r="CG42" s="613"/>
      <c r="CH42" s="613"/>
      <c r="CI42" s="613"/>
      <c r="CJ42" s="613"/>
      <c r="CK42" s="613"/>
      <c r="CL42" s="613"/>
      <c r="CM42" s="613"/>
      <c r="CN42" s="613"/>
      <c r="CO42" s="613"/>
      <c r="CP42" s="613"/>
      <c r="CQ42" s="614"/>
      <c r="CR42" s="615">
        <v>1394723</v>
      </c>
      <c r="CS42" s="626"/>
      <c r="CT42" s="626"/>
      <c r="CU42" s="626"/>
      <c r="CV42" s="626"/>
      <c r="CW42" s="626"/>
      <c r="CX42" s="626"/>
      <c r="CY42" s="627"/>
      <c r="CZ42" s="618">
        <v>7.5</v>
      </c>
      <c r="DA42" s="628"/>
      <c r="DB42" s="628"/>
      <c r="DC42" s="629"/>
      <c r="DD42" s="621">
        <v>544409</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355</v>
      </c>
      <c r="C43" s="613"/>
      <c r="D43" s="613"/>
      <c r="E43" s="613"/>
      <c r="F43" s="613"/>
      <c r="G43" s="613"/>
      <c r="H43" s="613"/>
      <c r="I43" s="613"/>
      <c r="J43" s="613"/>
      <c r="K43" s="613"/>
      <c r="L43" s="613"/>
      <c r="M43" s="613"/>
      <c r="N43" s="613"/>
      <c r="O43" s="613"/>
      <c r="P43" s="613"/>
      <c r="Q43" s="614"/>
      <c r="R43" s="615">
        <v>588400</v>
      </c>
      <c r="S43" s="616"/>
      <c r="T43" s="616"/>
      <c r="U43" s="616"/>
      <c r="V43" s="616"/>
      <c r="W43" s="616"/>
      <c r="X43" s="616"/>
      <c r="Y43" s="617"/>
      <c r="Z43" s="642">
        <v>3.1</v>
      </c>
      <c r="AA43" s="642"/>
      <c r="AB43" s="642"/>
      <c r="AC43" s="642"/>
      <c r="AD43" s="643" t="s">
        <v>127</v>
      </c>
      <c r="AE43" s="643"/>
      <c r="AF43" s="643"/>
      <c r="AG43" s="643"/>
      <c r="AH43" s="643"/>
      <c r="AI43" s="643"/>
      <c r="AJ43" s="643"/>
      <c r="AK43" s="643"/>
      <c r="AL43" s="618" t="s">
        <v>127</v>
      </c>
      <c r="AM43" s="619"/>
      <c r="AN43" s="619"/>
      <c r="AO43" s="644"/>
      <c r="BV43" s="349"/>
      <c r="BW43" s="349"/>
      <c r="BX43" s="349"/>
      <c r="BY43" s="349"/>
      <c r="BZ43" s="349"/>
      <c r="CA43" s="349"/>
      <c r="CB43" s="349"/>
      <c r="CD43" s="612" t="s">
        <v>356</v>
      </c>
      <c r="CE43" s="613"/>
      <c r="CF43" s="613"/>
      <c r="CG43" s="613"/>
      <c r="CH43" s="613"/>
      <c r="CI43" s="613"/>
      <c r="CJ43" s="613"/>
      <c r="CK43" s="613"/>
      <c r="CL43" s="613"/>
      <c r="CM43" s="613"/>
      <c r="CN43" s="613"/>
      <c r="CO43" s="613"/>
      <c r="CP43" s="613"/>
      <c r="CQ43" s="614"/>
      <c r="CR43" s="615">
        <v>31943</v>
      </c>
      <c r="CS43" s="626"/>
      <c r="CT43" s="626"/>
      <c r="CU43" s="626"/>
      <c r="CV43" s="626"/>
      <c r="CW43" s="626"/>
      <c r="CX43" s="626"/>
      <c r="CY43" s="627"/>
      <c r="CZ43" s="618">
        <v>0.2</v>
      </c>
      <c r="DA43" s="628"/>
      <c r="DB43" s="628"/>
      <c r="DC43" s="629"/>
      <c r="DD43" s="621">
        <v>31943</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357</v>
      </c>
      <c r="C44" s="593"/>
      <c r="D44" s="593"/>
      <c r="E44" s="593"/>
      <c r="F44" s="593"/>
      <c r="G44" s="593"/>
      <c r="H44" s="593"/>
      <c r="I44" s="593"/>
      <c r="J44" s="593"/>
      <c r="K44" s="593"/>
      <c r="L44" s="593"/>
      <c r="M44" s="593"/>
      <c r="N44" s="593"/>
      <c r="O44" s="593"/>
      <c r="P44" s="593"/>
      <c r="Q44" s="594"/>
      <c r="R44" s="595">
        <v>18689955</v>
      </c>
      <c r="S44" s="630"/>
      <c r="T44" s="630"/>
      <c r="U44" s="630"/>
      <c r="V44" s="630"/>
      <c r="W44" s="630"/>
      <c r="X44" s="630"/>
      <c r="Y44" s="631"/>
      <c r="Z44" s="632">
        <v>100</v>
      </c>
      <c r="AA44" s="632"/>
      <c r="AB44" s="632"/>
      <c r="AC44" s="632"/>
      <c r="AD44" s="633">
        <v>10296773</v>
      </c>
      <c r="AE44" s="633"/>
      <c r="AF44" s="633"/>
      <c r="AG44" s="633"/>
      <c r="AH44" s="633"/>
      <c r="AI44" s="633"/>
      <c r="AJ44" s="633"/>
      <c r="AK44" s="633"/>
      <c r="AL44" s="598">
        <v>100</v>
      </c>
      <c r="AM44" s="634"/>
      <c r="AN44" s="634"/>
      <c r="AO44" s="635"/>
      <c r="CD44" s="636" t="s">
        <v>304</v>
      </c>
      <c r="CE44" s="637"/>
      <c r="CF44" s="612" t="s">
        <v>358</v>
      </c>
      <c r="CG44" s="613"/>
      <c r="CH44" s="613"/>
      <c r="CI44" s="613"/>
      <c r="CJ44" s="613"/>
      <c r="CK44" s="613"/>
      <c r="CL44" s="613"/>
      <c r="CM44" s="613"/>
      <c r="CN44" s="613"/>
      <c r="CO44" s="613"/>
      <c r="CP44" s="613"/>
      <c r="CQ44" s="614"/>
      <c r="CR44" s="615">
        <v>1392975</v>
      </c>
      <c r="CS44" s="616"/>
      <c r="CT44" s="616"/>
      <c r="CU44" s="616"/>
      <c r="CV44" s="616"/>
      <c r="CW44" s="616"/>
      <c r="CX44" s="616"/>
      <c r="CY44" s="617"/>
      <c r="CZ44" s="618">
        <v>7.5</v>
      </c>
      <c r="DA44" s="619"/>
      <c r="DB44" s="619"/>
      <c r="DC44" s="620"/>
      <c r="DD44" s="621">
        <v>543612</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359</v>
      </c>
      <c r="CG45" s="613"/>
      <c r="CH45" s="613"/>
      <c r="CI45" s="613"/>
      <c r="CJ45" s="613"/>
      <c r="CK45" s="613"/>
      <c r="CL45" s="613"/>
      <c r="CM45" s="613"/>
      <c r="CN45" s="613"/>
      <c r="CO45" s="613"/>
      <c r="CP45" s="613"/>
      <c r="CQ45" s="614"/>
      <c r="CR45" s="615">
        <v>493177</v>
      </c>
      <c r="CS45" s="626"/>
      <c r="CT45" s="626"/>
      <c r="CU45" s="626"/>
      <c r="CV45" s="626"/>
      <c r="CW45" s="626"/>
      <c r="CX45" s="626"/>
      <c r="CY45" s="627"/>
      <c r="CZ45" s="618">
        <v>2.7</v>
      </c>
      <c r="DA45" s="628"/>
      <c r="DB45" s="628"/>
      <c r="DC45" s="629"/>
      <c r="DD45" s="621">
        <v>34692</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360</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361</v>
      </c>
      <c r="CG46" s="613"/>
      <c r="CH46" s="613"/>
      <c r="CI46" s="613"/>
      <c r="CJ46" s="613"/>
      <c r="CK46" s="613"/>
      <c r="CL46" s="613"/>
      <c r="CM46" s="613"/>
      <c r="CN46" s="613"/>
      <c r="CO46" s="613"/>
      <c r="CP46" s="613"/>
      <c r="CQ46" s="614"/>
      <c r="CR46" s="615">
        <v>884747</v>
      </c>
      <c r="CS46" s="616"/>
      <c r="CT46" s="616"/>
      <c r="CU46" s="616"/>
      <c r="CV46" s="616"/>
      <c r="CW46" s="616"/>
      <c r="CX46" s="616"/>
      <c r="CY46" s="617"/>
      <c r="CZ46" s="618">
        <v>4.8</v>
      </c>
      <c r="DA46" s="619"/>
      <c r="DB46" s="619"/>
      <c r="DC46" s="620"/>
      <c r="DD46" s="621">
        <v>507384</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362</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363</v>
      </c>
      <c r="CG47" s="613"/>
      <c r="CH47" s="613"/>
      <c r="CI47" s="613"/>
      <c r="CJ47" s="613"/>
      <c r="CK47" s="613"/>
      <c r="CL47" s="613"/>
      <c r="CM47" s="613"/>
      <c r="CN47" s="613"/>
      <c r="CO47" s="613"/>
      <c r="CP47" s="613"/>
      <c r="CQ47" s="614"/>
      <c r="CR47" s="615">
        <v>1748</v>
      </c>
      <c r="CS47" s="626"/>
      <c r="CT47" s="626"/>
      <c r="CU47" s="626"/>
      <c r="CV47" s="626"/>
      <c r="CW47" s="626"/>
      <c r="CX47" s="626"/>
      <c r="CY47" s="627"/>
      <c r="CZ47" s="618">
        <v>0</v>
      </c>
      <c r="DA47" s="628"/>
      <c r="DB47" s="628"/>
      <c r="DC47" s="629"/>
      <c r="DD47" s="621">
        <v>797</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364</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365</v>
      </c>
      <c r="CG48" s="613"/>
      <c r="CH48" s="613"/>
      <c r="CI48" s="613"/>
      <c r="CJ48" s="613"/>
      <c r="CK48" s="613"/>
      <c r="CL48" s="613"/>
      <c r="CM48" s="613"/>
      <c r="CN48" s="613"/>
      <c r="CO48" s="613"/>
      <c r="CP48" s="613"/>
      <c r="CQ48" s="614"/>
      <c r="CR48" s="615" t="s">
        <v>127</v>
      </c>
      <c r="CS48" s="616"/>
      <c r="CT48" s="616"/>
      <c r="CU48" s="616"/>
      <c r="CV48" s="616"/>
      <c r="CW48" s="616"/>
      <c r="CX48" s="616"/>
      <c r="CY48" s="617"/>
      <c r="CZ48" s="618" t="s">
        <v>127</v>
      </c>
      <c r="DA48" s="619"/>
      <c r="DB48" s="619"/>
      <c r="DC48" s="620"/>
      <c r="DD48" s="621" t="s">
        <v>127</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366</v>
      </c>
      <c r="CE49" s="593"/>
      <c r="CF49" s="593"/>
      <c r="CG49" s="593"/>
      <c r="CH49" s="593"/>
      <c r="CI49" s="593"/>
      <c r="CJ49" s="593"/>
      <c r="CK49" s="593"/>
      <c r="CL49" s="593"/>
      <c r="CM49" s="593"/>
      <c r="CN49" s="593"/>
      <c r="CO49" s="593"/>
      <c r="CP49" s="593"/>
      <c r="CQ49" s="594"/>
      <c r="CR49" s="595">
        <v>18584257</v>
      </c>
      <c r="CS49" s="596"/>
      <c r="CT49" s="596"/>
      <c r="CU49" s="596"/>
      <c r="CV49" s="596"/>
      <c r="CW49" s="596"/>
      <c r="CX49" s="596"/>
      <c r="CY49" s="597"/>
      <c r="CZ49" s="598">
        <v>100</v>
      </c>
      <c r="DA49" s="599"/>
      <c r="DB49" s="599"/>
      <c r="DC49" s="600"/>
      <c r="DD49" s="601">
        <v>12517838</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07" t="s">
        <v>367</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8" t="s">
        <v>368</v>
      </c>
      <c r="DK2" s="1109"/>
      <c r="DL2" s="1109"/>
      <c r="DM2" s="1109"/>
      <c r="DN2" s="1109"/>
      <c r="DO2" s="1110"/>
      <c r="DP2" s="212"/>
      <c r="DQ2" s="1108" t="s">
        <v>369</v>
      </c>
      <c r="DR2" s="1109"/>
      <c r="DS2" s="1109"/>
      <c r="DT2" s="1109"/>
      <c r="DU2" s="1109"/>
      <c r="DV2" s="1109"/>
      <c r="DW2" s="1109"/>
      <c r="DX2" s="1109"/>
      <c r="DY2" s="1109"/>
      <c r="DZ2" s="1110"/>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5">
      <c r="A4" s="1073" t="s">
        <v>370</v>
      </c>
      <c r="B4" s="1073"/>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3"/>
      <c r="AM4" s="1073"/>
      <c r="AN4" s="1073"/>
      <c r="AO4" s="1073"/>
      <c r="AP4" s="1073"/>
      <c r="AQ4" s="1073"/>
      <c r="AR4" s="1073"/>
      <c r="AS4" s="1073"/>
      <c r="AT4" s="1073"/>
      <c r="AU4" s="1073"/>
      <c r="AV4" s="1073"/>
      <c r="AW4" s="1073"/>
      <c r="AX4" s="1073"/>
      <c r="AY4" s="1073"/>
      <c r="AZ4" s="216"/>
      <c r="BA4" s="216"/>
      <c r="BB4" s="216"/>
      <c r="BC4" s="216"/>
      <c r="BD4" s="216"/>
      <c r="BE4" s="217"/>
      <c r="BF4" s="217"/>
      <c r="BG4" s="217"/>
      <c r="BH4" s="217"/>
      <c r="BI4" s="217"/>
      <c r="BJ4" s="217"/>
      <c r="BK4" s="217"/>
      <c r="BL4" s="217"/>
      <c r="BM4" s="217"/>
      <c r="BN4" s="217"/>
      <c r="BO4" s="217"/>
      <c r="BP4" s="217"/>
      <c r="BQ4" s="745" t="s">
        <v>371</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8"/>
    </row>
    <row r="5" spans="1:131" s="219" customFormat="1" ht="26.25" customHeight="1" x14ac:dyDescent="0.2">
      <c r="A5" s="1010" t="s">
        <v>372</v>
      </c>
      <c r="B5" s="1011"/>
      <c r="C5" s="1011"/>
      <c r="D5" s="1011"/>
      <c r="E5" s="1011"/>
      <c r="F5" s="1011"/>
      <c r="G5" s="1011"/>
      <c r="H5" s="1011"/>
      <c r="I5" s="1011"/>
      <c r="J5" s="1011"/>
      <c r="K5" s="1011"/>
      <c r="L5" s="1011"/>
      <c r="M5" s="1011"/>
      <c r="N5" s="1011"/>
      <c r="O5" s="1011"/>
      <c r="P5" s="1012"/>
      <c r="Q5" s="1016" t="s">
        <v>373</v>
      </c>
      <c r="R5" s="1017"/>
      <c r="S5" s="1017"/>
      <c r="T5" s="1017"/>
      <c r="U5" s="1018"/>
      <c r="V5" s="1016" t="s">
        <v>374</v>
      </c>
      <c r="W5" s="1017"/>
      <c r="X5" s="1017"/>
      <c r="Y5" s="1017"/>
      <c r="Z5" s="1018"/>
      <c r="AA5" s="1016" t="s">
        <v>375</v>
      </c>
      <c r="AB5" s="1017"/>
      <c r="AC5" s="1017"/>
      <c r="AD5" s="1017"/>
      <c r="AE5" s="1017"/>
      <c r="AF5" s="1111" t="s">
        <v>376</v>
      </c>
      <c r="AG5" s="1017"/>
      <c r="AH5" s="1017"/>
      <c r="AI5" s="1017"/>
      <c r="AJ5" s="1030"/>
      <c r="AK5" s="1017" t="s">
        <v>377</v>
      </c>
      <c r="AL5" s="1017"/>
      <c r="AM5" s="1017"/>
      <c r="AN5" s="1017"/>
      <c r="AO5" s="1018"/>
      <c r="AP5" s="1016" t="s">
        <v>378</v>
      </c>
      <c r="AQ5" s="1017"/>
      <c r="AR5" s="1017"/>
      <c r="AS5" s="1017"/>
      <c r="AT5" s="1018"/>
      <c r="AU5" s="1016" t="s">
        <v>379</v>
      </c>
      <c r="AV5" s="1017"/>
      <c r="AW5" s="1017"/>
      <c r="AX5" s="1017"/>
      <c r="AY5" s="1030"/>
      <c r="AZ5" s="216"/>
      <c r="BA5" s="216"/>
      <c r="BB5" s="216"/>
      <c r="BC5" s="216"/>
      <c r="BD5" s="216"/>
      <c r="BE5" s="217"/>
      <c r="BF5" s="217"/>
      <c r="BG5" s="217"/>
      <c r="BH5" s="217"/>
      <c r="BI5" s="217"/>
      <c r="BJ5" s="217"/>
      <c r="BK5" s="217"/>
      <c r="BL5" s="217"/>
      <c r="BM5" s="217"/>
      <c r="BN5" s="217"/>
      <c r="BO5" s="217"/>
      <c r="BP5" s="217"/>
      <c r="BQ5" s="1010" t="s">
        <v>380</v>
      </c>
      <c r="BR5" s="1011"/>
      <c r="BS5" s="1011"/>
      <c r="BT5" s="1011"/>
      <c r="BU5" s="1011"/>
      <c r="BV5" s="1011"/>
      <c r="BW5" s="1011"/>
      <c r="BX5" s="1011"/>
      <c r="BY5" s="1011"/>
      <c r="BZ5" s="1011"/>
      <c r="CA5" s="1011"/>
      <c r="CB5" s="1011"/>
      <c r="CC5" s="1011"/>
      <c r="CD5" s="1011"/>
      <c r="CE5" s="1011"/>
      <c r="CF5" s="1011"/>
      <c r="CG5" s="1012"/>
      <c r="CH5" s="1016" t="s">
        <v>381</v>
      </c>
      <c r="CI5" s="1017"/>
      <c r="CJ5" s="1017"/>
      <c r="CK5" s="1017"/>
      <c r="CL5" s="1018"/>
      <c r="CM5" s="1016" t="s">
        <v>382</v>
      </c>
      <c r="CN5" s="1017"/>
      <c r="CO5" s="1017"/>
      <c r="CP5" s="1017"/>
      <c r="CQ5" s="1018"/>
      <c r="CR5" s="1016" t="s">
        <v>383</v>
      </c>
      <c r="CS5" s="1017"/>
      <c r="CT5" s="1017"/>
      <c r="CU5" s="1017"/>
      <c r="CV5" s="1018"/>
      <c r="CW5" s="1016" t="s">
        <v>384</v>
      </c>
      <c r="CX5" s="1017"/>
      <c r="CY5" s="1017"/>
      <c r="CZ5" s="1017"/>
      <c r="DA5" s="1018"/>
      <c r="DB5" s="1016" t="s">
        <v>385</v>
      </c>
      <c r="DC5" s="1017"/>
      <c r="DD5" s="1017"/>
      <c r="DE5" s="1017"/>
      <c r="DF5" s="1018"/>
      <c r="DG5" s="1101" t="s">
        <v>386</v>
      </c>
      <c r="DH5" s="1102"/>
      <c r="DI5" s="1102"/>
      <c r="DJ5" s="1102"/>
      <c r="DK5" s="1103"/>
      <c r="DL5" s="1101" t="s">
        <v>387</v>
      </c>
      <c r="DM5" s="1102"/>
      <c r="DN5" s="1102"/>
      <c r="DO5" s="1102"/>
      <c r="DP5" s="1103"/>
      <c r="DQ5" s="1016" t="s">
        <v>388</v>
      </c>
      <c r="DR5" s="1017"/>
      <c r="DS5" s="1017"/>
      <c r="DT5" s="1017"/>
      <c r="DU5" s="1018"/>
      <c r="DV5" s="1016" t="s">
        <v>379</v>
      </c>
      <c r="DW5" s="1017"/>
      <c r="DX5" s="1017"/>
      <c r="DY5" s="1017"/>
      <c r="DZ5" s="1030"/>
      <c r="EA5" s="218"/>
    </row>
    <row r="6" spans="1:131" s="219" customFormat="1" ht="26.25" customHeight="1" thickBot="1" x14ac:dyDescent="0.25">
      <c r="A6" s="1013"/>
      <c r="B6" s="1014"/>
      <c r="C6" s="1014"/>
      <c r="D6" s="1014"/>
      <c r="E6" s="1014"/>
      <c r="F6" s="1014"/>
      <c r="G6" s="1014"/>
      <c r="H6" s="1014"/>
      <c r="I6" s="1014"/>
      <c r="J6" s="1014"/>
      <c r="K6" s="1014"/>
      <c r="L6" s="1014"/>
      <c r="M6" s="1014"/>
      <c r="N6" s="1014"/>
      <c r="O6" s="1014"/>
      <c r="P6" s="1015"/>
      <c r="Q6" s="1019"/>
      <c r="R6" s="1020"/>
      <c r="S6" s="1020"/>
      <c r="T6" s="1020"/>
      <c r="U6" s="1021"/>
      <c r="V6" s="1019"/>
      <c r="W6" s="1020"/>
      <c r="X6" s="1020"/>
      <c r="Y6" s="1020"/>
      <c r="Z6" s="1021"/>
      <c r="AA6" s="1019"/>
      <c r="AB6" s="1020"/>
      <c r="AC6" s="1020"/>
      <c r="AD6" s="1020"/>
      <c r="AE6" s="1020"/>
      <c r="AF6" s="1112"/>
      <c r="AG6" s="1020"/>
      <c r="AH6" s="1020"/>
      <c r="AI6" s="1020"/>
      <c r="AJ6" s="1031"/>
      <c r="AK6" s="1020"/>
      <c r="AL6" s="1020"/>
      <c r="AM6" s="1020"/>
      <c r="AN6" s="1020"/>
      <c r="AO6" s="1021"/>
      <c r="AP6" s="1019"/>
      <c r="AQ6" s="1020"/>
      <c r="AR6" s="1020"/>
      <c r="AS6" s="1020"/>
      <c r="AT6" s="1021"/>
      <c r="AU6" s="1019"/>
      <c r="AV6" s="1020"/>
      <c r="AW6" s="1020"/>
      <c r="AX6" s="1020"/>
      <c r="AY6" s="1031"/>
      <c r="AZ6" s="216"/>
      <c r="BA6" s="216"/>
      <c r="BB6" s="216"/>
      <c r="BC6" s="216"/>
      <c r="BD6" s="216"/>
      <c r="BE6" s="217"/>
      <c r="BF6" s="217"/>
      <c r="BG6" s="217"/>
      <c r="BH6" s="217"/>
      <c r="BI6" s="217"/>
      <c r="BJ6" s="217"/>
      <c r="BK6" s="217"/>
      <c r="BL6" s="217"/>
      <c r="BM6" s="217"/>
      <c r="BN6" s="217"/>
      <c r="BO6" s="217"/>
      <c r="BP6" s="217"/>
      <c r="BQ6" s="1013"/>
      <c r="BR6" s="1014"/>
      <c r="BS6" s="1014"/>
      <c r="BT6" s="1014"/>
      <c r="BU6" s="1014"/>
      <c r="BV6" s="1014"/>
      <c r="BW6" s="1014"/>
      <c r="BX6" s="1014"/>
      <c r="BY6" s="1014"/>
      <c r="BZ6" s="1014"/>
      <c r="CA6" s="1014"/>
      <c r="CB6" s="1014"/>
      <c r="CC6" s="1014"/>
      <c r="CD6" s="1014"/>
      <c r="CE6" s="1014"/>
      <c r="CF6" s="1014"/>
      <c r="CG6" s="101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04"/>
      <c r="DH6" s="1105"/>
      <c r="DI6" s="1105"/>
      <c r="DJ6" s="1105"/>
      <c r="DK6" s="1106"/>
      <c r="DL6" s="1104"/>
      <c r="DM6" s="1105"/>
      <c r="DN6" s="1105"/>
      <c r="DO6" s="1105"/>
      <c r="DP6" s="1106"/>
      <c r="DQ6" s="1019"/>
      <c r="DR6" s="1020"/>
      <c r="DS6" s="1020"/>
      <c r="DT6" s="1020"/>
      <c r="DU6" s="1021"/>
      <c r="DV6" s="1019"/>
      <c r="DW6" s="1020"/>
      <c r="DX6" s="1020"/>
      <c r="DY6" s="1020"/>
      <c r="DZ6" s="1031"/>
      <c r="EA6" s="218"/>
    </row>
    <row r="7" spans="1:131" s="219" customFormat="1" ht="26.25" customHeight="1" thickTop="1" x14ac:dyDescent="0.2">
      <c r="A7" s="220">
        <v>1</v>
      </c>
      <c r="B7" s="1061" t="s">
        <v>389</v>
      </c>
      <c r="C7" s="1062"/>
      <c r="D7" s="1062"/>
      <c r="E7" s="1062"/>
      <c r="F7" s="1062"/>
      <c r="G7" s="1062"/>
      <c r="H7" s="1062"/>
      <c r="I7" s="1062"/>
      <c r="J7" s="1062"/>
      <c r="K7" s="1062"/>
      <c r="L7" s="1062"/>
      <c r="M7" s="1062"/>
      <c r="N7" s="1062"/>
      <c r="O7" s="1062"/>
      <c r="P7" s="1063"/>
      <c r="Q7" s="1119">
        <v>18670</v>
      </c>
      <c r="R7" s="1120"/>
      <c r="S7" s="1120"/>
      <c r="T7" s="1120"/>
      <c r="U7" s="1120"/>
      <c r="V7" s="1120">
        <v>18566</v>
      </c>
      <c r="W7" s="1120"/>
      <c r="X7" s="1120"/>
      <c r="Y7" s="1120"/>
      <c r="Z7" s="1120"/>
      <c r="AA7" s="1120">
        <v>104</v>
      </c>
      <c r="AB7" s="1120"/>
      <c r="AC7" s="1120"/>
      <c r="AD7" s="1120"/>
      <c r="AE7" s="1121"/>
      <c r="AF7" s="1122">
        <v>45</v>
      </c>
      <c r="AG7" s="1123"/>
      <c r="AH7" s="1123"/>
      <c r="AI7" s="1123"/>
      <c r="AJ7" s="1124"/>
      <c r="AK7" s="1125">
        <v>303</v>
      </c>
      <c r="AL7" s="1126"/>
      <c r="AM7" s="1126"/>
      <c r="AN7" s="1126"/>
      <c r="AO7" s="1126"/>
      <c r="AP7" s="1126">
        <v>14105</v>
      </c>
      <c r="AQ7" s="1126"/>
      <c r="AR7" s="1126"/>
      <c r="AS7" s="1126"/>
      <c r="AT7" s="1126"/>
      <c r="AU7" s="1127"/>
      <c r="AV7" s="1127"/>
      <c r="AW7" s="1127"/>
      <c r="AX7" s="1127"/>
      <c r="AY7" s="1128"/>
      <c r="AZ7" s="216"/>
      <c r="BA7" s="216"/>
      <c r="BB7" s="216"/>
      <c r="BC7" s="216"/>
      <c r="BD7" s="216"/>
      <c r="BE7" s="217"/>
      <c r="BF7" s="217"/>
      <c r="BG7" s="217"/>
      <c r="BH7" s="217"/>
      <c r="BI7" s="217"/>
      <c r="BJ7" s="217"/>
      <c r="BK7" s="217"/>
      <c r="BL7" s="217"/>
      <c r="BM7" s="217"/>
      <c r="BN7" s="217"/>
      <c r="BO7" s="217"/>
      <c r="BP7" s="217"/>
      <c r="BQ7" s="220">
        <v>1</v>
      </c>
      <c r="BR7" s="221"/>
      <c r="BS7" s="1129" t="s">
        <v>591</v>
      </c>
      <c r="BT7" s="1130"/>
      <c r="BU7" s="1130"/>
      <c r="BV7" s="1130"/>
      <c r="BW7" s="1130"/>
      <c r="BX7" s="1130"/>
      <c r="BY7" s="1130"/>
      <c r="BZ7" s="1130"/>
      <c r="CA7" s="1130"/>
      <c r="CB7" s="1130"/>
      <c r="CC7" s="1130"/>
      <c r="CD7" s="1130"/>
      <c r="CE7" s="1130"/>
      <c r="CF7" s="1130"/>
      <c r="CG7" s="1131"/>
      <c r="CH7" s="1113">
        <v>3</v>
      </c>
      <c r="CI7" s="1114"/>
      <c r="CJ7" s="1114"/>
      <c r="CK7" s="1114"/>
      <c r="CL7" s="1115"/>
      <c r="CM7" s="1113">
        <v>38</v>
      </c>
      <c r="CN7" s="1114"/>
      <c r="CO7" s="1114"/>
      <c r="CP7" s="1114"/>
      <c r="CQ7" s="1115"/>
      <c r="CR7" s="1113">
        <v>20</v>
      </c>
      <c r="CS7" s="1114"/>
      <c r="CT7" s="1114"/>
      <c r="CU7" s="1114"/>
      <c r="CV7" s="1115"/>
      <c r="CW7" s="1113">
        <v>1</v>
      </c>
      <c r="CX7" s="1114"/>
      <c r="CY7" s="1114"/>
      <c r="CZ7" s="1114"/>
      <c r="DA7" s="1115"/>
      <c r="DB7" s="1113" t="s">
        <v>599</v>
      </c>
      <c r="DC7" s="1114"/>
      <c r="DD7" s="1114"/>
      <c r="DE7" s="1114"/>
      <c r="DF7" s="1115"/>
      <c r="DG7" s="1113" t="s">
        <v>599</v>
      </c>
      <c r="DH7" s="1114"/>
      <c r="DI7" s="1114"/>
      <c r="DJ7" s="1114"/>
      <c r="DK7" s="1115"/>
      <c r="DL7" s="1113" t="s">
        <v>598</v>
      </c>
      <c r="DM7" s="1114"/>
      <c r="DN7" s="1114"/>
      <c r="DO7" s="1114"/>
      <c r="DP7" s="1115"/>
      <c r="DQ7" s="1113" t="s">
        <v>598</v>
      </c>
      <c r="DR7" s="1114"/>
      <c r="DS7" s="1114"/>
      <c r="DT7" s="1114"/>
      <c r="DU7" s="1115"/>
      <c r="DV7" s="1116"/>
      <c r="DW7" s="1117"/>
      <c r="DX7" s="1117"/>
      <c r="DY7" s="1117"/>
      <c r="DZ7" s="1118"/>
      <c r="EA7" s="218"/>
    </row>
    <row r="8" spans="1:131" s="219" customFormat="1" ht="26.25" customHeight="1" x14ac:dyDescent="0.2">
      <c r="A8" s="222">
        <v>2</v>
      </c>
      <c r="B8" s="1045" t="s">
        <v>390</v>
      </c>
      <c r="C8" s="1046"/>
      <c r="D8" s="1046"/>
      <c r="E8" s="1046"/>
      <c r="F8" s="1046"/>
      <c r="G8" s="1046"/>
      <c r="H8" s="1046"/>
      <c r="I8" s="1046"/>
      <c r="J8" s="1046"/>
      <c r="K8" s="1046"/>
      <c r="L8" s="1046"/>
      <c r="M8" s="1046"/>
      <c r="N8" s="1046"/>
      <c r="O8" s="1046"/>
      <c r="P8" s="1047"/>
      <c r="Q8" s="1053">
        <v>36</v>
      </c>
      <c r="R8" s="1054"/>
      <c r="S8" s="1054"/>
      <c r="T8" s="1054"/>
      <c r="U8" s="1054"/>
      <c r="V8" s="1054">
        <v>36</v>
      </c>
      <c r="W8" s="1054"/>
      <c r="X8" s="1054"/>
      <c r="Y8" s="1054"/>
      <c r="Z8" s="1054"/>
      <c r="AA8" s="1054" t="s">
        <v>583</v>
      </c>
      <c r="AB8" s="1054"/>
      <c r="AC8" s="1054"/>
      <c r="AD8" s="1054"/>
      <c r="AE8" s="1055"/>
      <c r="AF8" s="1050" t="s">
        <v>138</v>
      </c>
      <c r="AG8" s="1051"/>
      <c r="AH8" s="1051"/>
      <c r="AI8" s="1051"/>
      <c r="AJ8" s="1052"/>
      <c r="AK8" s="1094">
        <v>12</v>
      </c>
      <c r="AL8" s="1095"/>
      <c r="AM8" s="1095"/>
      <c r="AN8" s="1095"/>
      <c r="AO8" s="1095"/>
      <c r="AP8" s="1095" t="s">
        <v>583</v>
      </c>
      <c r="AQ8" s="1095"/>
      <c r="AR8" s="1095"/>
      <c r="AS8" s="1095"/>
      <c r="AT8" s="1095"/>
      <c r="AU8" s="1096"/>
      <c r="AV8" s="1096"/>
      <c r="AW8" s="1096"/>
      <c r="AX8" s="1096"/>
      <c r="AY8" s="1097"/>
      <c r="AZ8" s="216"/>
      <c r="BA8" s="216"/>
      <c r="BB8" s="216"/>
      <c r="BC8" s="216"/>
      <c r="BD8" s="216"/>
      <c r="BE8" s="217"/>
      <c r="BF8" s="217"/>
      <c r="BG8" s="217"/>
      <c r="BH8" s="217"/>
      <c r="BI8" s="217"/>
      <c r="BJ8" s="217"/>
      <c r="BK8" s="217"/>
      <c r="BL8" s="217"/>
      <c r="BM8" s="217"/>
      <c r="BN8" s="217"/>
      <c r="BO8" s="217"/>
      <c r="BP8" s="217"/>
      <c r="BQ8" s="222">
        <v>2</v>
      </c>
      <c r="BR8" s="223"/>
      <c r="BS8" s="1098" t="s">
        <v>592</v>
      </c>
      <c r="BT8" s="1099"/>
      <c r="BU8" s="1099"/>
      <c r="BV8" s="1099"/>
      <c r="BW8" s="1099"/>
      <c r="BX8" s="1099"/>
      <c r="BY8" s="1099"/>
      <c r="BZ8" s="1099"/>
      <c r="CA8" s="1099"/>
      <c r="CB8" s="1099"/>
      <c r="CC8" s="1099"/>
      <c r="CD8" s="1099"/>
      <c r="CE8" s="1099"/>
      <c r="CF8" s="1099"/>
      <c r="CG8" s="1100"/>
      <c r="CH8" s="1004">
        <v>0</v>
      </c>
      <c r="CI8" s="1005"/>
      <c r="CJ8" s="1005"/>
      <c r="CK8" s="1005"/>
      <c r="CL8" s="1006"/>
      <c r="CM8" s="1004">
        <v>121</v>
      </c>
      <c r="CN8" s="1005"/>
      <c r="CO8" s="1005"/>
      <c r="CP8" s="1005"/>
      <c r="CQ8" s="1006"/>
      <c r="CR8" s="1004">
        <v>100</v>
      </c>
      <c r="CS8" s="1005"/>
      <c r="CT8" s="1005"/>
      <c r="CU8" s="1005"/>
      <c r="CV8" s="1006"/>
      <c r="CW8" s="1004">
        <v>6021</v>
      </c>
      <c r="CX8" s="1005"/>
      <c r="CY8" s="1005"/>
      <c r="CZ8" s="1005"/>
      <c r="DA8" s="1006"/>
      <c r="DB8" s="1004">
        <v>50</v>
      </c>
      <c r="DC8" s="1005"/>
      <c r="DD8" s="1005"/>
      <c r="DE8" s="1005"/>
      <c r="DF8" s="1006"/>
      <c r="DG8" s="1004" t="s">
        <v>599</v>
      </c>
      <c r="DH8" s="1005"/>
      <c r="DI8" s="1005"/>
      <c r="DJ8" s="1005"/>
      <c r="DK8" s="1006"/>
      <c r="DL8" s="1004" t="s">
        <v>598</v>
      </c>
      <c r="DM8" s="1005"/>
      <c r="DN8" s="1005"/>
      <c r="DO8" s="1005"/>
      <c r="DP8" s="1006"/>
      <c r="DQ8" s="1004" t="s">
        <v>598</v>
      </c>
      <c r="DR8" s="1005"/>
      <c r="DS8" s="1005"/>
      <c r="DT8" s="1005"/>
      <c r="DU8" s="1006"/>
      <c r="DV8" s="1007"/>
      <c r="DW8" s="1008"/>
      <c r="DX8" s="1008"/>
      <c r="DY8" s="1008"/>
      <c r="DZ8" s="1009"/>
      <c r="EA8" s="218"/>
    </row>
    <row r="9" spans="1:131" s="219" customFormat="1" ht="26.25" customHeight="1" x14ac:dyDescent="0.2">
      <c r="A9" s="222">
        <v>3</v>
      </c>
      <c r="B9" s="1045" t="s">
        <v>391</v>
      </c>
      <c r="C9" s="1046"/>
      <c r="D9" s="1046"/>
      <c r="E9" s="1046"/>
      <c r="F9" s="1046"/>
      <c r="G9" s="1046"/>
      <c r="H9" s="1046"/>
      <c r="I9" s="1046"/>
      <c r="J9" s="1046"/>
      <c r="K9" s="1046"/>
      <c r="L9" s="1046"/>
      <c r="M9" s="1046"/>
      <c r="N9" s="1046"/>
      <c r="O9" s="1046"/>
      <c r="P9" s="1047"/>
      <c r="Q9" s="1053">
        <v>2</v>
      </c>
      <c r="R9" s="1054"/>
      <c r="S9" s="1054"/>
      <c r="T9" s="1054"/>
      <c r="U9" s="1054"/>
      <c r="V9" s="1054">
        <v>1</v>
      </c>
      <c r="W9" s="1054"/>
      <c r="X9" s="1054"/>
      <c r="Y9" s="1054"/>
      <c r="Z9" s="1054"/>
      <c r="AA9" s="1054">
        <v>1</v>
      </c>
      <c r="AB9" s="1054"/>
      <c r="AC9" s="1054"/>
      <c r="AD9" s="1054"/>
      <c r="AE9" s="1055"/>
      <c r="AF9" s="1050">
        <v>1</v>
      </c>
      <c r="AG9" s="1051"/>
      <c r="AH9" s="1051"/>
      <c r="AI9" s="1051"/>
      <c r="AJ9" s="1052"/>
      <c r="AK9" s="1094" t="s">
        <v>599</v>
      </c>
      <c r="AL9" s="1095"/>
      <c r="AM9" s="1095"/>
      <c r="AN9" s="1095"/>
      <c r="AO9" s="1095"/>
      <c r="AP9" s="1095" t="s">
        <v>583</v>
      </c>
      <c r="AQ9" s="1095"/>
      <c r="AR9" s="1095"/>
      <c r="AS9" s="1095"/>
      <c r="AT9" s="1095"/>
      <c r="AU9" s="1096"/>
      <c r="AV9" s="1096"/>
      <c r="AW9" s="1096"/>
      <c r="AX9" s="1096"/>
      <c r="AY9" s="1097"/>
      <c r="AZ9" s="216"/>
      <c r="BA9" s="216"/>
      <c r="BB9" s="216"/>
      <c r="BC9" s="216"/>
      <c r="BD9" s="216"/>
      <c r="BE9" s="217"/>
      <c r="BF9" s="217"/>
      <c r="BG9" s="217"/>
      <c r="BH9" s="217"/>
      <c r="BI9" s="217"/>
      <c r="BJ9" s="217"/>
      <c r="BK9" s="217"/>
      <c r="BL9" s="217"/>
      <c r="BM9" s="217"/>
      <c r="BN9" s="217"/>
      <c r="BO9" s="217"/>
      <c r="BP9" s="217"/>
      <c r="BQ9" s="222">
        <v>3</v>
      </c>
      <c r="BR9" s="223"/>
      <c r="BS9" s="1098" t="s">
        <v>593</v>
      </c>
      <c r="BT9" s="1099"/>
      <c r="BU9" s="1099"/>
      <c r="BV9" s="1099"/>
      <c r="BW9" s="1099"/>
      <c r="BX9" s="1099"/>
      <c r="BY9" s="1099"/>
      <c r="BZ9" s="1099"/>
      <c r="CA9" s="1099"/>
      <c r="CB9" s="1099"/>
      <c r="CC9" s="1099"/>
      <c r="CD9" s="1099"/>
      <c r="CE9" s="1099"/>
      <c r="CF9" s="1099"/>
      <c r="CG9" s="1100"/>
      <c r="CH9" s="1004">
        <v>2</v>
      </c>
      <c r="CI9" s="1005"/>
      <c r="CJ9" s="1005"/>
      <c r="CK9" s="1005"/>
      <c r="CL9" s="1006"/>
      <c r="CM9" s="1004">
        <v>53</v>
      </c>
      <c r="CN9" s="1005"/>
      <c r="CO9" s="1005"/>
      <c r="CP9" s="1005"/>
      <c r="CQ9" s="1006"/>
      <c r="CR9" s="1004">
        <v>25</v>
      </c>
      <c r="CS9" s="1005"/>
      <c r="CT9" s="1005"/>
      <c r="CU9" s="1005"/>
      <c r="CV9" s="1006"/>
      <c r="CW9" s="1004" t="s">
        <v>599</v>
      </c>
      <c r="CX9" s="1005"/>
      <c r="CY9" s="1005"/>
      <c r="CZ9" s="1005"/>
      <c r="DA9" s="1006"/>
      <c r="DB9" s="1004" t="s">
        <v>599</v>
      </c>
      <c r="DC9" s="1005"/>
      <c r="DD9" s="1005"/>
      <c r="DE9" s="1005"/>
      <c r="DF9" s="1006"/>
      <c r="DG9" s="1004" t="s">
        <v>599</v>
      </c>
      <c r="DH9" s="1005"/>
      <c r="DI9" s="1005"/>
      <c r="DJ9" s="1005"/>
      <c r="DK9" s="1006"/>
      <c r="DL9" s="1004" t="s">
        <v>598</v>
      </c>
      <c r="DM9" s="1005"/>
      <c r="DN9" s="1005"/>
      <c r="DO9" s="1005"/>
      <c r="DP9" s="1006"/>
      <c r="DQ9" s="1004" t="s">
        <v>598</v>
      </c>
      <c r="DR9" s="1005"/>
      <c r="DS9" s="1005"/>
      <c r="DT9" s="1005"/>
      <c r="DU9" s="1006"/>
      <c r="DV9" s="1007"/>
      <c r="DW9" s="1008"/>
      <c r="DX9" s="1008"/>
      <c r="DY9" s="1008"/>
      <c r="DZ9" s="1009"/>
      <c r="EA9" s="218"/>
    </row>
    <row r="10" spans="1:131" s="219" customFormat="1" ht="26.25" customHeight="1" x14ac:dyDescent="0.2">
      <c r="A10" s="222">
        <v>4</v>
      </c>
      <c r="B10" s="1045"/>
      <c r="C10" s="1046"/>
      <c r="D10" s="1046"/>
      <c r="E10" s="1046"/>
      <c r="F10" s="1046"/>
      <c r="G10" s="1046"/>
      <c r="H10" s="1046"/>
      <c r="I10" s="1046"/>
      <c r="J10" s="1046"/>
      <c r="K10" s="1046"/>
      <c r="L10" s="1046"/>
      <c r="M10" s="1046"/>
      <c r="N10" s="1046"/>
      <c r="O10" s="1046"/>
      <c r="P10" s="1047"/>
      <c r="Q10" s="1053"/>
      <c r="R10" s="1054"/>
      <c r="S10" s="1054"/>
      <c r="T10" s="1054"/>
      <c r="U10" s="1054"/>
      <c r="V10" s="1054"/>
      <c r="W10" s="1054"/>
      <c r="X10" s="1054"/>
      <c r="Y10" s="1054"/>
      <c r="Z10" s="1054"/>
      <c r="AA10" s="1054"/>
      <c r="AB10" s="1054"/>
      <c r="AC10" s="1054"/>
      <c r="AD10" s="1054"/>
      <c r="AE10" s="1055"/>
      <c r="AF10" s="1050"/>
      <c r="AG10" s="1051"/>
      <c r="AH10" s="1051"/>
      <c r="AI10" s="1051"/>
      <c r="AJ10" s="1052"/>
      <c r="AK10" s="1094"/>
      <c r="AL10" s="1095"/>
      <c r="AM10" s="1095"/>
      <c r="AN10" s="1095"/>
      <c r="AO10" s="1095"/>
      <c r="AP10" s="1095"/>
      <c r="AQ10" s="1095"/>
      <c r="AR10" s="1095"/>
      <c r="AS10" s="1095"/>
      <c r="AT10" s="1095"/>
      <c r="AU10" s="1096"/>
      <c r="AV10" s="1096"/>
      <c r="AW10" s="1096"/>
      <c r="AX10" s="1096"/>
      <c r="AY10" s="1097"/>
      <c r="AZ10" s="216"/>
      <c r="BA10" s="216"/>
      <c r="BB10" s="216"/>
      <c r="BC10" s="216"/>
      <c r="BD10" s="216"/>
      <c r="BE10" s="217"/>
      <c r="BF10" s="217"/>
      <c r="BG10" s="217"/>
      <c r="BH10" s="217"/>
      <c r="BI10" s="217"/>
      <c r="BJ10" s="217"/>
      <c r="BK10" s="217"/>
      <c r="BL10" s="217"/>
      <c r="BM10" s="217"/>
      <c r="BN10" s="217"/>
      <c r="BO10" s="217"/>
      <c r="BP10" s="217"/>
      <c r="BQ10" s="222">
        <v>4</v>
      </c>
      <c r="BR10" s="223"/>
      <c r="BS10" s="1098" t="s">
        <v>594</v>
      </c>
      <c r="BT10" s="1099"/>
      <c r="BU10" s="1099"/>
      <c r="BV10" s="1099"/>
      <c r="BW10" s="1099"/>
      <c r="BX10" s="1099"/>
      <c r="BY10" s="1099"/>
      <c r="BZ10" s="1099"/>
      <c r="CA10" s="1099"/>
      <c r="CB10" s="1099"/>
      <c r="CC10" s="1099"/>
      <c r="CD10" s="1099"/>
      <c r="CE10" s="1099"/>
      <c r="CF10" s="1099"/>
      <c r="CG10" s="1100"/>
      <c r="CH10" s="1004">
        <v>7</v>
      </c>
      <c r="CI10" s="1005"/>
      <c r="CJ10" s="1005"/>
      <c r="CK10" s="1005"/>
      <c r="CL10" s="1006"/>
      <c r="CM10" s="1004">
        <v>11</v>
      </c>
      <c r="CN10" s="1005"/>
      <c r="CO10" s="1005"/>
      <c r="CP10" s="1005"/>
      <c r="CQ10" s="1006"/>
      <c r="CR10" s="1004">
        <v>35</v>
      </c>
      <c r="CS10" s="1005"/>
      <c r="CT10" s="1005"/>
      <c r="CU10" s="1005"/>
      <c r="CV10" s="1006"/>
      <c r="CW10" s="1004" t="s">
        <v>599</v>
      </c>
      <c r="CX10" s="1005"/>
      <c r="CY10" s="1005"/>
      <c r="CZ10" s="1005"/>
      <c r="DA10" s="1006"/>
      <c r="DB10" s="1004" t="s">
        <v>599</v>
      </c>
      <c r="DC10" s="1005"/>
      <c r="DD10" s="1005"/>
      <c r="DE10" s="1005"/>
      <c r="DF10" s="1006"/>
      <c r="DG10" s="1004" t="s">
        <v>599</v>
      </c>
      <c r="DH10" s="1005"/>
      <c r="DI10" s="1005"/>
      <c r="DJ10" s="1005"/>
      <c r="DK10" s="1006"/>
      <c r="DL10" s="1004" t="s">
        <v>598</v>
      </c>
      <c r="DM10" s="1005"/>
      <c r="DN10" s="1005"/>
      <c r="DO10" s="1005"/>
      <c r="DP10" s="1006"/>
      <c r="DQ10" s="1004" t="s">
        <v>598</v>
      </c>
      <c r="DR10" s="1005"/>
      <c r="DS10" s="1005"/>
      <c r="DT10" s="1005"/>
      <c r="DU10" s="1006"/>
      <c r="DV10" s="1007"/>
      <c r="DW10" s="1008"/>
      <c r="DX10" s="1008"/>
      <c r="DY10" s="1008"/>
      <c r="DZ10" s="1009"/>
      <c r="EA10" s="218"/>
    </row>
    <row r="11" spans="1:131" s="219" customFormat="1" ht="26.25" customHeight="1" x14ac:dyDescent="0.2">
      <c r="A11" s="222">
        <v>5</v>
      </c>
      <c r="B11" s="1045"/>
      <c r="C11" s="1046"/>
      <c r="D11" s="1046"/>
      <c r="E11" s="1046"/>
      <c r="F11" s="1046"/>
      <c r="G11" s="1046"/>
      <c r="H11" s="1046"/>
      <c r="I11" s="1046"/>
      <c r="J11" s="1046"/>
      <c r="K11" s="1046"/>
      <c r="L11" s="1046"/>
      <c r="M11" s="1046"/>
      <c r="N11" s="1046"/>
      <c r="O11" s="1046"/>
      <c r="P11" s="1047"/>
      <c r="Q11" s="1053"/>
      <c r="R11" s="1054"/>
      <c r="S11" s="1054"/>
      <c r="T11" s="1054"/>
      <c r="U11" s="1054"/>
      <c r="V11" s="1054"/>
      <c r="W11" s="1054"/>
      <c r="X11" s="1054"/>
      <c r="Y11" s="1054"/>
      <c r="Z11" s="1054"/>
      <c r="AA11" s="1054"/>
      <c r="AB11" s="1054"/>
      <c r="AC11" s="1054"/>
      <c r="AD11" s="1054"/>
      <c r="AE11" s="1055"/>
      <c r="AF11" s="1050"/>
      <c r="AG11" s="1051"/>
      <c r="AH11" s="1051"/>
      <c r="AI11" s="1051"/>
      <c r="AJ11" s="1052"/>
      <c r="AK11" s="1094"/>
      <c r="AL11" s="1095"/>
      <c r="AM11" s="1095"/>
      <c r="AN11" s="1095"/>
      <c r="AO11" s="1095"/>
      <c r="AP11" s="1095"/>
      <c r="AQ11" s="1095"/>
      <c r="AR11" s="1095"/>
      <c r="AS11" s="1095"/>
      <c r="AT11" s="1095"/>
      <c r="AU11" s="1096"/>
      <c r="AV11" s="1096"/>
      <c r="AW11" s="1096"/>
      <c r="AX11" s="1096"/>
      <c r="AY11" s="1097"/>
      <c r="AZ11" s="216"/>
      <c r="BA11" s="216"/>
      <c r="BB11" s="216"/>
      <c r="BC11" s="216"/>
      <c r="BD11" s="216"/>
      <c r="BE11" s="217"/>
      <c r="BF11" s="217"/>
      <c r="BG11" s="217"/>
      <c r="BH11" s="217"/>
      <c r="BI11" s="217"/>
      <c r="BJ11" s="217"/>
      <c r="BK11" s="217"/>
      <c r="BL11" s="217"/>
      <c r="BM11" s="217"/>
      <c r="BN11" s="217"/>
      <c r="BO11" s="217"/>
      <c r="BP11" s="217"/>
      <c r="BQ11" s="222">
        <v>5</v>
      </c>
      <c r="BR11" s="223"/>
      <c r="BS11" s="1098" t="s">
        <v>595</v>
      </c>
      <c r="BT11" s="1099"/>
      <c r="BU11" s="1099"/>
      <c r="BV11" s="1099"/>
      <c r="BW11" s="1099"/>
      <c r="BX11" s="1099"/>
      <c r="BY11" s="1099"/>
      <c r="BZ11" s="1099"/>
      <c r="CA11" s="1099"/>
      <c r="CB11" s="1099"/>
      <c r="CC11" s="1099"/>
      <c r="CD11" s="1099"/>
      <c r="CE11" s="1099"/>
      <c r="CF11" s="1099"/>
      <c r="CG11" s="1100"/>
      <c r="CH11" s="1004">
        <v>0</v>
      </c>
      <c r="CI11" s="1005"/>
      <c r="CJ11" s="1005"/>
      <c r="CK11" s="1005"/>
      <c r="CL11" s="1006"/>
      <c r="CM11" s="1004">
        <v>147</v>
      </c>
      <c r="CN11" s="1005"/>
      <c r="CO11" s="1005"/>
      <c r="CP11" s="1005"/>
      <c r="CQ11" s="1006"/>
      <c r="CR11" s="1004">
        <v>50</v>
      </c>
      <c r="CS11" s="1005"/>
      <c r="CT11" s="1005"/>
      <c r="CU11" s="1005"/>
      <c r="CV11" s="1006"/>
      <c r="CW11" s="1004">
        <v>1</v>
      </c>
      <c r="CX11" s="1005"/>
      <c r="CY11" s="1005"/>
      <c r="CZ11" s="1005"/>
      <c r="DA11" s="1006"/>
      <c r="DB11" s="1004" t="s">
        <v>599</v>
      </c>
      <c r="DC11" s="1005"/>
      <c r="DD11" s="1005"/>
      <c r="DE11" s="1005"/>
      <c r="DF11" s="1006"/>
      <c r="DG11" s="1004" t="s">
        <v>599</v>
      </c>
      <c r="DH11" s="1005"/>
      <c r="DI11" s="1005"/>
      <c r="DJ11" s="1005"/>
      <c r="DK11" s="1006"/>
      <c r="DL11" s="1004">
        <v>10</v>
      </c>
      <c r="DM11" s="1005"/>
      <c r="DN11" s="1005"/>
      <c r="DO11" s="1005"/>
      <c r="DP11" s="1006"/>
      <c r="DQ11" s="1004">
        <v>1</v>
      </c>
      <c r="DR11" s="1005"/>
      <c r="DS11" s="1005"/>
      <c r="DT11" s="1005"/>
      <c r="DU11" s="1006"/>
      <c r="DV11" s="1007"/>
      <c r="DW11" s="1008"/>
      <c r="DX11" s="1008"/>
      <c r="DY11" s="1008"/>
      <c r="DZ11" s="1009"/>
      <c r="EA11" s="218"/>
    </row>
    <row r="12" spans="1:131" s="219" customFormat="1" ht="26.25" customHeight="1" x14ac:dyDescent="0.2">
      <c r="A12" s="222">
        <v>6</v>
      </c>
      <c r="B12" s="1045"/>
      <c r="C12" s="1046"/>
      <c r="D12" s="1046"/>
      <c r="E12" s="1046"/>
      <c r="F12" s="1046"/>
      <c r="G12" s="1046"/>
      <c r="H12" s="1046"/>
      <c r="I12" s="1046"/>
      <c r="J12" s="1046"/>
      <c r="K12" s="1046"/>
      <c r="L12" s="1046"/>
      <c r="M12" s="1046"/>
      <c r="N12" s="1046"/>
      <c r="O12" s="1046"/>
      <c r="P12" s="1047"/>
      <c r="Q12" s="1053"/>
      <c r="R12" s="1054"/>
      <c r="S12" s="1054"/>
      <c r="T12" s="1054"/>
      <c r="U12" s="1054"/>
      <c r="V12" s="1054"/>
      <c r="W12" s="1054"/>
      <c r="X12" s="1054"/>
      <c r="Y12" s="1054"/>
      <c r="Z12" s="1054"/>
      <c r="AA12" s="1054"/>
      <c r="AB12" s="1054"/>
      <c r="AC12" s="1054"/>
      <c r="AD12" s="1054"/>
      <c r="AE12" s="1055"/>
      <c r="AF12" s="1050"/>
      <c r="AG12" s="1051"/>
      <c r="AH12" s="1051"/>
      <c r="AI12" s="1051"/>
      <c r="AJ12" s="1052"/>
      <c r="AK12" s="1094"/>
      <c r="AL12" s="1095"/>
      <c r="AM12" s="1095"/>
      <c r="AN12" s="1095"/>
      <c r="AO12" s="1095"/>
      <c r="AP12" s="1095"/>
      <c r="AQ12" s="1095"/>
      <c r="AR12" s="1095"/>
      <c r="AS12" s="1095"/>
      <c r="AT12" s="1095"/>
      <c r="AU12" s="1096"/>
      <c r="AV12" s="1096"/>
      <c r="AW12" s="1096"/>
      <c r="AX12" s="1096"/>
      <c r="AY12" s="1097"/>
      <c r="AZ12" s="216"/>
      <c r="BA12" s="216"/>
      <c r="BB12" s="216"/>
      <c r="BC12" s="216"/>
      <c r="BD12" s="216"/>
      <c r="BE12" s="217"/>
      <c r="BF12" s="217"/>
      <c r="BG12" s="217"/>
      <c r="BH12" s="217"/>
      <c r="BI12" s="217"/>
      <c r="BJ12" s="217"/>
      <c r="BK12" s="217"/>
      <c r="BL12" s="217"/>
      <c r="BM12" s="217"/>
      <c r="BN12" s="217"/>
      <c r="BO12" s="217"/>
      <c r="BP12" s="217"/>
      <c r="BQ12" s="222">
        <v>6</v>
      </c>
      <c r="BR12" s="223"/>
      <c r="BS12" s="1098" t="s">
        <v>596</v>
      </c>
      <c r="BT12" s="1099"/>
      <c r="BU12" s="1099"/>
      <c r="BV12" s="1099"/>
      <c r="BW12" s="1099"/>
      <c r="BX12" s="1099"/>
      <c r="BY12" s="1099"/>
      <c r="BZ12" s="1099"/>
      <c r="CA12" s="1099"/>
      <c r="CB12" s="1099"/>
      <c r="CC12" s="1099"/>
      <c r="CD12" s="1099"/>
      <c r="CE12" s="1099"/>
      <c r="CF12" s="1099"/>
      <c r="CG12" s="1100"/>
      <c r="CH12" s="1004">
        <v>15</v>
      </c>
      <c r="CI12" s="1005"/>
      <c r="CJ12" s="1005"/>
      <c r="CK12" s="1005"/>
      <c r="CL12" s="1006"/>
      <c r="CM12" s="1004">
        <v>67</v>
      </c>
      <c r="CN12" s="1005"/>
      <c r="CO12" s="1005"/>
      <c r="CP12" s="1005"/>
      <c r="CQ12" s="1006"/>
      <c r="CR12" s="1004">
        <v>7</v>
      </c>
      <c r="CS12" s="1005"/>
      <c r="CT12" s="1005"/>
      <c r="CU12" s="1005"/>
      <c r="CV12" s="1006"/>
      <c r="CW12" s="1004">
        <v>4</v>
      </c>
      <c r="CX12" s="1005"/>
      <c r="CY12" s="1005"/>
      <c r="CZ12" s="1005"/>
      <c r="DA12" s="1006"/>
      <c r="DB12" s="1004" t="s">
        <v>599</v>
      </c>
      <c r="DC12" s="1005"/>
      <c r="DD12" s="1005"/>
      <c r="DE12" s="1005"/>
      <c r="DF12" s="1006"/>
      <c r="DG12" s="1004" t="s">
        <v>599</v>
      </c>
      <c r="DH12" s="1005"/>
      <c r="DI12" s="1005"/>
      <c r="DJ12" s="1005"/>
      <c r="DK12" s="1006"/>
      <c r="DL12" s="1004" t="s">
        <v>598</v>
      </c>
      <c r="DM12" s="1005"/>
      <c r="DN12" s="1005"/>
      <c r="DO12" s="1005"/>
      <c r="DP12" s="1006"/>
      <c r="DQ12" s="1004" t="s">
        <v>598</v>
      </c>
      <c r="DR12" s="1005"/>
      <c r="DS12" s="1005"/>
      <c r="DT12" s="1005"/>
      <c r="DU12" s="1006"/>
      <c r="DV12" s="1007"/>
      <c r="DW12" s="1008"/>
      <c r="DX12" s="1008"/>
      <c r="DY12" s="1008"/>
      <c r="DZ12" s="1009"/>
      <c r="EA12" s="218"/>
    </row>
    <row r="13" spans="1:131" s="219" customFormat="1" ht="26.25" customHeight="1" x14ac:dyDescent="0.2">
      <c r="A13" s="222">
        <v>7</v>
      </c>
      <c r="B13" s="1045"/>
      <c r="C13" s="1046"/>
      <c r="D13" s="1046"/>
      <c r="E13" s="1046"/>
      <c r="F13" s="1046"/>
      <c r="G13" s="1046"/>
      <c r="H13" s="1046"/>
      <c r="I13" s="1046"/>
      <c r="J13" s="1046"/>
      <c r="K13" s="1046"/>
      <c r="L13" s="1046"/>
      <c r="M13" s="1046"/>
      <c r="N13" s="1046"/>
      <c r="O13" s="1046"/>
      <c r="P13" s="1047"/>
      <c r="Q13" s="1053"/>
      <c r="R13" s="1054"/>
      <c r="S13" s="1054"/>
      <c r="T13" s="1054"/>
      <c r="U13" s="1054"/>
      <c r="V13" s="1054"/>
      <c r="W13" s="1054"/>
      <c r="X13" s="1054"/>
      <c r="Y13" s="1054"/>
      <c r="Z13" s="1054"/>
      <c r="AA13" s="1054"/>
      <c r="AB13" s="1054"/>
      <c r="AC13" s="1054"/>
      <c r="AD13" s="1054"/>
      <c r="AE13" s="1055"/>
      <c r="AF13" s="1050"/>
      <c r="AG13" s="1051"/>
      <c r="AH13" s="1051"/>
      <c r="AI13" s="1051"/>
      <c r="AJ13" s="1052"/>
      <c r="AK13" s="1094"/>
      <c r="AL13" s="1095"/>
      <c r="AM13" s="1095"/>
      <c r="AN13" s="1095"/>
      <c r="AO13" s="1095"/>
      <c r="AP13" s="1095"/>
      <c r="AQ13" s="1095"/>
      <c r="AR13" s="1095"/>
      <c r="AS13" s="1095"/>
      <c r="AT13" s="1095"/>
      <c r="AU13" s="1096"/>
      <c r="AV13" s="1096"/>
      <c r="AW13" s="1096"/>
      <c r="AX13" s="1096"/>
      <c r="AY13" s="1097"/>
      <c r="AZ13" s="216"/>
      <c r="BA13" s="216"/>
      <c r="BB13" s="216"/>
      <c r="BC13" s="216"/>
      <c r="BD13" s="216"/>
      <c r="BE13" s="217"/>
      <c r="BF13" s="217"/>
      <c r="BG13" s="217"/>
      <c r="BH13" s="217"/>
      <c r="BI13" s="217"/>
      <c r="BJ13" s="217"/>
      <c r="BK13" s="217"/>
      <c r="BL13" s="217"/>
      <c r="BM13" s="217"/>
      <c r="BN13" s="217"/>
      <c r="BO13" s="217"/>
      <c r="BP13" s="217"/>
      <c r="BQ13" s="222">
        <v>7</v>
      </c>
      <c r="BR13" s="223"/>
      <c r="BS13" s="1098" t="s">
        <v>597</v>
      </c>
      <c r="BT13" s="1099"/>
      <c r="BU13" s="1099"/>
      <c r="BV13" s="1099"/>
      <c r="BW13" s="1099"/>
      <c r="BX13" s="1099"/>
      <c r="BY13" s="1099"/>
      <c r="BZ13" s="1099"/>
      <c r="CA13" s="1099"/>
      <c r="CB13" s="1099"/>
      <c r="CC13" s="1099"/>
      <c r="CD13" s="1099"/>
      <c r="CE13" s="1099"/>
      <c r="CF13" s="1099"/>
      <c r="CG13" s="1100"/>
      <c r="CH13" s="1004">
        <v>4</v>
      </c>
      <c r="CI13" s="1005"/>
      <c r="CJ13" s="1005"/>
      <c r="CK13" s="1005"/>
      <c r="CL13" s="1006"/>
      <c r="CM13" s="1004">
        <v>74</v>
      </c>
      <c r="CN13" s="1005"/>
      <c r="CO13" s="1005"/>
      <c r="CP13" s="1005"/>
      <c r="CQ13" s="1006"/>
      <c r="CR13" s="1004">
        <v>7</v>
      </c>
      <c r="CS13" s="1005"/>
      <c r="CT13" s="1005"/>
      <c r="CU13" s="1005"/>
      <c r="CV13" s="1006"/>
      <c r="CW13" s="1004">
        <v>2</v>
      </c>
      <c r="CX13" s="1005"/>
      <c r="CY13" s="1005"/>
      <c r="CZ13" s="1005"/>
      <c r="DA13" s="1006"/>
      <c r="DB13" s="1004" t="s">
        <v>599</v>
      </c>
      <c r="DC13" s="1005"/>
      <c r="DD13" s="1005"/>
      <c r="DE13" s="1005"/>
      <c r="DF13" s="1006"/>
      <c r="DG13" s="1004" t="s">
        <v>599</v>
      </c>
      <c r="DH13" s="1005"/>
      <c r="DI13" s="1005"/>
      <c r="DJ13" s="1005"/>
      <c r="DK13" s="1006"/>
      <c r="DL13" s="1004" t="s">
        <v>598</v>
      </c>
      <c r="DM13" s="1005"/>
      <c r="DN13" s="1005"/>
      <c r="DO13" s="1005"/>
      <c r="DP13" s="1006"/>
      <c r="DQ13" s="1004" t="s">
        <v>598</v>
      </c>
      <c r="DR13" s="1005"/>
      <c r="DS13" s="1005"/>
      <c r="DT13" s="1005"/>
      <c r="DU13" s="1006"/>
      <c r="DV13" s="1007"/>
      <c r="DW13" s="1008"/>
      <c r="DX13" s="1008"/>
      <c r="DY13" s="1008"/>
      <c r="DZ13" s="1009"/>
      <c r="EA13" s="218"/>
    </row>
    <row r="14" spans="1:131" s="219" customFormat="1" ht="26.25" customHeight="1" x14ac:dyDescent="0.2">
      <c r="A14" s="222">
        <v>8</v>
      </c>
      <c r="B14" s="1045"/>
      <c r="C14" s="1046"/>
      <c r="D14" s="1046"/>
      <c r="E14" s="1046"/>
      <c r="F14" s="1046"/>
      <c r="G14" s="1046"/>
      <c r="H14" s="1046"/>
      <c r="I14" s="1046"/>
      <c r="J14" s="1046"/>
      <c r="K14" s="1046"/>
      <c r="L14" s="1046"/>
      <c r="M14" s="1046"/>
      <c r="N14" s="1046"/>
      <c r="O14" s="1046"/>
      <c r="P14" s="1047"/>
      <c r="Q14" s="1053"/>
      <c r="R14" s="1054"/>
      <c r="S14" s="1054"/>
      <c r="T14" s="1054"/>
      <c r="U14" s="1054"/>
      <c r="V14" s="1054"/>
      <c r="W14" s="1054"/>
      <c r="X14" s="1054"/>
      <c r="Y14" s="1054"/>
      <c r="Z14" s="1054"/>
      <c r="AA14" s="1054"/>
      <c r="AB14" s="1054"/>
      <c r="AC14" s="1054"/>
      <c r="AD14" s="1054"/>
      <c r="AE14" s="1055"/>
      <c r="AF14" s="1050"/>
      <c r="AG14" s="1051"/>
      <c r="AH14" s="1051"/>
      <c r="AI14" s="1051"/>
      <c r="AJ14" s="1052"/>
      <c r="AK14" s="1094"/>
      <c r="AL14" s="1095"/>
      <c r="AM14" s="1095"/>
      <c r="AN14" s="1095"/>
      <c r="AO14" s="1095"/>
      <c r="AP14" s="1095"/>
      <c r="AQ14" s="1095"/>
      <c r="AR14" s="1095"/>
      <c r="AS14" s="1095"/>
      <c r="AT14" s="1095"/>
      <c r="AU14" s="1096"/>
      <c r="AV14" s="1096"/>
      <c r="AW14" s="1096"/>
      <c r="AX14" s="1096"/>
      <c r="AY14" s="1097"/>
      <c r="AZ14" s="216"/>
      <c r="BA14" s="216"/>
      <c r="BB14" s="216"/>
      <c r="BC14" s="216"/>
      <c r="BD14" s="216"/>
      <c r="BE14" s="217"/>
      <c r="BF14" s="217"/>
      <c r="BG14" s="217"/>
      <c r="BH14" s="217"/>
      <c r="BI14" s="217"/>
      <c r="BJ14" s="217"/>
      <c r="BK14" s="217"/>
      <c r="BL14" s="217"/>
      <c r="BM14" s="217"/>
      <c r="BN14" s="217"/>
      <c r="BO14" s="217"/>
      <c r="BP14" s="217"/>
      <c r="BQ14" s="222">
        <v>8</v>
      </c>
      <c r="BR14" s="223"/>
      <c r="BS14" s="1007"/>
      <c r="BT14" s="1008"/>
      <c r="BU14" s="1008"/>
      <c r="BV14" s="1008"/>
      <c r="BW14" s="1008"/>
      <c r="BX14" s="1008"/>
      <c r="BY14" s="1008"/>
      <c r="BZ14" s="1008"/>
      <c r="CA14" s="1008"/>
      <c r="CB14" s="1008"/>
      <c r="CC14" s="1008"/>
      <c r="CD14" s="1008"/>
      <c r="CE14" s="1008"/>
      <c r="CF14" s="1008"/>
      <c r="CG14" s="1029"/>
      <c r="CH14" s="1004"/>
      <c r="CI14" s="1005"/>
      <c r="CJ14" s="1005"/>
      <c r="CK14" s="1005"/>
      <c r="CL14" s="1006"/>
      <c r="CM14" s="1004"/>
      <c r="CN14" s="1005"/>
      <c r="CO14" s="1005"/>
      <c r="CP14" s="1005"/>
      <c r="CQ14" s="1006"/>
      <c r="CR14" s="1004"/>
      <c r="CS14" s="1005"/>
      <c r="CT14" s="1005"/>
      <c r="CU14" s="1005"/>
      <c r="CV14" s="1006"/>
      <c r="CW14" s="1004"/>
      <c r="CX14" s="1005"/>
      <c r="CY14" s="1005"/>
      <c r="CZ14" s="1005"/>
      <c r="DA14" s="1006"/>
      <c r="DB14" s="1004"/>
      <c r="DC14" s="1005"/>
      <c r="DD14" s="1005"/>
      <c r="DE14" s="1005"/>
      <c r="DF14" s="1006"/>
      <c r="DG14" s="1004"/>
      <c r="DH14" s="1005"/>
      <c r="DI14" s="1005"/>
      <c r="DJ14" s="1005"/>
      <c r="DK14" s="1006"/>
      <c r="DL14" s="1004"/>
      <c r="DM14" s="1005"/>
      <c r="DN14" s="1005"/>
      <c r="DO14" s="1005"/>
      <c r="DP14" s="1006"/>
      <c r="DQ14" s="1004"/>
      <c r="DR14" s="1005"/>
      <c r="DS14" s="1005"/>
      <c r="DT14" s="1005"/>
      <c r="DU14" s="1006"/>
      <c r="DV14" s="1007"/>
      <c r="DW14" s="1008"/>
      <c r="DX14" s="1008"/>
      <c r="DY14" s="1008"/>
      <c r="DZ14" s="1009"/>
      <c r="EA14" s="218"/>
    </row>
    <row r="15" spans="1:131" s="219" customFormat="1" ht="26.25" customHeight="1" x14ac:dyDescent="0.2">
      <c r="A15" s="222">
        <v>9</v>
      </c>
      <c r="B15" s="1045"/>
      <c r="C15" s="1046"/>
      <c r="D15" s="1046"/>
      <c r="E15" s="1046"/>
      <c r="F15" s="1046"/>
      <c r="G15" s="1046"/>
      <c r="H15" s="1046"/>
      <c r="I15" s="1046"/>
      <c r="J15" s="1046"/>
      <c r="K15" s="1046"/>
      <c r="L15" s="1046"/>
      <c r="M15" s="1046"/>
      <c r="N15" s="1046"/>
      <c r="O15" s="1046"/>
      <c r="P15" s="1047"/>
      <c r="Q15" s="1053"/>
      <c r="R15" s="1054"/>
      <c r="S15" s="1054"/>
      <c r="T15" s="1054"/>
      <c r="U15" s="1054"/>
      <c r="V15" s="1054"/>
      <c r="W15" s="1054"/>
      <c r="X15" s="1054"/>
      <c r="Y15" s="1054"/>
      <c r="Z15" s="1054"/>
      <c r="AA15" s="1054"/>
      <c r="AB15" s="1054"/>
      <c r="AC15" s="1054"/>
      <c r="AD15" s="1054"/>
      <c r="AE15" s="1055"/>
      <c r="AF15" s="1050"/>
      <c r="AG15" s="1051"/>
      <c r="AH15" s="1051"/>
      <c r="AI15" s="1051"/>
      <c r="AJ15" s="1052"/>
      <c r="AK15" s="1094"/>
      <c r="AL15" s="1095"/>
      <c r="AM15" s="1095"/>
      <c r="AN15" s="1095"/>
      <c r="AO15" s="1095"/>
      <c r="AP15" s="1095"/>
      <c r="AQ15" s="1095"/>
      <c r="AR15" s="1095"/>
      <c r="AS15" s="1095"/>
      <c r="AT15" s="1095"/>
      <c r="AU15" s="1096"/>
      <c r="AV15" s="1096"/>
      <c r="AW15" s="1096"/>
      <c r="AX15" s="1096"/>
      <c r="AY15" s="1097"/>
      <c r="AZ15" s="216"/>
      <c r="BA15" s="216"/>
      <c r="BB15" s="216"/>
      <c r="BC15" s="216"/>
      <c r="BD15" s="216"/>
      <c r="BE15" s="217"/>
      <c r="BF15" s="217"/>
      <c r="BG15" s="217"/>
      <c r="BH15" s="217"/>
      <c r="BI15" s="217"/>
      <c r="BJ15" s="217"/>
      <c r="BK15" s="217"/>
      <c r="BL15" s="217"/>
      <c r="BM15" s="217"/>
      <c r="BN15" s="217"/>
      <c r="BO15" s="217"/>
      <c r="BP15" s="217"/>
      <c r="BQ15" s="222">
        <v>9</v>
      </c>
      <c r="BR15" s="223"/>
      <c r="BS15" s="1007"/>
      <c r="BT15" s="1008"/>
      <c r="BU15" s="1008"/>
      <c r="BV15" s="1008"/>
      <c r="BW15" s="1008"/>
      <c r="BX15" s="1008"/>
      <c r="BY15" s="1008"/>
      <c r="BZ15" s="1008"/>
      <c r="CA15" s="1008"/>
      <c r="CB15" s="1008"/>
      <c r="CC15" s="1008"/>
      <c r="CD15" s="1008"/>
      <c r="CE15" s="1008"/>
      <c r="CF15" s="1008"/>
      <c r="CG15" s="1029"/>
      <c r="CH15" s="1004"/>
      <c r="CI15" s="1005"/>
      <c r="CJ15" s="1005"/>
      <c r="CK15" s="1005"/>
      <c r="CL15" s="1006"/>
      <c r="CM15" s="1004"/>
      <c r="CN15" s="1005"/>
      <c r="CO15" s="1005"/>
      <c r="CP15" s="1005"/>
      <c r="CQ15" s="1006"/>
      <c r="CR15" s="1004"/>
      <c r="CS15" s="1005"/>
      <c r="CT15" s="1005"/>
      <c r="CU15" s="1005"/>
      <c r="CV15" s="1006"/>
      <c r="CW15" s="1004"/>
      <c r="CX15" s="1005"/>
      <c r="CY15" s="1005"/>
      <c r="CZ15" s="1005"/>
      <c r="DA15" s="1006"/>
      <c r="DB15" s="1004"/>
      <c r="DC15" s="1005"/>
      <c r="DD15" s="1005"/>
      <c r="DE15" s="1005"/>
      <c r="DF15" s="1006"/>
      <c r="DG15" s="1004"/>
      <c r="DH15" s="1005"/>
      <c r="DI15" s="1005"/>
      <c r="DJ15" s="1005"/>
      <c r="DK15" s="1006"/>
      <c r="DL15" s="1004"/>
      <c r="DM15" s="1005"/>
      <c r="DN15" s="1005"/>
      <c r="DO15" s="1005"/>
      <c r="DP15" s="1006"/>
      <c r="DQ15" s="1004"/>
      <c r="DR15" s="1005"/>
      <c r="DS15" s="1005"/>
      <c r="DT15" s="1005"/>
      <c r="DU15" s="1006"/>
      <c r="DV15" s="1007"/>
      <c r="DW15" s="1008"/>
      <c r="DX15" s="1008"/>
      <c r="DY15" s="1008"/>
      <c r="DZ15" s="1009"/>
      <c r="EA15" s="218"/>
    </row>
    <row r="16" spans="1:131" s="219" customFormat="1" ht="26.25" customHeight="1" x14ac:dyDescent="0.2">
      <c r="A16" s="222">
        <v>10</v>
      </c>
      <c r="B16" s="1045"/>
      <c r="C16" s="1046"/>
      <c r="D16" s="1046"/>
      <c r="E16" s="1046"/>
      <c r="F16" s="1046"/>
      <c r="G16" s="1046"/>
      <c r="H16" s="1046"/>
      <c r="I16" s="1046"/>
      <c r="J16" s="1046"/>
      <c r="K16" s="1046"/>
      <c r="L16" s="1046"/>
      <c r="M16" s="1046"/>
      <c r="N16" s="1046"/>
      <c r="O16" s="1046"/>
      <c r="P16" s="1047"/>
      <c r="Q16" s="1053"/>
      <c r="R16" s="1054"/>
      <c r="S16" s="1054"/>
      <c r="T16" s="1054"/>
      <c r="U16" s="1054"/>
      <c r="V16" s="1054"/>
      <c r="W16" s="1054"/>
      <c r="X16" s="1054"/>
      <c r="Y16" s="1054"/>
      <c r="Z16" s="1054"/>
      <c r="AA16" s="1054"/>
      <c r="AB16" s="1054"/>
      <c r="AC16" s="1054"/>
      <c r="AD16" s="1054"/>
      <c r="AE16" s="1055"/>
      <c r="AF16" s="1050"/>
      <c r="AG16" s="1051"/>
      <c r="AH16" s="1051"/>
      <c r="AI16" s="1051"/>
      <c r="AJ16" s="1052"/>
      <c r="AK16" s="1094"/>
      <c r="AL16" s="1095"/>
      <c r="AM16" s="1095"/>
      <c r="AN16" s="1095"/>
      <c r="AO16" s="1095"/>
      <c r="AP16" s="1095"/>
      <c r="AQ16" s="1095"/>
      <c r="AR16" s="1095"/>
      <c r="AS16" s="1095"/>
      <c r="AT16" s="1095"/>
      <c r="AU16" s="1096"/>
      <c r="AV16" s="1096"/>
      <c r="AW16" s="1096"/>
      <c r="AX16" s="1096"/>
      <c r="AY16" s="1097"/>
      <c r="AZ16" s="216"/>
      <c r="BA16" s="216"/>
      <c r="BB16" s="216"/>
      <c r="BC16" s="216"/>
      <c r="BD16" s="216"/>
      <c r="BE16" s="217"/>
      <c r="BF16" s="217"/>
      <c r="BG16" s="217"/>
      <c r="BH16" s="217"/>
      <c r="BI16" s="217"/>
      <c r="BJ16" s="217"/>
      <c r="BK16" s="217"/>
      <c r="BL16" s="217"/>
      <c r="BM16" s="217"/>
      <c r="BN16" s="217"/>
      <c r="BO16" s="217"/>
      <c r="BP16" s="217"/>
      <c r="BQ16" s="222">
        <v>10</v>
      </c>
      <c r="BR16" s="223"/>
      <c r="BS16" s="1007"/>
      <c r="BT16" s="1008"/>
      <c r="BU16" s="1008"/>
      <c r="BV16" s="1008"/>
      <c r="BW16" s="1008"/>
      <c r="BX16" s="1008"/>
      <c r="BY16" s="1008"/>
      <c r="BZ16" s="1008"/>
      <c r="CA16" s="1008"/>
      <c r="CB16" s="1008"/>
      <c r="CC16" s="1008"/>
      <c r="CD16" s="1008"/>
      <c r="CE16" s="1008"/>
      <c r="CF16" s="1008"/>
      <c r="CG16" s="1029"/>
      <c r="CH16" s="1004"/>
      <c r="CI16" s="1005"/>
      <c r="CJ16" s="1005"/>
      <c r="CK16" s="1005"/>
      <c r="CL16" s="1006"/>
      <c r="CM16" s="1004"/>
      <c r="CN16" s="1005"/>
      <c r="CO16" s="1005"/>
      <c r="CP16" s="1005"/>
      <c r="CQ16" s="1006"/>
      <c r="CR16" s="1004"/>
      <c r="CS16" s="1005"/>
      <c r="CT16" s="1005"/>
      <c r="CU16" s="1005"/>
      <c r="CV16" s="1006"/>
      <c r="CW16" s="1004"/>
      <c r="CX16" s="1005"/>
      <c r="CY16" s="1005"/>
      <c r="CZ16" s="1005"/>
      <c r="DA16" s="1006"/>
      <c r="DB16" s="1004"/>
      <c r="DC16" s="1005"/>
      <c r="DD16" s="1005"/>
      <c r="DE16" s="1005"/>
      <c r="DF16" s="1006"/>
      <c r="DG16" s="1004"/>
      <c r="DH16" s="1005"/>
      <c r="DI16" s="1005"/>
      <c r="DJ16" s="1005"/>
      <c r="DK16" s="1006"/>
      <c r="DL16" s="1004"/>
      <c r="DM16" s="1005"/>
      <c r="DN16" s="1005"/>
      <c r="DO16" s="1005"/>
      <c r="DP16" s="1006"/>
      <c r="DQ16" s="1004"/>
      <c r="DR16" s="1005"/>
      <c r="DS16" s="1005"/>
      <c r="DT16" s="1005"/>
      <c r="DU16" s="1006"/>
      <c r="DV16" s="1007"/>
      <c r="DW16" s="1008"/>
      <c r="DX16" s="1008"/>
      <c r="DY16" s="1008"/>
      <c r="DZ16" s="1009"/>
      <c r="EA16" s="218"/>
    </row>
    <row r="17" spans="1:131" s="219" customFormat="1" ht="26.25" customHeight="1" x14ac:dyDescent="0.2">
      <c r="A17" s="222">
        <v>11</v>
      </c>
      <c r="B17" s="1045"/>
      <c r="C17" s="1046"/>
      <c r="D17" s="1046"/>
      <c r="E17" s="1046"/>
      <c r="F17" s="1046"/>
      <c r="G17" s="1046"/>
      <c r="H17" s="1046"/>
      <c r="I17" s="1046"/>
      <c r="J17" s="1046"/>
      <c r="K17" s="1046"/>
      <c r="L17" s="1046"/>
      <c r="M17" s="1046"/>
      <c r="N17" s="1046"/>
      <c r="O17" s="1046"/>
      <c r="P17" s="1047"/>
      <c r="Q17" s="1053"/>
      <c r="R17" s="1054"/>
      <c r="S17" s="1054"/>
      <c r="T17" s="1054"/>
      <c r="U17" s="1054"/>
      <c r="V17" s="1054"/>
      <c r="W17" s="1054"/>
      <c r="X17" s="1054"/>
      <c r="Y17" s="1054"/>
      <c r="Z17" s="1054"/>
      <c r="AA17" s="1054"/>
      <c r="AB17" s="1054"/>
      <c r="AC17" s="1054"/>
      <c r="AD17" s="1054"/>
      <c r="AE17" s="1055"/>
      <c r="AF17" s="1050"/>
      <c r="AG17" s="1051"/>
      <c r="AH17" s="1051"/>
      <c r="AI17" s="1051"/>
      <c r="AJ17" s="1052"/>
      <c r="AK17" s="1094"/>
      <c r="AL17" s="1095"/>
      <c r="AM17" s="1095"/>
      <c r="AN17" s="1095"/>
      <c r="AO17" s="1095"/>
      <c r="AP17" s="1095"/>
      <c r="AQ17" s="1095"/>
      <c r="AR17" s="1095"/>
      <c r="AS17" s="1095"/>
      <c r="AT17" s="1095"/>
      <c r="AU17" s="1096"/>
      <c r="AV17" s="1096"/>
      <c r="AW17" s="1096"/>
      <c r="AX17" s="1096"/>
      <c r="AY17" s="1097"/>
      <c r="AZ17" s="216"/>
      <c r="BA17" s="216"/>
      <c r="BB17" s="216"/>
      <c r="BC17" s="216"/>
      <c r="BD17" s="216"/>
      <c r="BE17" s="217"/>
      <c r="BF17" s="217"/>
      <c r="BG17" s="217"/>
      <c r="BH17" s="217"/>
      <c r="BI17" s="217"/>
      <c r="BJ17" s="217"/>
      <c r="BK17" s="217"/>
      <c r="BL17" s="217"/>
      <c r="BM17" s="217"/>
      <c r="BN17" s="217"/>
      <c r="BO17" s="217"/>
      <c r="BP17" s="217"/>
      <c r="BQ17" s="222">
        <v>11</v>
      </c>
      <c r="BR17" s="223"/>
      <c r="BS17" s="1007"/>
      <c r="BT17" s="1008"/>
      <c r="BU17" s="1008"/>
      <c r="BV17" s="1008"/>
      <c r="BW17" s="1008"/>
      <c r="BX17" s="1008"/>
      <c r="BY17" s="1008"/>
      <c r="BZ17" s="1008"/>
      <c r="CA17" s="1008"/>
      <c r="CB17" s="1008"/>
      <c r="CC17" s="1008"/>
      <c r="CD17" s="1008"/>
      <c r="CE17" s="1008"/>
      <c r="CF17" s="1008"/>
      <c r="CG17" s="1029"/>
      <c r="CH17" s="1004"/>
      <c r="CI17" s="1005"/>
      <c r="CJ17" s="1005"/>
      <c r="CK17" s="1005"/>
      <c r="CL17" s="1006"/>
      <c r="CM17" s="1004"/>
      <c r="CN17" s="1005"/>
      <c r="CO17" s="1005"/>
      <c r="CP17" s="1005"/>
      <c r="CQ17" s="1006"/>
      <c r="CR17" s="1004"/>
      <c r="CS17" s="1005"/>
      <c r="CT17" s="1005"/>
      <c r="CU17" s="1005"/>
      <c r="CV17" s="1006"/>
      <c r="CW17" s="1004"/>
      <c r="CX17" s="1005"/>
      <c r="CY17" s="1005"/>
      <c r="CZ17" s="1005"/>
      <c r="DA17" s="1006"/>
      <c r="DB17" s="1004"/>
      <c r="DC17" s="1005"/>
      <c r="DD17" s="1005"/>
      <c r="DE17" s="1005"/>
      <c r="DF17" s="1006"/>
      <c r="DG17" s="1004"/>
      <c r="DH17" s="1005"/>
      <c r="DI17" s="1005"/>
      <c r="DJ17" s="1005"/>
      <c r="DK17" s="1006"/>
      <c r="DL17" s="1004"/>
      <c r="DM17" s="1005"/>
      <c r="DN17" s="1005"/>
      <c r="DO17" s="1005"/>
      <c r="DP17" s="1006"/>
      <c r="DQ17" s="1004"/>
      <c r="DR17" s="1005"/>
      <c r="DS17" s="1005"/>
      <c r="DT17" s="1005"/>
      <c r="DU17" s="1006"/>
      <c r="DV17" s="1007"/>
      <c r="DW17" s="1008"/>
      <c r="DX17" s="1008"/>
      <c r="DY17" s="1008"/>
      <c r="DZ17" s="1009"/>
      <c r="EA17" s="218"/>
    </row>
    <row r="18" spans="1:131" s="219" customFormat="1" ht="26.25" customHeight="1" x14ac:dyDescent="0.2">
      <c r="A18" s="222">
        <v>12</v>
      </c>
      <c r="B18" s="1045"/>
      <c r="C18" s="1046"/>
      <c r="D18" s="1046"/>
      <c r="E18" s="1046"/>
      <c r="F18" s="1046"/>
      <c r="G18" s="1046"/>
      <c r="H18" s="1046"/>
      <c r="I18" s="1046"/>
      <c r="J18" s="1046"/>
      <c r="K18" s="1046"/>
      <c r="L18" s="1046"/>
      <c r="M18" s="1046"/>
      <c r="N18" s="1046"/>
      <c r="O18" s="1046"/>
      <c r="P18" s="1047"/>
      <c r="Q18" s="1053"/>
      <c r="R18" s="1054"/>
      <c r="S18" s="1054"/>
      <c r="T18" s="1054"/>
      <c r="U18" s="1054"/>
      <c r="V18" s="1054"/>
      <c r="W18" s="1054"/>
      <c r="X18" s="1054"/>
      <c r="Y18" s="1054"/>
      <c r="Z18" s="1054"/>
      <c r="AA18" s="1054"/>
      <c r="AB18" s="1054"/>
      <c r="AC18" s="1054"/>
      <c r="AD18" s="1054"/>
      <c r="AE18" s="1055"/>
      <c r="AF18" s="1050"/>
      <c r="AG18" s="1051"/>
      <c r="AH18" s="1051"/>
      <c r="AI18" s="1051"/>
      <c r="AJ18" s="1052"/>
      <c r="AK18" s="1094"/>
      <c r="AL18" s="1095"/>
      <c r="AM18" s="1095"/>
      <c r="AN18" s="1095"/>
      <c r="AO18" s="1095"/>
      <c r="AP18" s="1095"/>
      <c r="AQ18" s="1095"/>
      <c r="AR18" s="1095"/>
      <c r="AS18" s="1095"/>
      <c r="AT18" s="1095"/>
      <c r="AU18" s="1096"/>
      <c r="AV18" s="1096"/>
      <c r="AW18" s="1096"/>
      <c r="AX18" s="1096"/>
      <c r="AY18" s="1097"/>
      <c r="AZ18" s="216"/>
      <c r="BA18" s="216"/>
      <c r="BB18" s="216"/>
      <c r="BC18" s="216"/>
      <c r="BD18" s="216"/>
      <c r="BE18" s="217"/>
      <c r="BF18" s="217"/>
      <c r="BG18" s="217"/>
      <c r="BH18" s="217"/>
      <c r="BI18" s="217"/>
      <c r="BJ18" s="217"/>
      <c r="BK18" s="217"/>
      <c r="BL18" s="217"/>
      <c r="BM18" s="217"/>
      <c r="BN18" s="217"/>
      <c r="BO18" s="217"/>
      <c r="BP18" s="217"/>
      <c r="BQ18" s="222">
        <v>12</v>
      </c>
      <c r="BR18" s="223"/>
      <c r="BS18" s="1007"/>
      <c r="BT18" s="1008"/>
      <c r="BU18" s="1008"/>
      <c r="BV18" s="1008"/>
      <c r="BW18" s="1008"/>
      <c r="BX18" s="1008"/>
      <c r="BY18" s="1008"/>
      <c r="BZ18" s="1008"/>
      <c r="CA18" s="1008"/>
      <c r="CB18" s="1008"/>
      <c r="CC18" s="1008"/>
      <c r="CD18" s="1008"/>
      <c r="CE18" s="1008"/>
      <c r="CF18" s="1008"/>
      <c r="CG18" s="1029"/>
      <c r="CH18" s="1004"/>
      <c r="CI18" s="1005"/>
      <c r="CJ18" s="1005"/>
      <c r="CK18" s="1005"/>
      <c r="CL18" s="1006"/>
      <c r="CM18" s="1004"/>
      <c r="CN18" s="1005"/>
      <c r="CO18" s="1005"/>
      <c r="CP18" s="1005"/>
      <c r="CQ18" s="1006"/>
      <c r="CR18" s="1004"/>
      <c r="CS18" s="1005"/>
      <c r="CT18" s="1005"/>
      <c r="CU18" s="1005"/>
      <c r="CV18" s="1006"/>
      <c r="CW18" s="1004"/>
      <c r="CX18" s="1005"/>
      <c r="CY18" s="1005"/>
      <c r="CZ18" s="1005"/>
      <c r="DA18" s="1006"/>
      <c r="DB18" s="1004"/>
      <c r="DC18" s="1005"/>
      <c r="DD18" s="1005"/>
      <c r="DE18" s="1005"/>
      <c r="DF18" s="1006"/>
      <c r="DG18" s="1004"/>
      <c r="DH18" s="1005"/>
      <c r="DI18" s="1005"/>
      <c r="DJ18" s="1005"/>
      <c r="DK18" s="1006"/>
      <c r="DL18" s="1004"/>
      <c r="DM18" s="1005"/>
      <c r="DN18" s="1005"/>
      <c r="DO18" s="1005"/>
      <c r="DP18" s="1006"/>
      <c r="DQ18" s="1004"/>
      <c r="DR18" s="1005"/>
      <c r="DS18" s="1005"/>
      <c r="DT18" s="1005"/>
      <c r="DU18" s="1006"/>
      <c r="DV18" s="1007"/>
      <c r="DW18" s="1008"/>
      <c r="DX18" s="1008"/>
      <c r="DY18" s="1008"/>
      <c r="DZ18" s="1009"/>
      <c r="EA18" s="218"/>
    </row>
    <row r="19" spans="1:131" s="219" customFormat="1" ht="26.25" customHeight="1" x14ac:dyDescent="0.2">
      <c r="A19" s="222">
        <v>13</v>
      </c>
      <c r="B19" s="1045"/>
      <c r="C19" s="1046"/>
      <c r="D19" s="1046"/>
      <c r="E19" s="1046"/>
      <c r="F19" s="1046"/>
      <c r="G19" s="1046"/>
      <c r="H19" s="1046"/>
      <c r="I19" s="1046"/>
      <c r="J19" s="1046"/>
      <c r="K19" s="1046"/>
      <c r="L19" s="1046"/>
      <c r="M19" s="1046"/>
      <c r="N19" s="1046"/>
      <c r="O19" s="1046"/>
      <c r="P19" s="1047"/>
      <c r="Q19" s="1053"/>
      <c r="R19" s="1054"/>
      <c r="S19" s="1054"/>
      <c r="T19" s="1054"/>
      <c r="U19" s="1054"/>
      <c r="V19" s="1054"/>
      <c r="W19" s="1054"/>
      <c r="X19" s="1054"/>
      <c r="Y19" s="1054"/>
      <c r="Z19" s="1054"/>
      <c r="AA19" s="1054"/>
      <c r="AB19" s="1054"/>
      <c r="AC19" s="1054"/>
      <c r="AD19" s="1054"/>
      <c r="AE19" s="1055"/>
      <c r="AF19" s="1050"/>
      <c r="AG19" s="1051"/>
      <c r="AH19" s="1051"/>
      <c r="AI19" s="1051"/>
      <c r="AJ19" s="1052"/>
      <c r="AK19" s="1094"/>
      <c r="AL19" s="1095"/>
      <c r="AM19" s="1095"/>
      <c r="AN19" s="1095"/>
      <c r="AO19" s="1095"/>
      <c r="AP19" s="1095"/>
      <c r="AQ19" s="1095"/>
      <c r="AR19" s="1095"/>
      <c r="AS19" s="1095"/>
      <c r="AT19" s="1095"/>
      <c r="AU19" s="1096"/>
      <c r="AV19" s="1096"/>
      <c r="AW19" s="1096"/>
      <c r="AX19" s="1096"/>
      <c r="AY19" s="1097"/>
      <c r="AZ19" s="216"/>
      <c r="BA19" s="216"/>
      <c r="BB19" s="216"/>
      <c r="BC19" s="216"/>
      <c r="BD19" s="216"/>
      <c r="BE19" s="217"/>
      <c r="BF19" s="217"/>
      <c r="BG19" s="217"/>
      <c r="BH19" s="217"/>
      <c r="BI19" s="217"/>
      <c r="BJ19" s="217"/>
      <c r="BK19" s="217"/>
      <c r="BL19" s="217"/>
      <c r="BM19" s="217"/>
      <c r="BN19" s="217"/>
      <c r="BO19" s="217"/>
      <c r="BP19" s="217"/>
      <c r="BQ19" s="222">
        <v>13</v>
      </c>
      <c r="BR19" s="223"/>
      <c r="BS19" s="1007"/>
      <c r="BT19" s="1008"/>
      <c r="BU19" s="1008"/>
      <c r="BV19" s="1008"/>
      <c r="BW19" s="1008"/>
      <c r="BX19" s="1008"/>
      <c r="BY19" s="1008"/>
      <c r="BZ19" s="1008"/>
      <c r="CA19" s="1008"/>
      <c r="CB19" s="1008"/>
      <c r="CC19" s="1008"/>
      <c r="CD19" s="1008"/>
      <c r="CE19" s="1008"/>
      <c r="CF19" s="1008"/>
      <c r="CG19" s="1029"/>
      <c r="CH19" s="1004"/>
      <c r="CI19" s="1005"/>
      <c r="CJ19" s="1005"/>
      <c r="CK19" s="1005"/>
      <c r="CL19" s="1006"/>
      <c r="CM19" s="1004"/>
      <c r="CN19" s="1005"/>
      <c r="CO19" s="1005"/>
      <c r="CP19" s="1005"/>
      <c r="CQ19" s="1006"/>
      <c r="CR19" s="1004"/>
      <c r="CS19" s="1005"/>
      <c r="CT19" s="1005"/>
      <c r="CU19" s="1005"/>
      <c r="CV19" s="1006"/>
      <c r="CW19" s="1004"/>
      <c r="CX19" s="1005"/>
      <c r="CY19" s="1005"/>
      <c r="CZ19" s="1005"/>
      <c r="DA19" s="1006"/>
      <c r="DB19" s="1004"/>
      <c r="DC19" s="1005"/>
      <c r="DD19" s="1005"/>
      <c r="DE19" s="1005"/>
      <c r="DF19" s="1006"/>
      <c r="DG19" s="1004"/>
      <c r="DH19" s="1005"/>
      <c r="DI19" s="1005"/>
      <c r="DJ19" s="1005"/>
      <c r="DK19" s="1006"/>
      <c r="DL19" s="1004"/>
      <c r="DM19" s="1005"/>
      <c r="DN19" s="1005"/>
      <c r="DO19" s="1005"/>
      <c r="DP19" s="1006"/>
      <c r="DQ19" s="1004"/>
      <c r="DR19" s="1005"/>
      <c r="DS19" s="1005"/>
      <c r="DT19" s="1005"/>
      <c r="DU19" s="1006"/>
      <c r="DV19" s="1007"/>
      <c r="DW19" s="1008"/>
      <c r="DX19" s="1008"/>
      <c r="DY19" s="1008"/>
      <c r="DZ19" s="1009"/>
      <c r="EA19" s="218"/>
    </row>
    <row r="20" spans="1:131" s="219" customFormat="1" ht="26.25" customHeight="1" x14ac:dyDescent="0.2">
      <c r="A20" s="222">
        <v>14</v>
      </c>
      <c r="B20" s="1045"/>
      <c r="C20" s="1046"/>
      <c r="D20" s="1046"/>
      <c r="E20" s="1046"/>
      <c r="F20" s="1046"/>
      <c r="G20" s="1046"/>
      <c r="H20" s="1046"/>
      <c r="I20" s="1046"/>
      <c r="J20" s="1046"/>
      <c r="K20" s="1046"/>
      <c r="L20" s="1046"/>
      <c r="M20" s="1046"/>
      <c r="N20" s="1046"/>
      <c r="O20" s="1046"/>
      <c r="P20" s="1047"/>
      <c r="Q20" s="1053"/>
      <c r="R20" s="1054"/>
      <c r="S20" s="1054"/>
      <c r="T20" s="1054"/>
      <c r="U20" s="1054"/>
      <c r="V20" s="1054"/>
      <c r="W20" s="1054"/>
      <c r="X20" s="1054"/>
      <c r="Y20" s="1054"/>
      <c r="Z20" s="1054"/>
      <c r="AA20" s="1054"/>
      <c r="AB20" s="1054"/>
      <c r="AC20" s="1054"/>
      <c r="AD20" s="1054"/>
      <c r="AE20" s="1055"/>
      <c r="AF20" s="1050"/>
      <c r="AG20" s="1051"/>
      <c r="AH20" s="1051"/>
      <c r="AI20" s="1051"/>
      <c r="AJ20" s="1052"/>
      <c r="AK20" s="1094"/>
      <c r="AL20" s="1095"/>
      <c r="AM20" s="1095"/>
      <c r="AN20" s="1095"/>
      <c r="AO20" s="1095"/>
      <c r="AP20" s="1095"/>
      <c r="AQ20" s="1095"/>
      <c r="AR20" s="1095"/>
      <c r="AS20" s="1095"/>
      <c r="AT20" s="1095"/>
      <c r="AU20" s="1096"/>
      <c r="AV20" s="1096"/>
      <c r="AW20" s="1096"/>
      <c r="AX20" s="1096"/>
      <c r="AY20" s="1097"/>
      <c r="AZ20" s="216"/>
      <c r="BA20" s="216"/>
      <c r="BB20" s="216"/>
      <c r="BC20" s="216"/>
      <c r="BD20" s="216"/>
      <c r="BE20" s="217"/>
      <c r="BF20" s="217"/>
      <c r="BG20" s="217"/>
      <c r="BH20" s="217"/>
      <c r="BI20" s="217"/>
      <c r="BJ20" s="217"/>
      <c r="BK20" s="217"/>
      <c r="BL20" s="217"/>
      <c r="BM20" s="217"/>
      <c r="BN20" s="217"/>
      <c r="BO20" s="217"/>
      <c r="BP20" s="217"/>
      <c r="BQ20" s="222">
        <v>14</v>
      </c>
      <c r="BR20" s="223"/>
      <c r="BS20" s="1007"/>
      <c r="BT20" s="1008"/>
      <c r="BU20" s="1008"/>
      <c r="BV20" s="1008"/>
      <c r="BW20" s="1008"/>
      <c r="BX20" s="1008"/>
      <c r="BY20" s="1008"/>
      <c r="BZ20" s="1008"/>
      <c r="CA20" s="1008"/>
      <c r="CB20" s="1008"/>
      <c r="CC20" s="1008"/>
      <c r="CD20" s="1008"/>
      <c r="CE20" s="1008"/>
      <c r="CF20" s="1008"/>
      <c r="CG20" s="1029"/>
      <c r="CH20" s="1004"/>
      <c r="CI20" s="1005"/>
      <c r="CJ20" s="1005"/>
      <c r="CK20" s="1005"/>
      <c r="CL20" s="1006"/>
      <c r="CM20" s="1004"/>
      <c r="CN20" s="1005"/>
      <c r="CO20" s="1005"/>
      <c r="CP20" s="1005"/>
      <c r="CQ20" s="1006"/>
      <c r="CR20" s="1004"/>
      <c r="CS20" s="1005"/>
      <c r="CT20" s="1005"/>
      <c r="CU20" s="1005"/>
      <c r="CV20" s="1006"/>
      <c r="CW20" s="1004"/>
      <c r="CX20" s="1005"/>
      <c r="CY20" s="1005"/>
      <c r="CZ20" s="1005"/>
      <c r="DA20" s="1006"/>
      <c r="DB20" s="1004"/>
      <c r="DC20" s="1005"/>
      <c r="DD20" s="1005"/>
      <c r="DE20" s="1005"/>
      <c r="DF20" s="1006"/>
      <c r="DG20" s="1004"/>
      <c r="DH20" s="1005"/>
      <c r="DI20" s="1005"/>
      <c r="DJ20" s="1005"/>
      <c r="DK20" s="1006"/>
      <c r="DL20" s="1004"/>
      <c r="DM20" s="1005"/>
      <c r="DN20" s="1005"/>
      <c r="DO20" s="1005"/>
      <c r="DP20" s="1006"/>
      <c r="DQ20" s="1004"/>
      <c r="DR20" s="1005"/>
      <c r="DS20" s="1005"/>
      <c r="DT20" s="1005"/>
      <c r="DU20" s="1006"/>
      <c r="DV20" s="1007"/>
      <c r="DW20" s="1008"/>
      <c r="DX20" s="1008"/>
      <c r="DY20" s="1008"/>
      <c r="DZ20" s="1009"/>
      <c r="EA20" s="218"/>
    </row>
    <row r="21" spans="1:131" s="219" customFormat="1" ht="26.25" customHeight="1" thickBot="1" x14ac:dyDescent="0.25">
      <c r="A21" s="222">
        <v>15</v>
      </c>
      <c r="B21" s="1045"/>
      <c r="C21" s="1046"/>
      <c r="D21" s="1046"/>
      <c r="E21" s="1046"/>
      <c r="F21" s="1046"/>
      <c r="G21" s="1046"/>
      <c r="H21" s="1046"/>
      <c r="I21" s="1046"/>
      <c r="J21" s="1046"/>
      <c r="K21" s="1046"/>
      <c r="L21" s="1046"/>
      <c r="M21" s="1046"/>
      <c r="N21" s="1046"/>
      <c r="O21" s="1046"/>
      <c r="P21" s="1047"/>
      <c r="Q21" s="1053"/>
      <c r="R21" s="1054"/>
      <c r="S21" s="1054"/>
      <c r="T21" s="1054"/>
      <c r="U21" s="1054"/>
      <c r="V21" s="1054"/>
      <c r="W21" s="1054"/>
      <c r="X21" s="1054"/>
      <c r="Y21" s="1054"/>
      <c r="Z21" s="1054"/>
      <c r="AA21" s="1054"/>
      <c r="AB21" s="1054"/>
      <c r="AC21" s="1054"/>
      <c r="AD21" s="1054"/>
      <c r="AE21" s="1055"/>
      <c r="AF21" s="1050"/>
      <c r="AG21" s="1051"/>
      <c r="AH21" s="1051"/>
      <c r="AI21" s="1051"/>
      <c r="AJ21" s="1052"/>
      <c r="AK21" s="1094"/>
      <c r="AL21" s="1095"/>
      <c r="AM21" s="1095"/>
      <c r="AN21" s="1095"/>
      <c r="AO21" s="1095"/>
      <c r="AP21" s="1095"/>
      <c r="AQ21" s="1095"/>
      <c r="AR21" s="1095"/>
      <c r="AS21" s="1095"/>
      <c r="AT21" s="1095"/>
      <c r="AU21" s="1096"/>
      <c r="AV21" s="1096"/>
      <c r="AW21" s="1096"/>
      <c r="AX21" s="1096"/>
      <c r="AY21" s="1097"/>
      <c r="AZ21" s="216"/>
      <c r="BA21" s="216"/>
      <c r="BB21" s="216"/>
      <c r="BC21" s="216"/>
      <c r="BD21" s="216"/>
      <c r="BE21" s="217"/>
      <c r="BF21" s="217"/>
      <c r="BG21" s="217"/>
      <c r="BH21" s="217"/>
      <c r="BI21" s="217"/>
      <c r="BJ21" s="217"/>
      <c r="BK21" s="217"/>
      <c r="BL21" s="217"/>
      <c r="BM21" s="217"/>
      <c r="BN21" s="217"/>
      <c r="BO21" s="217"/>
      <c r="BP21" s="217"/>
      <c r="BQ21" s="222">
        <v>15</v>
      </c>
      <c r="BR21" s="223"/>
      <c r="BS21" s="1007"/>
      <c r="BT21" s="1008"/>
      <c r="BU21" s="1008"/>
      <c r="BV21" s="1008"/>
      <c r="BW21" s="1008"/>
      <c r="BX21" s="1008"/>
      <c r="BY21" s="1008"/>
      <c r="BZ21" s="1008"/>
      <c r="CA21" s="1008"/>
      <c r="CB21" s="1008"/>
      <c r="CC21" s="1008"/>
      <c r="CD21" s="1008"/>
      <c r="CE21" s="1008"/>
      <c r="CF21" s="1008"/>
      <c r="CG21" s="1029"/>
      <c r="CH21" s="1004"/>
      <c r="CI21" s="1005"/>
      <c r="CJ21" s="1005"/>
      <c r="CK21" s="1005"/>
      <c r="CL21" s="1006"/>
      <c r="CM21" s="1004"/>
      <c r="CN21" s="1005"/>
      <c r="CO21" s="1005"/>
      <c r="CP21" s="1005"/>
      <c r="CQ21" s="1006"/>
      <c r="CR21" s="1004"/>
      <c r="CS21" s="1005"/>
      <c r="CT21" s="1005"/>
      <c r="CU21" s="1005"/>
      <c r="CV21" s="1006"/>
      <c r="CW21" s="1004"/>
      <c r="CX21" s="1005"/>
      <c r="CY21" s="1005"/>
      <c r="CZ21" s="1005"/>
      <c r="DA21" s="1006"/>
      <c r="DB21" s="1004"/>
      <c r="DC21" s="1005"/>
      <c r="DD21" s="1005"/>
      <c r="DE21" s="1005"/>
      <c r="DF21" s="1006"/>
      <c r="DG21" s="1004"/>
      <c r="DH21" s="1005"/>
      <c r="DI21" s="1005"/>
      <c r="DJ21" s="1005"/>
      <c r="DK21" s="1006"/>
      <c r="DL21" s="1004"/>
      <c r="DM21" s="1005"/>
      <c r="DN21" s="1005"/>
      <c r="DO21" s="1005"/>
      <c r="DP21" s="1006"/>
      <c r="DQ21" s="1004"/>
      <c r="DR21" s="1005"/>
      <c r="DS21" s="1005"/>
      <c r="DT21" s="1005"/>
      <c r="DU21" s="1006"/>
      <c r="DV21" s="1007"/>
      <c r="DW21" s="1008"/>
      <c r="DX21" s="1008"/>
      <c r="DY21" s="1008"/>
      <c r="DZ21" s="1009"/>
      <c r="EA21" s="218"/>
    </row>
    <row r="22" spans="1:131" s="219" customFormat="1" ht="26.25" customHeight="1" x14ac:dyDescent="0.2">
      <c r="A22" s="222">
        <v>16</v>
      </c>
      <c r="B22" s="1045"/>
      <c r="C22" s="1046"/>
      <c r="D22" s="1046"/>
      <c r="E22" s="1046"/>
      <c r="F22" s="1046"/>
      <c r="G22" s="1046"/>
      <c r="H22" s="1046"/>
      <c r="I22" s="1046"/>
      <c r="J22" s="1046"/>
      <c r="K22" s="1046"/>
      <c r="L22" s="1046"/>
      <c r="M22" s="1046"/>
      <c r="N22" s="1046"/>
      <c r="O22" s="1046"/>
      <c r="P22" s="1047"/>
      <c r="Q22" s="1087"/>
      <c r="R22" s="1088"/>
      <c r="S22" s="1088"/>
      <c r="T22" s="1088"/>
      <c r="U22" s="1088"/>
      <c r="V22" s="1088"/>
      <c r="W22" s="1088"/>
      <c r="X22" s="1088"/>
      <c r="Y22" s="1088"/>
      <c r="Z22" s="1088"/>
      <c r="AA22" s="1088"/>
      <c r="AB22" s="1088"/>
      <c r="AC22" s="1088"/>
      <c r="AD22" s="1088"/>
      <c r="AE22" s="1089"/>
      <c r="AF22" s="1050"/>
      <c r="AG22" s="1051"/>
      <c r="AH22" s="1051"/>
      <c r="AI22" s="1051"/>
      <c r="AJ22" s="1052"/>
      <c r="AK22" s="1090"/>
      <c r="AL22" s="1091"/>
      <c r="AM22" s="1091"/>
      <c r="AN22" s="1091"/>
      <c r="AO22" s="1091"/>
      <c r="AP22" s="1091"/>
      <c r="AQ22" s="1091"/>
      <c r="AR22" s="1091"/>
      <c r="AS22" s="1091"/>
      <c r="AT22" s="1091"/>
      <c r="AU22" s="1092"/>
      <c r="AV22" s="1092"/>
      <c r="AW22" s="1092"/>
      <c r="AX22" s="1092"/>
      <c r="AY22" s="1093"/>
      <c r="AZ22" s="1043" t="s">
        <v>392</v>
      </c>
      <c r="BA22" s="1043"/>
      <c r="BB22" s="1043"/>
      <c r="BC22" s="1043"/>
      <c r="BD22" s="1044"/>
      <c r="BE22" s="217"/>
      <c r="BF22" s="217"/>
      <c r="BG22" s="217"/>
      <c r="BH22" s="217"/>
      <c r="BI22" s="217"/>
      <c r="BJ22" s="217"/>
      <c r="BK22" s="217"/>
      <c r="BL22" s="217"/>
      <c r="BM22" s="217"/>
      <c r="BN22" s="217"/>
      <c r="BO22" s="217"/>
      <c r="BP22" s="217"/>
      <c r="BQ22" s="222">
        <v>16</v>
      </c>
      <c r="BR22" s="223"/>
      <c r="BS22" s="1007"/>
      <c r="BT22" s="1008"/>
      <c r="BU22" s="1008"/>
      <c r="BV22" s="1008"/>
      <c r="BW22" s="1008"/>
      <c r="BX22" s="1008"/>
      <c r="BY22" s="1008"/>
      <c r="BZ22" s="1008"/>
      <c r="CA22" s="1008"/>
      <c r="CB22" s="1008"/>
      <c r="CC22" s="1008"/>
      <c r="CD22" s="1008"/>
      <c r="CE22" s="1008"/>
      <c r="CF22" s="1008"/>
      <c r="CG22" s="1029"/>
      <c r="CH22" s="1004"/>
      <c r="CI22" s="1005"/>
      <c r="CJ22" s="1005"/>
      <c r="CK22" s="1005"/>
      <c r="CL22" s="1006"/>
      <c r="CM22" s="1004"/>
      <c r="CN22" s="1005"/>
      <c r="CO22" s="1005"/>
      <c r="CP22" s="1005"/>
      <c r="CQ22" s="1006"/>
      <c r="CR22" s="1004"/>
      <c r="CS22" s="1005"/>
      <c r="CT22" s="1005"/>
      <c r="CU22" s="1005"/>
      <c r="CV22" s="1006"/>
      <c r="CW22" s="1004"/>
      <c r="CX22" s="1005"/>
      <c r="CY22" s="1005"/>
      <c r="CZ22" s="1005"/>
      <c r="DA22" s="1006"/>
      <c r="DB22" s="1004"/>
      <c r="DC22" s="1005"/>
      <c r="DD22" s="1005"/>
      <c r="DE22" s="1005"/>
      <c r="DF22" s="1006"/>
      <c r="DG22" s="1004"/>
      <c r="DH22" s="1005"/>
      <c r="DI22" s="1005"/>
      <c r="DJ22" s="1005"/>
      <c r="DK22" s="1006"/>
      <c r="DL22" s="1004"/>
      <c r="DM22" s="1005"/>
      <c r="DN22" s="1005"/>
      <c r="DO22" s="1005"/>
      <c r="DP22" s="1006"/>
      <c r="DQ22" s="1004"/>
      <c r="DR22" s="1005"/>
      <c r="DS22" s="1005"/>
      <c r="DT22" s="1005"/>
      <c r="DU22" s="1006"/>
      <c r="DV22" s="1007"/>
      <c r="DW22" s="1008"/>
      <c r="DX22" s="1008"/>
      <c r="DY22" s="1008"/>
      <c r="DZ22" s="1009"/>
      <c r="EA22" s="218"/>
    </row>
    <row r="23" spans="1:131" s="219" customFormat="1" ht="26.25" customHeight="1" thickBot="1" x14ac:dyDescent="0.25">
      <c r="A23" s="224" t="s">
        <v>393</v>
      </c>
      <c r="B23" s="952" t="s">
        <v>394</v>
      </c>
      <c r="C23" s="953"/>
      <c r="D23" s="953"/>
      <c r="E23" s="953"/>
      <c r="F23" s="953"/>
      <c r="G23" s="953"/>
      <c r="H23" s="953"/>
      <c r="I23" s="953"/>
      <c r="J23" s="953"/>
      <c r="K23" s="953"/>
      <c r="L23" s="953"/>
      <c r="M23" s="953"/>
      <c r="N23" s="953"/>
      <c r="O23" s="953"/>
      <c r="P23" s="963"/>
      <c r="Q23" s="1081">
        <v>18690</v>
      </c>
      <c r="R23" s="1075"/>
      <c r="S23" s="1075"/>
      <c r="T23" s="1075"/>
      <c r="U23" s="1075"/>
      <c r="V23" s="1075">
        <v>18584</v>
      </c>
      <c r="W23" s="1075"/>
      <c r="X23" s="1075"/>
      <c r="Y23" s="1075"/>
      <c r="Z23" s="1075"/>
      <c r="AA23" s="1075">
        <v>106</v>
      </c>
      <c r="AB23" s="1075"/>
      <c r="AC23" s="1075"/>
      <c r="AD23" s="1075"/>
      <c r="AE23" s="1082"/>
      <c r="AF23" s="1083">
        <v>46</v>
      </c>
      <c r="AG23" s="1075"/>
      <c r="AH23" s="1075"/>
      <c r="AI23" s="1075"/>
      <c r="AJ23" s="1084"/>
      <c r="AK23" s="1085"/>
      <c r="AL23" s="1086"/>
      <c r="AM23" s="1086"/>
      <c r="AN23" s="1086"/>
      <c r="AO23" s="1086"/>
      <c r="AP23" s="1075">
        <v>14105</v>
      </c>
      <c r="AQ23" s="1075"/>
      <c r="AR23" s="1075"/>
      <c r="AS23" s="1075"/>
      <c r="AT23" s="1075"/>
      <c r="AU23" s="1076"/>
      <c r="AV23" s="1076"/>
      <c r="AW23" s="1076"/>
      <c r="AX23" s="1076"/>
      <c r="AY23" s="1077"/>
      <c r="AZ23" s="1078" t="s">
        <v>138</v>
      </c>
      <c r="BA23" s="1079"/>
      <c r="BB23" s="1079"/>
      <c r="BC23" s="1079"/>
      <c r="BD23" s="1080"/>
      <c r="BE23" s="217"/>
      <c r="BF23" s="217"/>
      <c r="BG23" s="217"/>
      <c r="BH23" s="217"/>
      <c r="BI23" s="217"/>
      <c r="BJ23" s="217"/>
      <c r="BK23" s="217"/>
      <c r="BL23" s="217"/>
      <c r="BM23" s="217"/>
      <c r="BN23" s="217"/>
      <c r="BO23" s="217"/>
      <c r="BP23" s="217"/>
      <c r="BQ23" s="222">
        <v>17</v>
      </c>
      <c r="BR23" s="223"/>
      <c r="BS23" s="1007"/>
      <c r="BT23" s="1008"/>
      <c r="BU23" s="1008"/>
      <c r="BV23" s="1008"/>
      <c r="BW23" s="1008"/>
      <c r="BX23" s="1008"/>
      <c r="BY23" s="1008"/>
      <c r="BZ23" s="1008"/>
      <c r="CA23" s="1008"/>
      <c r="CB23" s="1008"/>
      <c r="CC23" s="1008"/>
      <c r="CD23" s="1008"/>
      <c r="CE23" s="1008"/>
      <c r="CF23" s="1008"/>
      <c r="CG23" s="1029"/>
      <c r="CH23" s="1004"/>
      <c r="CI23" s="1005"/>
      <c r="CJ23" s="1005"/>
      <c r="CK23" s="1005"/>
      <c r="CL23" s="1006"/>
      <c r="CM23" s="1004"/>
      <c r="CN23" s="1005"/>
      <c r="CO23" s="1005"/>
      <c r="CP23" s="1005"/>
      <c r="CQ23" s="1006"/>
      <c r="CR23" s="1004"/>
      <c r="CS23" s="1005"/>
      <c r="CT23" s="1005"/>
      <c r="CU23" s="1005"/>
      <c r="CV23" s="1006"/>
      <c r="CW23" s="1004"/>
      <c r="CX23" s="1005"/>
      <c r="CY23" s="1005"/>
      <c r="CZ23" s="1005"/>
      <c r="DA23" s="1006"/>
      <c r="DB23" s="1004"/>
      <c r="DC23" s="1005"/>
      <c r="DD23" s="1005"/>
      <c r="DE23" s="1005"/>
      <c r="DF23" s="1006"/>
      <c r="DG23" s="1004"/>
      <c r="DH23" s="1005"/>
      <c r="DI23" s="1005"/>
      <c r="DJ23" s="1005"/>
      <c r="DK23" s="1006"/>
      <c r="DL23" s="1004"/>
      <c r="DM23" s="1005"/>
      <c r="DN23" s="1005"/>
      <c r="DO23" s="1005"/>
      <c r="DP23" s="1006"/>
      <c r="DQ23" s="1004"/>
      <c r="DR23" s="1005"/>
      <c r="DS23" s="1005"/>
      <c r="DT23" s="1005"/>
      <c r="DU23" s="1006"/>
      <c r="DV23" s="1007"/>
      <c r="DW23" s="1008"/>
      <c r="DX23" s="1008"/>
      <c r="DY23" s="1008"/>
      <c r="DZ23" s="1009"/>
      <c r="EA23" s="218"/>
    </row>
    <row r="24" spans="1:131" s="219" customFormat="1" ht="26.25" customHeight="1" x14ac:dyDescent="0.2">
      <c r="A24" s="1074" t="s">
        <v>395</v>
      </c>
      <c r="B24" s="1074"/>
      <c r="C24" s="1074"/>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1074"/>
      <c r="Z24" s="1074"/>
      <c r="AA24" s="1074"/>
      <c r="AB24" s="1074"/>
      <c r="AC24" s="1074"/>
      <c r="AD24" s="1074"/>
      <c r="AE24" s="1074"/>
      <c r="AF24" s="1074"/>
      <c r="AG24" s="1074"/>
      <c r="AH24" s="1074"/>
      <c r="AI24" s="1074"/>
      <c r="AJ24" s="1074"/>
      <c r="AK24" s="1074"/>
      <c r="AL24" s="1074"/>
      <c r="AM24" s="1074"/>
      <c r="AN24" s="1074"/>
      <c r="AO24" s="1074"/>
      <c r="AP24" s="1074"/>
      <c r="AQ24" s="1074"/>
      <c r="AR24" s="1074"/>
      <c r="AS24" s="1074"/>
      <c r="AT24" s="1074"/>
      <c r="AU24" s="1074"/>
      <c r="AV24" s="1074"/>
      <c r="AW24" s="1074"/>
      <c r="AX24" s="1074"/>
      <c r="AY24" s="1074"/>
      <c r="AZ24" s="216"/>
      <c r="BA24" s="216"/>
      <c r="BB24" s="216"/>
      <c r="BC24" s="216"/>
      <c r="BD24" s="216"/>
      <c r="BE24" s="217"/>
      <c r="BF24" s="217"/>
      <c r="BG24" s="217"/>
      <c r="BH24" s="217"/>
      <c r="BI24" s="217"/>
      <c r="BJ24" s="217"/>
      <c r="BK24" s="217"/>
      <c r="BL24" s="217"/>
      <c r="BM24" s="217"/>
      <c r="BN24" s="217"/>
      <c r="BO24" s="217"/>
      <c r="BP24" s="217"/>
      <c r="BQ24" s="222">
        <v>18</v>
      </c>
      <c r="BR24" s="223"/>
      <c r="BS24" s="1007"/>
      <c r="BT24" s="1008"/>
      <c r="BU24" s="1008"/>
      <c r="BV24" s="1008"/>
      <c r="BW24" s="1008"/>
      <c r="BX24" s="1008"/>
      <c r="BY24" s="1008"/>
      <c r="BZ24" s="1008"/>
      <c r="CA24" s="1008"/>
      <c r="CB24" s="1008"/>
      <c r="CC24" s="1008"/>
      <c r="CD24" s="1008"/>
      <c r="CE24" s="1008"/>
      <c r="CF24" s="1008"/>
      <c r="CG24" s="1029"/>
      <c r="CH24" s="1004"/>
      <c r="CI24" s="1005"/>
      <c r="CJ24" s="1005"/>
      <c r="CK24" s="1005"/>
      <c r="CL24" s="1006"/>
      <c r="CM24" s="1004"/>
      <c r="CN24" s="1005"/>
      <c r="CO24" s="1005"/>
      <c r="CP24" s="1005"/>
      <c r="CQ24" s="1006"/>
      <c r="CR24" s="1004"/>
      <c r="CS24" s="1005"/>
      <c r="CT24" s="1005"/>
      <c r="CU24" s="1005"/>
      <c r="CV24" s="1006"/>
      <c r="CW24" s="1004"/>
      <c r="CX24" s="1005"/>
      <c r="CY24" s="1005"/>
      <c r="CZ24" s="1005"/>
      <c r="DA24" s="1006"/>
      <c r="DB24" s="1004"/>
      <c r="DC24" s="1005"/>
      <c r="DD24" s="1005"/>
      <c r="DE24" s="1005"/>
      <c r="DF24" s="1006"/>
      <c r="DG24" s="1004"/>
      <c r="DH24" s="1005"/>
      <c r="DI24" s="1005"/>
      <c r="DJ24" s="1005"/>
      <c r="DK24" s="1006"/>
      <c r="DL24" s="1004"/>
      <c r="DM24" s="1005"/>
      <c r="DN24" s="1005"/>
      <c r="DO24" s="1005"/>
      <c r="DP24" s="1006"/>
      <c r="DQ24" s="1004"/>
      <c r="DR24" s="1005"/>
      <c r="DS24" s="1005"/>
      <c r="DT24" s="1005"/>
      <c r="DU24" s="1006"/>
      <c r="DV24" s="1007"/>
      <c r="DW24" s="1008"/>
      <c r="DX24" s="1008"/>
      <c r="DY24" s="1008"/>
      <c r="DZ24" s="1009"/>
      <c r="EA24" s="218"/>
    </row>
    <row r="25" spans="1:131" ht="26.25" customHeight="1" thickBot="1" x14ac:dyDescent="0.25">
      <c r="A25" s="1073" t="s">
        <v>396</v>
      </c>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c r="AL25" s="1073"/>
      <c r="AM25" s="1073"/>
      <c r="AN25" s="1073"/>
      <c r="AO25" s="1073"/>
      <c r="AP25" s="1073"/>
      <c r="AQ25" s="1073"/>
      <c r="AR25" s="1073"/>
      <c r="AS25" s="1073"/>
      <c r="AT25" s="1073"/>
      <c r="AU25" s="1073"/>
      <c r="AV25" s="1073"/>
      <c r="AW25" s="1073"/>
      <c r="AX25" s="1073"/>
      <c r="AY25" s="1073"/>
      <c r="AZ25" s="1073"/>
      <c r="BA25" s="1073"/>
      <c r="BB25" s="1073"/>
      <c r="BC25" s="1073"/>
      <c r="BD25" s="1073"/>
      <c r="BE25" s="1073"/>
      <c r="BF25" s="1073"/>
      <c r="BG25" s="1073"/>
      <c r="BH25" s="1073"/>
      <c r="BI25" s="1073"/>
      <c r="BJ25" s="216"/>
      <c r="BK25" s="216"/>
      <c r="BL25" s="216"/>
      <c r="BM25" s="216"/>
      <c r="BN25" s="216"/>
      <c r="BO25" s="225"/>
      <c r="BP25" s="225"/>
      <c r="BQ25" s="222">
        <v>19</v>
      </c>
      <c r="BR25" s="223"/>
      <c r="BS25" s="1007"/>
      <c r="BT25" s="1008"/>
      <c r="BU25" s="1008"/>
      <c r="BV25" s="1008"/>
      <c r="BW25" s="1008"/>
      <c r="BX25" s="1008"/>
      <c r="BY25" s="1008"/>
      <c r="BZ25" s="1008"/>
      <c r="CA25" s="1008"/>
      <c r="CB25" s="1008"/>
      <c r="CC25" s="1008"/>
      <c r="CD25" s="1008"/>
      <c r="CE25" s="1008"/>
      <c r="CF25" s="1008"/>
      <c r="CG25" s="1029"/>
      <c r="CH25" s="1004"/>
      <c r="CI25" s="1005"/>
      <c r="CJ25" s="1005"/>
      <c r="CK25" s="1005"/>
      <c r="CL25" s="1006"/>
      <c r="CM25" s="1004"/>
      <c r="CN25" s="1005"/>
      <c r="CO25" s="1005"/>
      <c r="CP25" s="1005"/>
      <c r="CQ25" s="1006"/>
      <c r="CR25" s="1004"/>
      <c r="CS25" s="1005"/>
      <c r="CT25" s="1005"/>
      <c r="CU25" s="1005"/>
      <c r="CV25" s="1006"/>
      <c r="CW25" s="1004"/>
      <c r="CX25" s="1005"/>
      <c r="CY25" s="1005"/>
      <c r="CZ25" s="1005"/>
      <c r="DA25" s="1006"/>
      <c r="DB25" s="1004"/>
      <c r="DC25" s="1005"/>
      <c r="DD25" s="1005"/>
      <c r="DE25" s="1005"/>
      <c r="DF25" s="1006"/>
      <c r="DG25" s="1004"/>
      <c r="DH25" s="1005"/>
      <c r="DI25" s="1005"/>
      <c r="DJ25" s="1005"/>
      <c r="DK25" s="1006"/>
      <c r="DL25" s="1004"/>
      <c r="DM25" s="1005"/>
      <c r="DN25" s="1005"/>
      <c r="DO25" s="1005"/>
      <c r="DP25" s="1006"/>
      <c r="DQ25" s="1004"/>
      <c r="DR25" s="1005"/>
      <c r="DS25" s="1005"/>
      <c r="DT25" s="1005"/>
      <c r="DU25" s="1006"/>
      <c r="DV25" s="1007"/>
      <c r="DW25" s="1008"/>
      <c r="DX25" s="1008"/>
      <c r="DY25" s="1008"/>
      <c r="DZ25" s="1009"/>
      <c r="EA25" s="214"/>
    </row>
    <row r="26" spans="1:131" ht="26.25" customHeight="1" x14ac:dyDescent="0.2">
      <c r="A26" s="1010" t="s">
        <v>372</v>
      </c>
      <c r="B26" s="1011"/>
      <c r="C26" s="1011"/>
      <c r="D26" s="1011"/>
      <c r="E26" s="1011"/>
      <c r="F26" s="1011"/>
      <c r="G26" s="1011"/>
      <c r="H26" s="1011"/>
      <c r="I26" s="1011"/>
      <c r="J26" s="1011"/>
      <c r="K26" s="1011"/>
      <c r="L26" s="1011"/>
      <c r="M26" s="1011"/>
      <c r="N26" s="1011"/>
      <c r="O26" s="1011"/>
      <c r="P26" s="1012"/>
      <c r="Q26" s="1016" t="s">
        <v>397</v>
      </c>
      <c r="R26" s="1017"/>
      <c r="S26" s="1017"/>
      <c r="T26" s="1017"/>
      <c r="U26" s="1018"/>
      <c r="V26" s="1016" t="s">
        <v>398</v>
      </c>
      <c r="W26" s="1017"/>
      <c r="X26" s="1017"/>
      <c r="Y26" s="1017"/>
      <c r="Z26" s="1018"/>
      <c r="AA26" s="1016" t="s">
        <v>399</v>
      </c>
      <c r="AB26" s="1017"/>
      <c r="AC26" s="1017"/>
      <c r="AD26" s="1017"/>
      <c r="AE26" s="1017"/>
      <c r="AF26" s="1069" t="s">
        <v>400</v>
      </c>
      <c r="AG26" s="1023"/>
      <c r="AH26" s="1023"/>
      <c r="AI26" s="1023"/>
      <c r="AJ26" s="1070"/>
      <c r="AK26" s="1017" t="s">
        <v>401</v>
      </c>
      <c r="AL26" s="1017"/>
      <c r="AM26" s="1017"/>
      <c r="AN26" s="1017"/>
      <c r="AO26" s="1018"/>
      <c r="AP26" s="1016" t="s">
        <v>402</v>
      </c>
      <c r="AQ26" s="1017"/>
      <c r="AR26" s="1017"/>
      <c r="AS26" s="1017"/>
      <c r="AT26" s="1018"/>
      <c r="AU26" s="1016" t="s">
        <v>403</v>
      </c>
      <c r="AV26" s="1017"/>
      <c r="AW26" s="1017"/>
      <c r="AX26" s="1017"/>
      <c r="AY26" s="1018"/>
      <c r="AZ26" s="1016" t="s">
        <v>404</v>
      </c>
      <c r="BA26" s="1017"/>
      <c r="BB26" s="1017"/>
      <c r="BC26" s="1017"/>
      <c r="BD26" s="1018"/>
      <c r="BE26" s="1016" t="s">
        <v>379</v>
      </c>
      <c r="BF26" s="1017"/>
      <c r="BG26" s="1017"/>
      <c r="BH26" s="1017"/>
      <c r="BI26" s="1030"/>
      <c r="BJ26" s="216"/>
      <c r="BK26" s="216"/>
      <c r="BL26" s="216"/>
      <c r="BM26" s="216"/>
      <c r="BN26" s="216"/>
      <c r="BO26" s="225"/>
      <c r="BP26" s="225"/>
      <c r="BQ26" s="222">
        <v>20</v>
      </c>
      <c r="BR26" s="223"/>
      <c r="BS26" s="1007"/>
      <c r="BT26" s="1008"/>
      <c r="BU26" s="1008"/>
      <c r="BV26" s="1008"/>
      <c r="BW26" s="1008"/>
      <c r="BX26" s="1008"/>
      <c r="BY26" s="1008"/>
      <c r="BZ26" s="1008"/>
      <c r="CA26" s="1008"/>
      <c r="CB26" s="1008"/>
      <c r="CC26" s="1008"/>
      <c r="CD26" s="1008"/>
      <c r="CE26" s="1008"/>
      <c r="CF26" s="1008"/>
      <c r="CG26" s="1029"/>
      <c r="CH26" s="1004"/>
      <c r="CI26" s="1005"/>
      <c r="CJ26" s="1005"/>
      <c r="CK26" s="1005"/>
      <c r="CL26" s="1006"/>
      <c r="CM26" s="1004"/>
      <c r="CN26" s="1005"/>
      <c r="CO26" s="1005"/>
      <c r="CP26" s="1005"/>
      <c r="CQ26" s="1006"/>
      <c r="CR26" s="1004"/>
      <c r="CS26" s="1005"/>
      <c r="CT26" s="1005"/>
      <c r="CU26" s="1005"/>
      <c r="CV26" s="1006"/>
      <c r="CW26" s="1004"/>
      <c r="CX26" s="1005"/>
      <c r="CY26" s="1005"/>
      <c r="CZ26" s="1005"/>
      <c r="DA26" s="1006"/>
      <c r="DB26" s="1004"/>
      <c r="DC26" s="1005"/>
      <c r="DD26" s="1005"/>
      <c r="DE26" s="1005"/>
      <c r="DF26" s="1006"/>
      <c r="DG26" s="1004"/>
      <c r="DH26" s="1005"/>
      <c r="DI26" s="1005"/>
      <c r="DJ26" s="1005"/>
      <c r="DK26" s="1006"/>
      <c r="DL26" s="1004"/>
      <c r="DM26" s="1005"/>
      <c r="DN26" s="1005"/>
      <c r="DO26" s="1005"/>
      <c r="DP26" s="1006"/>
      <c r="DQ26" s="1004"/>
      <c r="DR26" s="1005"/>
      <c r="DS26" s="1005"/>
      <c r="DT26" s="1005"/>
      <c r="DU26" s="1006"/>
      <c r="DV26" s="1007"/>
      <c r="DW26" s="1008"/>
      <c r="DX26" s="1008"/>
      <c r="DY26" s="1008"/>
      <c r="DZ26" s="1009"/>
      <c r="EA26" s="214"/>
    </row>
    <row r="27" spans="1:131" ht="26.25" customHeight="1" thickBot="1" x14ac:dyDescent="0.25">
      <c r="A27" s="1013"/>
      <c r="B27" s="1014"/>
      <c r="C27" s="1014"/>
      <c r="D27" s="1014"/>
      <c r="E27" s="1014"/>
      <c r="F27" s="1014"/>
      <c r="G27" s="1014"/>
      <c r="H27" s="1014"/>
      <c r="I27" s="1014"/>
      <c r="J27" s="1014"/>
      <c r="K27" s="1014"/>
      <c r="L27" s="1014"/>
      <c r="M27" s="1014"/>
      <c r="N27" s="1014"/>
      <c r="O27" s="1014"/>
      <c r="P27" s="1015"/>
      <c r="Q27" s="1019"/>
      <c r="R27" s="1020"/>
      <c r="S27" s="1020"/>
      <c r="T27" s="1020"/>
      <c r="U27" s="1021"/>
      <c r="V27" s="1019"/>
      <c r="W27" s="1020"/>
      <c r="X27" s="1020"/>
      <c r="Y27" s="1020"/>
      <c r="Z27" s="1021"/>
      <c r="AA27" s="1019"/>
      <c r="AB27" s="1020"/>
      <c r="AC27" s="1020"/>
      <c r="AD27" s="1020"/>
      <c r="AE27" s="1020"/>
      <c r="AF27" s="1071"/>
      <c r="AG27" s="1026"/>
      <c r="AH27" s="1026"/>
      <c r="AI27" s="1026"/>
      <c r="AJ27" s="1072"/>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31"/>
      <c r="BJ27" s="216"/>
      <c r="BK27" s="216"/>
      <c r="BL27" s="216"/>
      <c r="BM27" s="216"/>
      <c r="BN27" s="216"/>
      <c r="BO27" s="225"/>
      <c r="BP27" s="225"/>
      <c r="BQ27" s="222">
        <v>21</v>
      </c>
      <c r="BR27" s="223"/>
      <c r="BS27" s="1007"/>
      <c r="BT27" s="1008"/>
      <c r="BU27" s="1008"/>
      <c r="BV27" s="1008"/>
      <c r="BW27" s="1008"/>
      <c r="BX27" s="1008"/>
      <c r="BY27" s="1008"/>
      <c r="BZ27" s="1008"/>
      <c r="CA27" s="1008"/>
      <c r="CB27" s="1008"/>
      <c r="CC27" s="1008"/>
      <c r="CD27" s="1008"/>
      <c r="CE27" s="1008"/>
      <c r="CF27" s="1008"/>
      <c r="CG27" s="1029"/>
      <c r="CH27" s="1004"/>
      <c r="CI27" s="1005"/>
      <c r="CJ27" s="1005"/>
      <c r="CK27" s="1005"/>
      <c r="CL27" s="1006"/>
      <c r="CM27" s="1004"/>
      <c r="CN27" s="1005"/>
      <c r="CO27" s="1005"/>
      <c r="CP27" s="1005"/>
      <c r="CQ27" s="1006"/>
      <c r="CR27" s="1004"/>
      <c r="CS27" s="1005"/>
      <c r="CT27" s="1005"/>
      <c r="CU27" s="1005"/>
      <c r="CV27" s="1006"/>
      <c r="CW27" s="1004"/>
      <c r="CX27" s="1005"/>
      <c r="CY27" s="1005"/>
      <c r="CZ27" s="1005"/>
      <c r="DA27" s="1006"/>
      <c r="DB27" s="1004"/>
      <c r="DC27" s="1005"/>
      <c r="DD27" s="1005"/>
      <c r="DE27" s="1005"/>
      <c r="DF27" s="1006"/>
      <c r="DG27" s="1004"/>
      <c r="DH27" s="1005"/>
      <c r="DI27" s="1005"/>
      <c r="DJ27" s="1005"/>
      <c r="DK27" s="1006"/>
      <c r="DL27" s="1004"/>
      <c r="DM27" s="1005"/>
      <c r="DN27" s="1005"/>
      <c r="DO27" s="1005"/>
      <c r="DP27" s="1006"/>
      <c r="DQ27" s="1004"/>
      <c r="DR27" s="1005"/>
      <c r="DS27" s="1005"/>
      <c r="DT27" s="1005"/>
      <c r="DU27" s="1006"/>
      <c r="DV27" s="1007"/>
      <c r="DW27" s="1008"/>
      <c r="DX27" s="1008"/>
      <c r="DY27" s="1008"/>
      <c r="DZ27" s="1009"/>
      <c r="EA27" s="214"/>
    </row>
    <row r="28" spans="1:131" ht="26.25" customHeight="1" thickTop="1" x14ac:dyDescent="0.2">
      <c r="A28" s="226">
        <v>1</v>
      </c>
      <c r="B28" s="1061" t="s">
        <v>405</v>
      </c>
      <c r="C28" s="1062"/>
      <c r="D28" s="1062"/>
      <c r="E28" s="1062"/>
      <c r="F28" s="1062"/>
      <c r="G28" s="1062"/>
      <c r="H28" s="1062"/>
      <c r="I28" s="1062"/>
      <c r="J28" s="1062"/>
      <c r="K28" s="1062"/>
      <c r="L28" s="1062"/>
      <c r="M28" s="1062"/>
      <c r="N28" s="1062"/>
      <c r="O28" s="1062"/>
      <c r="P28" s="1063"/>
      <c r="Q28" s="1064">
        <v>3442</v>
      </c>
      <c r="R28" s="1065"/>
      <c r="S28" s="1065"/>
      <c r="T28" s="1065"/>
      <c r="U28" s="1065"/>
      <c r="V28" s="1065">
        <v>3417</v>
      </c>
      <c r="W28" s="1065"/>
      <c r="X28" s="1065"/>
      <c r="Y28" s="1065"/>
      <c r="Z28" s="1065"/>
      <c r="AA28" s="1065">
        <v>24</v>
      </c>
      <c r="AB28" s="1065"/>
      <c r="AC28" s="1065"/>
      <c r="AD28" s="1065"/>
      <c r="AE28" s="1066"/>
      <c r="AF28" s="1067">
        <v>24</v>
      </c>
      <c r="AG28" s="1065"/>
      <c r="AH28" s="1065"/>
      <c r="AI28" s="1065"/>
      <c r="AJ28" s="1068"/>
      <c r="AK28" s="1057">
        <v>275</v>
      </c>
      <c r="AL28" s="1058"/>
      <c r="AM28" s="1058"/>
      <c r="AN28" s="1058"/>
      <c r="AO28" s="1058"/>
      <c r="AP28" s="1056" t="s">
        <v>583</v>
      </c>
      <c r="AQ28" s="1056"/>
      <c r="AR28" s="1056"/>
      <c r="AS28" s="1056"/>
      <c r="AT28" s="1056"/>
      <c r="AU28" s="1056" t="s">
        <v>583</v>
      </c>
      <c r="AV28" s="1056"/>
      <c r="AW28" s="1056"/>
      <c r="AX28" s="1056"/>
      <c r="AY28" s="1056"/>
      <c r="AZ28" s="1056" t="s">
        <v>583</v>
      </c>
      <c r="BA28" s="1056"/>
      <c r="BB28" s="1056"/>
      <c r="BC28" s="1056"/>
      <c r="BD28" s="1056"/>
      <c r="BE28" s="1059"/>
      <c r="BF28" s="1059"/>
      <c r="BG28" s="1059"/>
      <c r="BH28" s="1059"/>
      <c r="BI28" s="1060"/>
      <c r="BJ28" s="216"/>
      <c r="BK28" s="216"/>
      <c r="BL28" s="216"/>
      <c r="BM28" s="216"/>
      <c r="BN28" s="216"/>
      <c r="BO28" s="225"/>
      <c r="BP28" s="225"/>
      <c r="BQ28" s="222">
        <v>22</v>
      </c>
      <c r="BR28" s="223"/>
      <c r="BS28" s="1007"/>
      <c r="BT28" s="1008"/>
      <c r="BU28" s="1008"/>
      <c r="BV28" s="1008"/>
      <c r="BW28" s="1008"/>
      <c r="BX28" s="1008"/>
      <c r="BY28" s="1008"/>
      <c r="BZ28" s="1008"/>
      <c r="CA28" s="1008"/>
      <c r="CB28" s="1008"/>
      <c r="CC28" s="1008"/>
      <c r="CD28" s="1008"/>
      <c r="CE28" s="1008"/>
      <c r="CF28" s="1008"/>
      <c r="CG28" s="1029"/>
      <c r="CH28" s="1004"/>
      <c r="CI28" s="1005"/>
      <c r="CJ28" s="1005"/>
      <c r="CK28" s="1005"/>
      <c r="CL28" s="1006"/>
      <c r="CM28" s="1004"/>
      <c r="CN28" s="1005"/>
      <c r="CO28" s="1005"/>
      <c r="CP28" s="1005"/>
      <c r="CQ28" s="1006"/>
      <c r="CR28" s="1004"/>
      <c r="CS28" s="1005"/>
      <c r="CT28" s="1005"/>
      <c r="CU28" s="1005"/>
      <c r="CV28" s="1006"/>
      <c r="CW28" s="1004"/>
      <c r="CX28" s="1005"/>
      <c r="CY28" s="1005"/>
      <c r="CZ28" s="1005"/>
      <c r="DA28" s="1006"/>
      <c r="DB28" s="1004"/>
      <c r="DC28" s="1005"/>
      <c r="DD28" s="1005"/>
      <c r="DE28" s="1005"/>
      <c r="DF28" s="1006"/>
      <c r="DG28" s="1004"/>
      <c r="DH28" s="1005"/>
      <c r="DI28" s="1005"/>
      <c r="DJ28" s="1005"/>
      <c r="DK28" s="1006"/>
      <c r="DL28" s="1004"/>
      <c r="DM28" s="1005"/>
      <c r="DN28" s="1005"/>
      <c r="DO28" s="1005"/>
      <c r="DP28" s="1006"/>
      <c r="DQ28" s="1004"/>
      <c r="DR28" s="1005"/>
      <c r="DS28" s="1005"/>
      <c r="DT28" s="1005"/>
      <c r="DU28" s="1006"/>
      <c r="DV28" s="1007"/>
      <c r="DW28" s="1008"/>
      <c r="DX28" s="1008"/>
      <c r="DY28" s="1008"/>
      <c r="DZ28" s="1009"/>
      <c r="EA28" s="214"/>
    </row>
    <row r="29" spans="1:131" ht="26.25" customHeight="1" x14ac:dyDescent="0.2">
      <c r="A29" s="226">
        <v>2</v>
      </c>
      <c r="B29" s="1045" t="s">
        <v>406</v>
      </c>
      <c r="C29" s="1046"/>
      <c r="D29" s="1046"/>
      <c r="E29" s="1046"/>
      <c r="F29" s="1046"/>
      <c r="G29" s="1046"/>
      <c r="H29" s="1046"/>
      <c r="I29" s="1046"/>
      <c r="J29" s="1046"/>
      <c r="K29" s="1046"/>
      <c r="L29" s="1046"/>
      <c r="M29" s="1046"/>
      <c r="N29" s="1046"/>
      <c r="O29" s="1046"/>
      <c r="P29" s="1047"/>
      <c r="Q29" s="1053">
        <v>4774</v>
      </c>
      <c r="R29" s="1054"/>
      <c r="S29" s="1054"/>
      <c r="T29" s="1054"/>
      <c r="U29" s="1054"/>
      <c r="V29" s="1054">
        <v>4666</v>
      </c>
      <c r="W29" s="1054"/>
      <c r="X29" s="1054"/>
      <c r="Y29" s="1054"/>
      <c r="Z29" s="1054"/>
      <c r="AA29" s="1054">
        <v>109</v>
      </c>
      <c r="AB29" s="1054"/>
      <c r="AC29" s="1054"/>
      <c r="AD29" s="1054"/>
      <c r="AE29" s="1055"/>
      <c r="AF29" s="1050">
        <v>109</v>
      </c>
      <c r="AG29" s="1051"/>
      <c r="AH29" s="1051"/>
      <c r="AI29" s="1051"/>
      <c r="AJ29" s="1052"/>
      <c r="AK29" s="995">
        <v>756</v>
      </c>
      <c r="AL29" s="986"/>
      <c r="AM29" s="986"/>
      <c r="AN29" s="986"/>
      <c r="AO29" s="986"/>
      <c r="AP29" s="1056" t="s">
        <v>583</v>
      </c>
      <c r="AQ29" s="1056"/>
      <c r="AR29" s="1056"/>
      <c r="AS29" s="1056"/>
      <c r="AT29" s="1056"/>
      <c r="AU29" s="1056" t="s">
        <v>583</v>
      </c>
      <c r="AV29" s="1056"/>
      <c r="AW29" s="1056"/>
      <c r="AX29" s="1056"/>
      <c r="AY29" s="1056"/>
      <c r="AZ29" s="1056" t="s">
        <v>583</v>
      </c>
      <c r="BA29" s="1056"/>
      <c r="BB29" s="1056"/>
      <c r="BC29" s="1056"/>
      <c r="BD29" s="1056"/>
      <c r="BE29" s="987"/>
      <c r="BF29" s="987"/>
      <c r="BG29" s="987"/>
      <c r="BH29" s="987"/>
      <c r="BI29" s="988"/>
      <c r="BJ29" s="216"/>
      <c r="BK29" s="216"/>
      <c r="BL29" s="216"/>
      <c r="BM29" s="216"/>
      <c r="BN29" s="216"/>
      <c r="BO29" s="225"/>
      <c r="BP29" s="225"/>
      <c r="BQ29" s="222">
        <v>23</v>
      </c>
      <c r="BR29" s="223"/>
      <c r="BS29" s="1007"/>
      <c r="BT29" s="1008"/>
      <c r="BU29" s="1008"/>
      <c r="BV29" s="1008"/>
      <c r="BW29" s="1008"/>
      <c r="BX29" s="1008"/>
      <c r="BY29" s="1008"/>
      <c r="BZ29" s="1008"/>
      <c r="CA29" s="1008"/>
      <c r="CB29" s="1008"/>
      <c r="CC29" s="1008"/>
      <c r="CD29" s="1008"/>
      <c r="CE29" s="1008"/>
      <c r="CF29" s="1008"/>
      <c r="CG29" s="1029"/>
      <c r="CH29" s="1004"/>
      <c r="CI29" s="1005"/>
      <c r="CJ29" s="1005"/>
      <c r="CK29" s="1005"/>
      <c r="CL29" s="1006"/>
      <c r="CM29" s="1004"/>
      <c r="CN29" s="1005"/>
      <c r="CO29" s="1005"/>
      <c r="CP29" s="1005"/>
      <c r="CQ29" s="1006"/>
      <c r="CR29" s="1004"/>
      <c r="CS29" s="1005"/>
      <c r="CT29" s="1005"/>
      <c r="CU29" s="1005"/>
      <c r="CV29" s="1006"/>
      <c r="CW29" s="1004"/>
      <c r="CX29" s="1005"/>
      <c r="CY29" s="1005"/>
      <c r="CZ29" s="1005"/>
      <c r="DA29" s="1006"/>
      <c r="DB29" s="1004"/>
      <c r="DC29" s="1005"/>
      <c r="DD29" s="1005"/>
      <c r="DE29" s="1005"/>
      <c r="DF29" s="1006"/>
      <c r="DG29" s="1004"/>
      <c r="DH29" s="1005"/>
      <c r="DI29" s="1005"/>
      <c r="DJ29" s="1005"/>
      <c r="DK29" s="1006"/>
      <c r="DL29" s="1004"/>
      <c r="DM29" s="1005"/>
      <c r="DN29" s="1005"/>
      <c r="DO29" s="1005"/>
      <c r="DP29" s="1006"/>
      <c r="DQ29" s="1004"/>
      <c r="DR29" s="1005"/>
      <c r="DS29" s="1005"/>
      <c r="DT29" s="1005"/>
      <c r="DU29" s="1006"/>
      <c r="DV29" s="1007"/>
      <c r="DW29" s="1008"/>
      <c r="DX29" s="1008"/>
      <c r="DY29" s="1008"/>
      <c r="DZ29" s="1009"/>
      <c r="EA29" s="214"/>
    </row>
    <row r="30" spans="1:131" ht="26.25" customHeight="1" x14ac:dyDescent="0.2">
      <c r="A30" s="226">
        <v>3</v>
      </c>
      <c r="B30" s="1045" t="s">
        <v>407</v>
      </c>
      <c r="C30" s="1046"/>
      <c r="D30" s="1046"/>
      <c r="E30" s="1046"/>
      <c r="F30" s="1046"/>
      <c r="G30" s="1046"/>
      <c r="H30" s="1046"/>
      <c r="I30" s="1046"/>
      <c r="J30" s="1046"/>
      <c r="K30" s="1046"/>
      <c r="L30" s="1046"/>
      <c r="M30" s="1046"/>
      <c r="N30" s="1046"/>
      <c r="O30" s="1046"/>
      <c r="P30" s="1047"/>
      <c r="Q30" s="1053">
        <v>619</v>
      </c>
      <c r="R30" s="1054"/>
      <c r="S30" s="1054"/>
      <c r="T30" s="1054"/>
      <c r="U30" s="1054"/>
      <c r="V30" s="1054">
        <v>609</v>
      </c>
      <c r="W30" s="1054"/>
      <c r="X30" s="1054"/>
      <c r="Y30" s="1054"/>
      <c r="Z30" s="1054"/>
      <c r="AA30" s="1054">
        <v>10</v>
      </c>
      <c r="AB30" s="1054"/>
      <c r="AC30" s="1054"/>
      <c r="AD30" s="1054"/>
      <c r="AE30" s="1055"/>
      <c r="AF30" s="1050">
        <v>10</v>
      </c>
      <c r="AG30" s="1051"/>
      <c r="AH30" s="1051"/>
      <c r="AI30" s="1051"/>
      <c r="AJ30" s="1052"/>
      <c r="AK30" s="995">
        <v>170</v>
      </c>
      <c r="AL30" s="986"/>
      <c r="AM30" s="986"/>
      <c r="AN30" s="986"/>
      <c r="AO30" s="986"/>
      <c r="AP30" s="1056" t="s">
        <v>583</v>
      </c>
      <c r="AQ30" s="1056"/>
      <c r="AR30" s="1056"/>
      <c r="AS30" s="1056"/>
      <c r="AT30" s="1056"/>
      <c r="AU30" s="1056" t="s">
        <v>583</v>
      </c>
      <c r="AV30" s="1056"/>
      <c r="AW30" s="1056"/>
      <c r="AX30" s="1056"/>
      <c r="AY30" s="1056"/>
      <c r="AZ30" s="1056" t="s">
        <v>583</v>
      </c>
      <c r="BA30" s="1056"/>
      <c r="BB30" s="1056"/>
      <c r="BC30" s="1056"/>
      <c r="BD30" s="1056"/>
      <c r="BE30" s="987"/>
      <c r="BF30" s="987"/>
      <c r="BG30" s="987"/>
      <c r="BH30" s="987"/>
      <c r="BI30" s="988"/>
      <c r="BJ30" s="216"/>
      <c r="BK30" s="216"/>
      <c r="BL30" s="216"/>
      <c r="BM30" s="216"/>
      <c r="BN30" s="216"/>
      <c r="BO30" s="225"/>
      <c r="BP30" s="225"/>
      <c r="BQ30" s="222">
        <v>24</v>
      </c>
      <c r="BR30" s="223"/>
      <c r="BS30" s="1007"/>
      <c r="BT30" s="1008"/>
      <c r="BU30" s="1008"/>
      <c r="BV30" s="1008"/>
      <c r="BW30" s="1008"/>
      <c r="BX30" s="1008"/>
      <c r="BY30" s="1008"/>
      <c r="BZ30" s="1008"/>
      <c r="CA30" s="1008"/>
      <c r="CB30" s="1008"/>
      <c r="CC30" s="1008"/>
      <c r="CD30" s="1008"/>
      <c r="CE30" s="1008"/>
      <c r="CF30" s="1008"/>
      <c r="CG30" s="1029"/>
      <c r="CH30" s="1004"/>
      <c r="CI30" s="1005"/>
      <c r="CJ30" s="1005"/>
      <c r="CK30" s="1005"/>
      <c r="CL30" s="1006"/>
      <c r="CM30" s="1004"/>
      <c r="CN30" s="1005"/>
      <c r="CO30" s="1005"/>
      <c r="CP30" s="1005"/>
      <c r="CQ30" s="1006"/>
      <c r="CR30" s="1004"/>
      <c r="CS30" s="1005"/>
      <c r="CT30" s="1005"/>
      <c r="CU30" s="1005"/>
      <c r="CV30" s="1006"/>
      <c r="CW30" s="1004"/>
      <c r="CX30" s="1005"/>
      <c r="CY30" s="1005"/>
      <c r="CZ30" s="1005"/>
      <c r="DA30" s="1006"/>
      <c r="DB30" s="1004"/>
      <c r="DC30" s="1005"/>
      <c r="DD30" s="1005"/>
      <c r="DE30" s="1005"/>
      <c r="DF30" s="1006"/>
      <c r="DG30" s="1004"/>
      <c r="DH30" s="1005"/>
      <c r="DI30" s="1005"/>
      <c r="DJ30" s="1005"/>
      <c r="DK30" s="1006"/>
      <c r="DL30" s="1004"/>
      <c r="DM30" s="1005"/>
      <c r="DN30" s="1005"/>
      <c r="DO30" s="1005"/>
      <c r="DP30" s="1006"/>
      <c r="DQ30" s="1004"/>
      <c r="DR30" s="1005"/>
      <c r="DS30" s="1005"/>
      <c r="DT30" s="1005"/>
      <c r="DU30" s="1006"/>
      <c r="DV30" s="1007"/>
      <c r="DW30" s="1008"/>
      <c r="DX30" s="1008"/>
      <c r="DY30" s="1008"/>
      <c r="DZ30" s="1009"/>
      <c r="EA30" s="214"/>
    </row>
    <row r="31" spans="1:131" ht="26.25" customHeight="1" x14ac:dyDescent="0.2">
      <c r="A31" s="226">
        <v>4</v>
      </c>
      <c r="B31" s="1045" t="s">
        <v>408</v>
      </c>
      <c r="C31" s="1046"/>
      <c r="D31" s="1046"/>
      <c r="E31" s="1046"/>
      <c r="F31" s="1046"/>
      <c r="G31" s="1046"/>
      <c r="H31" s="1046"/>
      <c r="I31" s="1046"/>
      <c r="J31" s="1046"/>
      <c r="K31" s="1046"/>
      <c r="L31" s="1046"/>
      <c r="M31" s="1046"/>
      <c r="N31" s="1046"/>
      <c r="O31" s="1046"/>
      <c r="P31" s="1047"/>
      <c r="Q31" s="1053">
        <v>10</v>
      </c>
      <c r="R31" s="1054"/>
      <c r="S31" s="1054"/>
      <c r="T31" s="1054"/>
      <c r="U31" s="1054"/>
      <c r="V31" s="1054">
        <v>10</v>
      </c>
      <c r="W31" s="1054"/>
      <c r="X31" s="1054"/>
      <c r="Y31" s="1054"/>
      <c r="Z31" s="1054"/>
      <c r="AA31" s="1054" t="s">
        <v>583</v>
      </c>
      <c r="AB31" s="1054"/>
      <c r="AC31" s="1054"/>
      <c r="AD31" s="1054"/>
      <c r="AE31" s="1055"/>
      <c r="AF31" s="1050" t="s">
        <v>138</v>
      </c>
      <c r="AG31" s="1051"/>
      <c r="AH31" s="1051"/>
      <c r="AI31" s="1051"/>
      <c r="AJ31" s="1052"/>
      <c r="AK31" s="995" t="s">
        <v>599</v>
      </c>
      <c r="AL31" s="986"/>
      <c r="AM31" s="986"/>
      <c r="AN31" s="986"/>
      <c r="AO31" s="986"/>
      <c r="AP31" s="1056" t="s">
        <v>583</v>
      </c>
      <c r="AQ31" s="1056"/>
      <c r="AR31" s="1056"/>
      <c r="AS31" s="1056"/>
      <c r="AT31" s="1056"/>
      <c r="AU31" s="1056" t="s">
        <v>583</v>
      </c>
      <c r="AV31" s="1056"/>
      <c r="AW31" s="1056"/>
      <c r="AX31" s="1056"/>
      <c r="AY31" s="1056"/>
      <c r="AZ31" s="1056" t="s">
        <v>583</v>
      </c>
      <c r="BA31" s="1056"/>
      <c r="BB31" s="1056"/>
      <c r="BC31" s="1056"/>
      <c r="BD31" s="1056"/>
      <c r="BE31" s="987"/>
      <c r="BF31" s="987"/>
      <c r="BG31" s="987"/>
      <c r="BH31" s="987"/>
      <c r="BI31" s="988"/>
      <c r="BJ31" s="216"/>
      <c r="BK31" s="216"/>
      <c r="BL31" s="216"/>
      <c r="BM31" s="216"/>
      <c r="BN31" s="216"/>
      <c r="BO31" s="225"/>
      <c r="BP31" s="225"/>
      <c r="BQ31" s="222">
        <v>25</v>
      </c>
      <c r="BR31" s="223"/>
      <c r="BS31" s="1007"/>
      <c r="BT31" s="1008"/>
      <c r="BU31" s="1008"/>
      <c r="BV31" s="1008"/>
      <c r="BW31" s="1008"/>
      <c r="BX31" s="1008"/>
      <c r="BY31" s="1008"/>
      <c r="BZ31" s="1008"/>
      <c r="CA31" s="1008"/>
      <c r="CB31" s="1008"/>
      <c r="CC31" s="1008"/>
      <c r="CD31" s="1008"/>
      <c r="CE31" s="1008"/>
      <c r="CF31" s="1008"/>
      <c r="CG31" s="1029"/>
      <c r="CH31" s="1004"/>
      <c r="CI31" s="1005"/>
      <c r="CJ31" s="1005"/>
      <c r="CK31" s="1005"/>
      <c r="CL31" s="1006"/>
      <c r="CM31" s="1004"/>
      <c r="CN31" s="1005"/>
      <c r="CO31" s="1005"/>
      <c r="CP31" s="1005"/>
      <c r="CQ31" s="1006"/>
      <c r="CR31" s="1004"/>
      <c r="CS31" s="1005"/>
      <c r="CT31" s="1005"/>
      <c r="CU31" s="1005"/>
      <c r="CV31" s="1006"/>
      <c r="CW31" s="1004"/>
      <c r="CX31" s="1005"/>
      <c r="CY31" s="1005"/>
      <c r="CZ31" s="1005"/>
      <c r="DA31" s="1006"/>
      <c r="DB31" s="1004"/>
      <c r="DC31" s="1005"/>
      <c r="DD31" s="1005"/>
      <c r="DE31" s="1005"/>
      <c r="DF31" s="1006"/>
      <c r="DG31" s="1004"/>
      <c r="DH31" s="1005"/>
      <c r="DI31" s="1005"/>
      <c r="DJ31" s="1005"/>
      <c r="DK31" s="1006"/>
      <c r="DL31" s="1004"/>
      <c r="DM31" s="1005"/>
      <c r="DN31" s="1005"/>
      <c r="DO31" s="1005"/>
      <c r="DP31" s="1006"/>
      <c r="DQ31" s="1004"/>
      <c r="DR31" s="1005"/>
      <c r="DS31" s="1005"/>
      <c r="DT31" s="1005"/>
      <c r="DU31" s="1006"/>
      <c r="DV31" s="1007"/>
      <c r="DW31" s="1008"/>
      <c r="DX31" s="1008"/>
      <c r="DY31" s="1008"/>
      <c r="DZ31" s="1009"/>
      <c r="EA31" s="214"/>
    </row>
    <row r="32" spans="1:131" ht="26.25" customHeight="1" x14ac:dyDescent="0.2">
      <c r="A32" s="226">
        <v>5</v>
      </c>
      <c r="B32" s="1045" t="s">
        <v>409</v>
      </c>
      <c r="C32" s="1046"/>
      <c r="D32" s="1046"/>
      <c r="E32" s="1046"/>
      <c r="F32" s="1046"/>
      <c r="G32" s="1046"/>
      <c r="H32" s="1046"/>
      <c r="I32" s="1046"/>
      <c r="J32" s="1046"/>
      <c r="K32" s="1046"/>
      <c r="L32" s="1046"/>
      <c r="M32" s="1046"/>
      <c r="N32" s="1046"/>
      <c r="O32" s="1046"/>
      <c r="P32" s="1047"/>
      <c r="Q32" s="1053">
        <v>1014</v>
      </c>
      <c r="R32" s="1054"/>
      <c r="S32" s="1054"/>
      <c r="T32" s="1054"/>
      <c r="U32" s="1054"/>
      <c r="V32" s="1054">
        <v>959</v>
      </c>
      <c r="W32" s="1054"/>
      <c r="X32" s="1054"/>
      <c r="Y32" s="1054"/>
      <c r="Z32" s="1054"/>
      <c r="AA32" s="1054">
        <v>55</v>
      </c>
      <c r="AB32" s="1054"/>
      <c r="AC32" s="1054"/>
      <c r="AD32" s="1054"/>
      <c r="AE32" s="1055"/>
      <c r="AF32" s="1050">
        <v>1438</v>
      </c>
      <c r="AG32" s="1051"/>
      <c r="AH32" s="1051"/>
      <c r="AI32" s="1051"/>
      <c r="AJ32" s="1052"/>
      <c r="AK32" s="995">
        <v>343</v>
      </c>
      <c r="AL32" s="986"/>
      <c r="AM32" s="986"/>
      <c r="AN32" s="986"/>
      <c r="AO32" s="986"/>
      <c r="AP32" s="986">
        <v>4585</v>
      </c>
      <c r="AQ32" s="986"/>
      <c r="AR32" s="986"/>
      <c r="AS32" s="986"/>
      <c r="AT32" s="986"/>
      <c r="AU32" s="986">
        <v>2114</v>
      </c>
      <c r="AV32" s="986"/>
      <c r="AW32" s="986"/>
      <c r="AX32" s="986"/>
      <c r="AY32" s="986"/>
      <c r="AZ32" s="1056" t="s">
        <v>583</v>
      </c>
      <c r="BA32" s="1056"/>
      <c r="BB32" s="1056"/>
      <c r="BC32" s="1056"/>
      <c r="BD32" s="1056"/>
      <c r="BE32" s="987" t="s">
        <v>410</v>
      </c>
      <c r="BF32" s="987"/>
      <c r="BG32" s="987"/>
      <c r="BH32" s="987"/>
      <c r="BI32" s="988"/>
      <c r="BJ32" s="216"/>
      <c r="BK32" s="216"/>
      <c r="BL32" s="216"/>
      <c r="BM32" s="216"/>
      <c r="BN32" s="216"/>
      <c r="BO32" s="225"/>
      <c r="BP32" s="225"/>
      <c r="BQ32" s="222">
        <v>26</v>
      </c>
      <c r="BR32" s="223"/>
      <c r="BS32" s="1007"/>
      <c r="BT32" s="1008"/>
      <c r="BU32" s="1008"/>
      <c r="BV32" s="1008"/>
      <c r="BW32" s="1008"/>
      <c r="BX32" s="1008"/>
      <c r="BY32" s="1008"/>
      <c r="BZ32" s="1008"/>
      <c r="CA32" s="1008"/>
      <c r="CB32" s="1008"/>
      <c r="CC32" s="1008"/>
      <c r="CD32" s="1008"/>
      <c r="CE32" s="1008"/>
      <c r="CF32" s="1008"/>
      <c r="CG32" s="1029"/>
      <c r="CH32" s="1004"/>
      <c r="CI32" s="1005"/>
      <c r="CJ32" s="1005"/>
      <c r="CK32" s="1005"/>
      <c r="CL32" s="1006"/>
      <c r="CM32" s="1004"/>
      <c r="CN32" s="1005"/>
      <c r="CO32" s="1005"/>
      <c r="CP32" s="1005"/>
      <c r="CQ32" s="1006"/>
      <c r="CR32" s="1004"/>
      <c r="CS32" s="1005"/>
      <c r="CT32" s="1005"/>
      <c r="CU32" s="1005"/>
      <c r="CV32" s="1006"/>
      <c r="CW32" s="1004"/>
      <c r="CX32" s="1005"/>
      <c r="CY32" s="1005"/>
      <c r="CZ32" s="1005"/>
      <c r="DA32" s="1006"/>
      <c r="DB32" s="1004"/>
      <c r="DC32" s="1005"/>
      <c r="DD32" s="1005"/>
      <c r="DE32" s="1005"/>
      <c r="DF32" s="1006"/>
      <c r="DG32" s="1004"/>
      <c r="DH32" s="1005"/>
      <c r="DI32" s="1005"/>
      <c r="DJ32" s="1005"/>
      <c r="DK32" s="1006"/>
      <c r="DL32" s="1004"/>
      <c r="DM32" s="1005"/>
      <c r="DN32" s="1005"/>
      <c r="DO32" s="1005"/>
      <c r="DP32" s="1006"/>
      <c r="DQ32" s="1004"/>
      <c r="DR32" s="1005"/>
      <c r="DS32" s="1005"/>
      <c r="DT32" s="1005"/>
      <c r="DU32" s="1006"/>
      <c r="DV32" s="1007"/>
      <c r="DW32" s="1008"/>
      <c r="DX32" s="1008"/>
      <c r="DY32" s="1008"/>
      <c r="DZ32" s="1009"/>
      <c r="EA32" s="214"/>
    </row>
    <row r="33" spans="1:131" ht="26.25" customHeight="1" x14ac:dyDescent="0.2">
      <c r="A33" s="226">
        <v>6</v>
      </c>
      <c r="B33" s="1045" t="s">
        <v>411</v>
      </c>
      <c r="C33" s="1046"/>
      <c r="D33" s="1046"/>
      <c r="E33" s="1046"/>
      <c r="F33" s="1046"/>
      <c r="G33" s="1046"/>
      <c r="H33" s="1046"/>
      <c r="I33" s="1046"/>
      <c r="J33" s="1046"/>
      <c r="K33" s="1046"/>
      <c r="L33" s="1046"/>
      <c r="M33" s="1046"/>
      <c r="N33" s="1046"/>
      <c r="O33" s="1046"/>
      <c r="P33" s="1047"/>
      <c r="Q33" s="1053">
        <v>1620</v>
      </c>
      <c r="R33" s="1054"/>
      <c r="S33" s="1054"/>
      <c r="T33" s="1054"/>
      <c r="U33" s="1054"/>
      <c r="V33" s="1054">
        <v>1736</v>
      </c>
      <c r="W33" s="1054"/>
      <c r="X33" s="1054"/>
      <c r="Y33" s="1054"/>
      <c r="Z33" s="1054"/>
      <c r="AA33" s="1054">
        <v>-116</v>
      </c>
      <c r="AB33" s="1054"/>
      <c r="AC33" s="1054"/>
      <c r="AD33" s="1054"/>
      <c r="AE33" s="1055"/>
      <c r="AF33" s="1050">
        <v>65</v>
      </c>
      <c r="AG33" s="1051"/>
      <c r="AH33" s="1051"/>
      <c r="AI33" s="1051"/>
      <c r="AJ33" s="1052"/>
      <c r="AK33" s="995">
        <v>985</v>
      </c>
      <c r="AL33" s="986"/>
      <c r="AM33" s="986"/>
      <c r="AN33" s="986"/>
      <c r="AO33" s="986"/>
      <c r="AP33" s="986">
        <v>14282</v>
      </c>
      <c r="AQ33" s="986"/>
      <c r="AR33" s="986"/>
      <c r="AS33" s="986"/>
      <c r="AT33" s="986"/>
      <c r="AU33" s="986">
        <v>13879</v>
      </c>
      <c r="AV33" s="986"/>
      <c r="AW33" s="986"/>
      <c r="AX33" s="986"/>
      <c r="AY33" s="986"/>
      <c r="AZ33" s="1056" t="s">
        <v>583</v>
      </c>
      <c r="BA33" s="1056"/>
      <c r="BB33" s="1056"/>
      <c r="BC33" s="1056"/>
      <c r="BD33" s="1056"/>
      <c r="BE33" s="987" t="s">
        <v>410</v>
      </c>
      <c r="BF33" s="987"/>
      <c r="BG33" s="987"/>
      <c r="BH33" s="987"/>
      <c r="BI33" s="988"/>
      <c r="BJ33" s="216"/>
      <c r="BK33" s="216"/>
      <c r="BL33" s="216"/>
      <c r="BM33" s="216"/>
      <c r="BN33" s="216"/>
      <c r="BO33" s="225"/>
      <c r="BP33" s="225"/>
      <c r="BQ33" s="222">
        <v>27</v>
      </c>
      <c r="BR33" s="223"/>
      <c r="BS33" s="1007"/>
      <c r="BT33" s="1008"/>
      <c r="BU33" s="1008"/>
      <c r="BV33" s="1008"/>
      <c r="BW33" s="1008"/>
      <c r="BX33" s="1008"/>
      <c r="BY33" s="1008"/>
      <c r="BZ33" s="1008"/>
      <c r="CA33" s="1008"/>
      <c r="CB33" s="1008"/>
      <c r="CC33" s="1008"/>
      <c r="CD33" s="1008"/>
      <c r="CE33" s="1008"/>
      <c r="CF33" s="1008"/>
      <c r="CG33" s="1029"/>
      <c r="CH33" s="1004"/>
      <c r="CI33" s="1005"/>
      <c r="CJ33" s="1005"/>
      <c r="CK33" s="1005"/>
      <c r="CL33" s="1006"/>
      <c r="CM33" s="1004"/>
      <c r="CN33" s="1005"/>
      <c r="CO33" s="1005"/>
      <c r="CP33" s="1005"/>
      <c r="CQ33" s="1006"/>
      <c r="CR33" s="1004"/>
      <c r="CS33" s="1005"/>
      <c r="CT33" s="1005"/>
      <c r="CU33" s="1005"/>
      <c r="CV33" s="1006"/>
      <c r="CW33" s="1004"/>
      <c r="CX33" s="1005"/>
      <c r="CY33" s="1005"/>
      <c r="CZ33" s="1005"/>
      <c r="DA33" s="1006"/>
      <c r="DB33" s="1004"/>
      <c r="DC33" s="1005"/>
      <c r="DD33" s="1005"/>
      <c r="DE33" s="1005"/>
      <c r="DF33" s="1006"/>
      <c r="DG33" s="1004"/>
      <c r="DH33" s="1005"/>
      <c r="DI33" s="1005"/>
      <c r="DJ33" s="1005"/>
      <c r="DK33" s="1006"/>
      <c r="DL33" s="1004"/>
      <c r="DM33" s="1005"/>
      <c r="DN33" s="1005"/>
      <c r="DO33" s="1005"/>
      <c r="DP33" s="1006"/>
      <c r="DQ33" s="1004"/>
      <c r="DR33" s="1005"/>
      <c r="DS33" s="1005"/>
      <c r="DT33" s="1005"/>
      <c r="DU33" s="1006"/>
      <c r="DV33" s="1007"/>
      <c r="DW33" s="1008"/>
      <c r="DX33" s="1008"/>
      <c r="DY33" s="1008"/>
      <c r="DZ33" s="1009"/>
      <c r="EA33" s="214"/>
    </row>
    <row r="34" spans="1:131" ht="26.25" customHeight="1" x14ac:dyDescent="0.2">
      <c r="A34" s="226">
        <v>7</v>
      </c>
      <c r="B34" s="1045" t="s">
        <v>412</v>
      </c>
      <c r="C34" s="1046"/>
      <c r="D34" s="1046"/>
      <c r="E34" s="1046"/>
      <c r="F34" s="1046"/>
      <c r="G34" s="1046"/>
      <c r="H34" s="1046"/>
      <c r="I34" s="1046"/>
      <c r="J34" s="1046"/>
      <c r="K34" s="1046"/>
      <c r="L34" s="1046"/>
      <c r="M34" s="1046"/>
      <c r="N34" s="1046"/>
      <c r="O34" s="1046"/>
      <c r="P34" s="1047"/>
      <c r="Q34" s="1053">
        <v>6491</v>
      </c>
      <c r="R34" s="1054"/>
      <c r="S34" s="1054"/>
      <c r="T34" s="1054"/>
      <c r="U34" s="1054"/>
      <c r="V34" s="1054">
        <v>6609</v>
      </c>
      <c r="W34" s="1054"/>
      <c r="X34" s="1054"/>
      <c r="Y34" s="1054"/>
      <c r="Z34" s="1054"/>
      <c r="AA34" s="1054">
        <v>-119</v>
      </c>
      <c r="AB34" s="1054"/>
      <c r="AC34" s="1054"/>
      <c r="AD34" s="1054"/>
      <c r="AE34" s="1055"/>
      <c r="AF34" s="1050">
        <v>1983</v>
      </c>
      <c r="AG34" s="1051"/>
      <c r="AH34" s="1051"/>
      <c r="AI34" s="1051"/>
      <c r="AJ34" s="1052"/>
      <c r="AK34" s="995">
        <v>161</v>
      </c>
      <c r="AL34" s="986"/>
      <c r="AM34" s="986"/>
      <c r="AN34" s="986"/>
      <c r="AO34" s="986"/>
      <c r="AP34" s="986">
        <v>1891</v>
      </c>
      <c r="AQ34" s="986"/>
      <c r="AR34" s="986"/>
      <c r="AS34" s="986"/>
      <c r="AT34" s="986"/>
      <c r="AU34" s="986">
        <v>1205</v>
      </c>
      <c r="AV34" s="986"/>
      <c r="AW34" s="986"/>
      <c r="AX34" s="986"/>
      <c r="AY34" s="986"/>
      <c r="AZ34" s="1056" t="s">
        <v>583</v>
      </c>
      <c r="BA34" s="1056"/>
      <c r="BB34" s="1056"/>
      <c r="BC34" s="1056"/>
      <c r="BD34" s="1056"/>
      <c r="BE34" s="987" t="s">
        <v>413</v>
      </c>
      <c r="BF34" s="987"/>
      <c r="BG34" s="987"/>
      <c r="BH34" s="987"/>
      <c r="BI34" s="988"/>
      <c r="BJ34" s="216"/>
      <c r="BK34" s="216"/>
      <c r="BL34" s="216"/>
      <c r="BM34" s="216"/>
      <c r="BN34" s="216"/>
      <c r="BO34" s="225"/>
      <c r="BP34" s="225"/>
      <c r="BQ34" s="222">
        <v>28</v>
      </c>
      <c r="BR34" s="223"/>
      <c r="BS34" s="1007"/>
      <c r="BT34" s="1008"/>
      <c r="BU34" s="1008"/>
      <c r="BV34" s="1008"/>
      <c r="BW34" s="1008"/>
      <c r="BX34" s="1008"/>
      <c r="BY34" s="1008"/>
      <c r="BZ34" s="1008"/>
      <c r="CA34" s="1008"/>
      <c r="CB34" s="1008"/>
      <c r="CC34" s="1008"/>
      <c r="CD34" s="1008"/>
      <c r="CE34" s="1008"/>
      <c r="CF34" s="1008"/>
      <c r="CG34" s="1029"/>
      <c r="CH34" s="1004"/>
      <c r="CI34" s="1005"/>
      <c r="CJ34" s="1005"/>
      <c r="CK34" s="1005"/>
      <c r="CL34" s="1006"/>
      <c r="CM34" s="1004"/>
      <c r="CN34" s="1005"/>
      <c r="CO34" s="1005"/>
      <c r="CP34" s="1005"/>
      <c r="CQ34" s="1006"/>
      <c r="CR34" s="1004"/>
      <c r="CS34" s="1005"/>
      <c r="CT34" s="1005"/>
      <c r="CU34" s="1005"/>
      <c r="CV34" s="1006"/>
      <c r="CW34" s="1004"/>
      <c r="CX34" s="1005"/>
      <c r="CY34" s="1005"/>
      <c r="CZ34" s="1005"/>
      <c r="DA34" s="1006"/>
      <c r="DB34" s="1004"/>
      <c r="DC34" s="1005"/>
      <c r="DD34" s="1005"/>
      <c r="DE34" s="1005"/>
      <c r="DF34" s="1006"/>
      <c r="DG34" s="1004"/>
      <c r="DH34" s="1005"/>
      <c r="DI34" s="1005"/>
      <c r="DJ34" s="1005"/>
      <c r="DK34" s="1006"/>
      <c r="DL34" s="1004"/>
      <c r="DM34" s="1005"/>
      <c r="DN34" s="1005"/>
      <c r="DO34" s="1005"/>
      <c r="DP34" s="1006"/>
      <c r="DQ34" s="1004"/>
      <c r="DR34" s="1005"/>
      <c r="DS34" s="1005"/>
      <c r="DT34" s="1005"/>
      <c r="DU34" s="1006"/>
      <c r="DV34" s="1007"/>
      <c r="DW34" s="1008"/>
      <c r="DX34" s="1008"/>
      <c r="DY34" s="1008"/>
      <c r="DZ34" s="1009"/>
      <c r="EA34" s="214"/>
    </row>
    <row r="35" spans="1:131" ht="26.25" customHeight="1" x14ac:dyDescent="0.2">
      <c r="A35" s="226">
        <v>8</v>
      </c>
      <c r="B35" s="1045" t="s">
        <v>414</v>
      </c>
      <c r="C35" s="1046"/>
      <c r="D35" s="1046"/>
      <c r="E35" s="1046"/>
      <c r="F35" s="1046"/>
      <c r="G35" s="1046"/>
      <c r="H35" s="1046"/>
      <c r="I35" s="1046"/>
      <c r="J35" s="1046"/>
      <c r="K35" s="1046"/>
      <c r="L35" s="1046"/>
      <c r="M35" s="1046"/>
      <c r="N35" s="1046"/>
      <c r="O35" s="1046"/>
      <c r="P35" s="1047"/>
      <c r="Q35" s="1053">
        <v>40</v>
      </c>
      <c r="R35" s="1054"/>
      <c r="S35" s="1054"/>
      <c r="T35" s="1054"/>
      <c r="U35" s="1054"/>
      <c r="V35" s="1054">
        <v>40</v>
      </c>
      <c r="W35" s="1054"/>
      <c r="X35" s="1054"/>
      <c r="Y35" s="1054"/>
      <c r="Z35" s="1054"/>
      <c r="AA35" s="1054" t="s">
        <v>583</v>
      </c>
      <c r="AB35" s="1054"/>
      <c r="AC35" s="1054"/>
      <c r="AD35" s="1054"/>
      <c r="AE35" s="1055"/>
      <c r="AF35" s="1050">
        <v>644</v>
      </c>
      <c r="AG35" s="1051"/>
      <c r="AH35" s="1051"/>
      <c r="AI35" s="1051"/>
      <c r="AJ35" s="1052"/>
      <c r="AK35" s="995" t="s">
        <v>599</v>
      </c>
      <c r="AL35" s="986"/>
      <c r="AM35" s="986"/>
      <c r="AN35" s="986"/>
      <c r="AO35" s="986"/>
      <c r="AP35" s="986" t="s">
        <v>583</v>
      </c>
      <c r="AQ35" s="986"/>
      <c r="AR35" s="986"/>
      <c r="AS35" s="986"/>
      <c r="AT35" s="986"/>
      <c r="AU35" s="986" t="s">
        <v>583</v>
      </c>
      <c r="AV35" s="986"/>
      <c r="AW35" s="986"/>
      <c r="AX35" s="986"/>
      <c r="AY35" s="986"/>
      <c r="AZ35" s="1056" t="s">
        <v>583</v>
      </c>
      <c r="BA35" s="1056"/>
      <c r="BB35" s="1056"/>
      <c r="BC35" s="1056"/>
      <c r="BD35" s="1056"/>
      <c r="BE35" s="987" t="s">
        <v>415</v>
      </c>
      <c r="BF35" s="987"/>
      <c r="BG35" s="987"/>
      <c r="BH35" s="987"/>
      <c r="BI35" s="988"/>
      <c r="BJ35" s="216"/>
      <c r="BK35" s="216"/>
      <c r="BL35" s="216"/>
      <c r="BM35" s="216"/>
      <c r="BN35" s="216"/>
      <c r="BO35" s="225"/>
      <c r="BP35" s="225"/>
      <c r="BQ35" s="222">
        <v>29</v>
      </c>
      <c r="BR35" s="223"/>
      <c r="BS35" s="1007"/>
      <c r="BT35" s="1008"/>
      <c r="BU35" s="1008"/>
      <c r="BV35" s="1008"/>
      <c r="BW35" s="1008"/>
      <c r="BX35" s="1008"/>
      <c r="BY35" s="1008"/>
      <c r="BZ35" s="1008"/>
      <c r="CA35" s="1008"/>
      <c r="CB35" s="1008"/>
      <c r="CC35" s="1008"/>
      <c r="CD35" s="1008"/>
      <c r="CE35" s="1008"/>
      <c r="CF35" s="1008"/>
      <c r="CG35" s="1029"/>
      <c r="CH35" s="1004"/>
      <c r="CI35" s="1005"/>
      <c r="CJ35" s="1005"/>
      <c r="CK35" s="1005"/>
      <c r="CL35" s="1006"/>
      <c r="CM35" s="1004"/>
      <c r="CN35" s="1005"/>
      <c r="CO35" s="1005"/>
      <c r="CP35" s="1005"/>
      <c r="CQ35" s="1006"/>
      <c r="CR35" s="1004"/>
      <c r="CS35" s="1005"/>
      <c r="CT35" s="1005"/>
      <c r="CU35" s="1005"/>
      <c r="CV35" s="1006"/>
      <c r="CW35" s="1004"/>
      <c r="CX35" s="1005"/>
      <c r="CY35" s="1005"/>
      <c r="CZ35" s="1005"/>
      <c r="DA35" s="1006"/>
      <c r="DB35" s="1004"/>
      <c r="DC35" s="1005"/>
      <c r="DD35" s="1005"/>
      <c r="DE35" s="1005"/>
      <c r="DF35" s="1006"/>
      <c r="DG35" s="1004"/>
      <c r="DH35" s="1005"/>
      <c r="DI35" s="1005"/>
      <c r="DJ35" s="1005"/>
      <c r="DK35" s="1006"/>
      <c r="DL35" s="1004"/>
      <c r="DM35" s="1005"/>
      <c r="DN35" s="1005"/>
      <c r="DO35" s="1005"/>
      <c r="DP35" s="1006"/>
      <c r="DQ35" s="1004"/>
      <c r="DR35" s="1005"/>
      <c r="DS35" s="1005"/>
      <c r="DT35" s="1005"/>
      <c r="DU35" s="1006"/>
      <c r="DV35" s="1007"/>
      <c r="DW35" s="1008"/>
      <c r="DX35" s="1008"/>
      <c r="DY35" s="1008"/>
      <c r="DZ35" s="1009"/>
      <c r="EA35" s="214"/>
    </row>
    <row r="36" spans="1:131" ht="26.25" customHeight="1" x14ac:dyDescent="0.2">
      <c r="A36" s="226">
        <v>9</v>
      </c>
      <c r="B36" s="1045"/>
      <c r="C36" s="1046"/>
      <c r="D36" s="1046"/>
      <c r="E36" s="1046"/>
      <c r="F36" s="1046"/>
      <c r="G36" s="1046"/>
      <c r="H36" s="1046"/>
      <c r="I36" s="1046"/>
      <c r="J36" s="1046"/>
      <c r="K36" s="1046"/>
      <c r="L36" s="1046"/>
      <c r="M36" s="1046"/>
      <c r="N36" s="1046"/>
      <c r="O36" s="1046"/>
      <c r="P36" s="1047"/>
      <c r="Q36" s="1053"/>
      <c r="R36" s="1054"/>
      <c r="S36" s="1054"/>
      <c r="T36" s="1054"/>
      <c r="U36" s="1054"/>
      <c r="V36" s="1054"/>
      <c r="W36" s="1054"/>
      <c r="X36" s="1054"/>
      <c r="Y36" s="1054"/>
      <c r="Z36" s="1054"/>
      <c r="AA36" s="1054"/>
      <c r="AB36" s="1054"/>
      <c r="AC36" s="1054"/>
      <c r="AD36" s="1054"/>
      <c r="AE36" s="1055"/>
      <c r="AF36" s="1050"/>
      <c r="AG36" s="1051"/>
      <c r="AH36" s="1051"/>
      <c r="AI36" s="1051"/>
      <c r="AJ36" s="1052"/>
      <c r="AK36" s="995"/>
      <c r="AL36" s="986"/>
      <c r="AM36" s="986"/>
      <c r="AN36" s="986"/>
      <c r="AO36" s="986"/>
      <c r="AP36" s="986"/>
      <c r="AQ36" s="986"/>
      <c r="AR36" s="986"/>
      <c r="AS36" s="986"/>
      <c r="AT36" s="986"/>
      <c r="AU36" s="986"/>
      <c r="AV36" s="986"/>
      <c r="AW36" s="986"/>
      <c r="AX36" s="986"/>
      <c r="AY36" s="986"/>
      <c r="AZ36" s="1056"/>
      <c r="BA36" s="1056"/>
      <c r="BB36" s="1056"/>
      <c r="BC36" s="1056"/>
      <c r="BD36" s="1056"/>
      <c r="BE36" s="987"/>
      <c r="BF36" s="987"/>
      <c r="BG36" s="987"/>
      <c r="BH36" s="987"/>
      <c r="BI36" s="988"/>
      <c r="BJ36" s="216"/>
      <c r="BK36" s="216"/>
      <c r="BL36" s="216"/>
      <c r="BM36" s="216"/>
      <c r="BN36" s="216"/>
      <c r="BO36" s="225"/>
      <c r="BP36" s="225"/>
      <c r="BQ36" s="222">
        <v>30</v>
      </c>
      <c r="BR36" s="223"/>
      <c r="BS36" s="1007"/>
      <c r="BT36" s="1008"/>
      <c r="BU36" s="1008"/>
      <c r="BV36" s="1008"/>
      <c r="BW36" s="1008"/>
      <c r="BX36" s="1008"/>
      <c r="BY36" s="1008"/>
      <c r="BZ36" s="1008"/>
      <c r="CA36" s="1008"/>
      <c r="CB36" s="1008"/>
      <c r="CC36" s="1008"/>
      <c r="CD36" s="1008"/>
      <c r="CE36" s="1008"/>
      <c r="CF36" s="1008"/>
      <c r="CG36" s="1029"/>
      <c r="CH36" s="1004"/>
      <c r="CI36" s="1005"/>
      <c r="CJ36" s="1005"/>
      <c r="CK36" s="1005"/>
      <c r="CL36" s="1006"/>
      <c r="CM36" s="1004"/>
      <c r="CN36" s="1005"/>
      <c r="CO36" s="1005"/>
      <c r="CP36" s="1005"/>
      <c r="CQ36" s="1006"/>
      <c r="CR36" s="1004"/>
      <c r="CS36" s="1005"/>
      <c r="CT36" s="1005"/>
      <c r="CU36" s="1005"/>
      <c r="CV36" s="1006"/>
      <c r="CW36" s="1004"/>
      <c r="CX36" s="1005"/>
      <c r="CY36" s="1005"/>
      <c r="CZ36" s="1005"/>
      <c r="DA36" s="1006"/>
      <c r="DB36" s="1004"/>
      <c r="DC36" s="1005"/>
      <c r="DD36" s="1005"/>
      <c r="DE36" s="1005"/>
      <c r="DF36" s="1006"/>
      <c r="DG36" s="1004"/>
      <c r="DH36" s="1005"/>
      <c r="DI36" s="1005"/>
      <c r="DJ36" s="1005"/>
      <c r="DK36" s="1006"/>
      <c r="DL36" s="1004"/>
      <c r="DM36" s="1005"/>
      <c r="DN36" s="1005"/>
      <c r="DO36" s="1005"/>
      <c r="DP36" s="1006"/>
      <c r="DQ36" s="1004"/>
      <c r="DR36" s="1005"/>
      <c r="DS36" s="1005"/>
      <c r="DT36" s="1005"/>
      <c r="DU36" s="1006"/>
      <c r="DV36" s="1007"/>
      <c r="DW36" s="1008"/>
      <c r="DX36" s="1008"/>
      <c r="DY36" s="1008"/>
      <c r="DZ36" s="1009"/>
      <c r="EA36" s="214"/>
    </row>
    <row r="37" spans="1:131" ht="26.25" customHeight="1" x14ac:dyDescent="0.2">
      <c r="A37" s="226">
        <v>10</v>
      </c>
      <c r="B37" s="1045"/>
      <c r="C37" s="1046"/>
      <c r="D37" s="1046"/>
      <c r="E37" s="1046"/>
      <c r="F37" s="1046"/>
      <c r="G37" s="1046"/>
      <c r="H37" s="1046"/>
      <c r="I37" s="1046"/>
      <c r="J37" s="1046"/>
      <c r="K37" s="1046"/>
      <c r="L37" s="1046"/>
      <c r="M37" s="1046"/>
      <c r="N37" s="1046"/>
      <c r="O37" s="1046"/>
      <c r="P37" s="1047"/>
      <c r="Q37" s="1053"/>
      <c r="R37" s="1054"/>
      <c r="S37" s="1054"/>
      <c r="T37" s="1054"/>
      <c r="U37" s="1054"/>
      <c r="V37" s="1054"/>
      <c r="W37" s="1054"/>
      <c r="X37" s="1054"/>
      <c r="Y37" s="1054"/>
      <c r="Z37" s="1054"/>
      <c r="AA37" s="1054"/>
      <c r="AB37" s="1054"/>
      <c r="AC37" s="1054"/>
      <c r="AD37" s="1054"/>
      <c r="AE37" s="1055"/>
      <c r="AF37" s="1050"/>
      <c r="AG37" s="1051"/>
      <c r="AH37" s="1051"/>
      <c r="AI37" s="1051"/>
      <c r="AJ37" s="1052"/>
      <c r="AK37" s="995"/>
      <c r="AL37" s="986"/>
      <c r="AM37" s="986"/>
      <c r="AN37" s="986"/>
      <c r="AO37" s="986"/>
      <c r="AP37" s="986"/>
      <c r="AQ37" s="986"/>
      <c r="AR37" s="986"/>
      <c r="AS37" s="986"/>
      <c r="AT37" s="986"/>
      <c r="AU37" s="986"/>
      <c r="AV37" s="986"/>
      <c r="AW37" s="986"/>
      <c r="AX37" s="986"/>
      <c r="AY37" s="986"/>
      <c r="AZ37" s="1056"/>
      <c r="BA37" s="1056"/>
      <c r="BB37" s="1056"/>
      <c r="BC37" s="1056"/>
      <c r="BD37" s="1056"/>
      <c r="BE37" s="987"/>
      <c r="BF37" s="987"/>
      <c r="BG37" s="987"/>
      <c r="BH37" s="987"/>
      <c r="BI37" s="988"/>
      <c r="BJ37" s="216"/>
      <c r="BK37" s="216"/>
      <c r="BL37" s="216"/>
      <c r="BM37" s="216"/>
      <c r="BN37" s="216"/>
      <c r="BO37" s="225"/>
      <c r="BP37" s="225"/>
      <c r="BQ37" s="222">
        <v>31</v>
      </c>
      <c r="BR37" s="223"/>
      <c r="BS37" s="1007"/>
      <c r="BT37" s="1008"/>
      <c r="BU37" s="1008"/>
      <c r="BV37" s="1008"/>
      <c r="BW37" s="1008"/>
      <c r="BX37" s="1008"/>
      <c r="BY37" s="1008"/>
      <c r="BZ37" s="1008"/>
      <c r="CA37" s="1008"/>
      <c r="CB37" s="1008"/>
      <c r="CC37" s="1008"/>
      <c r="CD37" s="1008"/>
      <c r="CE37" s="1008"/>
      <c r="CF37" s="1008"/>
      <c r="CG37" s="1029"/>
      <c r="CH37" s="1004"/>
      <c r="CI37" s="1005"/>
      <c r="CJ37" s="1005"/>
      <c r="CK37" s="1005"/>
      <c r="CL37" s="1006"/>
      <c r="CM37" s="1004"/>
      <c r="CN37" s="1005"/>
      <c r="CO37" s="1005"/>
      <c r="CP37" s="1005"/>
      <c r="CQ37" s="1006"/>
      <c r="CR37" s="1004"/>
      <c r="CS37" s="1005"/>
      <c r="CT37" s="1005"/>
      <c r="CU37" s="1005"/>
      <c r="CV37" s="1006"/>
      <c r="CW37" s="1004"/>
      <c r="CX37" s="1005"/>
      <c r="CY37" s="1005"/>
      <c r="CZ37" s="1005"/>
      <c r="DA37" s="1006"/>
      <c r="DB37" s="1004"/>
      <c r="DC37" s="1005"/>
      <c r="DD37" s="1005"/>
      <c r="DE37" s="1005"/>
      <c r="DF37" s="1006"/>
      <c r="DG37" s="1004"/>
      <c r="DH37" s="1005"/>
      <c r="DI37" s="1005"/>
      <c r="DJ37" s="1005"/>
      <c r="DK37" s="1006"/>
      <c r="DL37" s="1004"/>
      <c r="DM37" s="1005"/>
      <c r="DN37" s="1005"/>
      <c r="DO37" s="1005"/>
      <c r="DP37" s="1006"/>
      <c r="DQ37" s="1004"/>
      <c r="DR37" s="1005"/>
      <c r="DS37" s="1005"/>
      <c r="DT37" s="1005"/>
      <c r="DU37" s="1006"/>
      <c r="DV37" s="1007"/>
      <c r="DW37" s="1008"/>
      <c r="DX37" s="1008"/>
      <c r="DY37" s="1008"/>
      <c r="DZ37" s="1009"/>
      <c r="EA37" s="214"/>
    </row>
    <row r="38" spans="1:131" ht="26.25" customHeight="1" x14ac:dyDescent="0.2">
      <c r="A38" s="226">
        <v>11</v>
      </c>
      <c r="B38" s="1045"/>
      <c r="C38" s="1046"/>
      <c r="D38" s="1046"/>
      <c r="E38" s="1046"/>
      <c r="F38" s="1046"/>
      <c r="G38" s="1046"/>
      <c r="H38" s="1046"/>
      <c r="I38" s="1046"/>
      <c r="J38" s="1046"/>
      <c r="K38" s="1046"/>
      <c r="L38" s="1046"/>
      <c r="M38" s="1046"/>
      <c r="N38" s="1046"/>
      <c r="O38" s="1046"/>
      <c r="P38" s="1047"/>
      <c r="Q38" s="1053"/>
      <c r="R38" s="1054"/>
      <c r="S38" s="1054"/>
      <c r="T38" s="1054"/>
      <c r="U38" s="1054"/>
      <c r="V38" s="1054"/>
      <c r="W38" s="1054"/>
      <c r="X38" s="1054"/>
      <c r="Y38" s="1054"/>
      <c r="Z38" s="1054"/>
      <c r="AA38" s="1054"/>
      <c r="AB38" s="1054"/>
      <c r="AC38" s="1054"/>
      <c r="AD38" s="1054"/>
      <c r="AE38" s="1055"/>
      <c r="AF38" s="1050"/>
      <c r="AG38" s="1051"/>
      <c r="AH38" s="1051"/>
      <c r="AI38" s="1051"/>
      <c r="AJ38" s="1052"/>
      <c r="AK38" s="995"/>
      <c r="AL38" s="986"/>
      <c r="AM38" s="986"/>
      <c r="AN38" s="986"/>
      <c r="AO38" s="986"/>
      <c r="AP38" s="986"/>
      <c r="AQ38" s="986"/>
      <c r="AR38" s="986"/>
      <c r="AS38" s="986"/>
      <c r="AT38" s="986"/>
      <c r="AU38" s="986"/>
      <c r="AV38" s="986"/>
      <c r="AW38" s="986"/>
      <c r="AX38" s="986"/>
      <c r="AY38" s="986"/>
      <c r="AZ38" s="1056"/>
      <c r="BA38" s="1056"/>
      <c r="BB38" s="1056"/>
      <c r="BC38" s="1056"/>
      <c r="BD38" s="1056"/>
      <c r="BE38" s="987"/>
      <c r="BF38" s="987"/>
      <c r="BG38" s="987"/>
      <c r="BH38" s="987"/>
      <c r="BI38" s="988"/>
      <c r="BJ38" s="216"/>
      <c r="BK38" s="216"/>
      <c r="BL38" s="216"/>
      <c r="BM38" s="216"/>
      <c r="BN38" s="216"/>
      <c r="BO38" s="225"/>
      <c r="BP38" s="225"/>
      <c r="BQ38" s="222">
        <v>32</v>
      </c>
      <c r="BR38" s="223"/>
      <c r="BS38" s="1007"/>
      <c r="BT38" s="1008"/>
      <c r="BU38" s="1008"/>
      <c r="BV38" s="1008"/>
      <c r="BW38" s="1008"/>
      <c r="BX38" s="1008"/>
      <c r="BY38" s="1008"/>
      <c r="BZ38" s="1008"/>
      <c r="CA38" s="1008"/>
      <c r="CB38" s="1008"/>
      <c r="CC38" s="1008"/>
      <c r="CD38" s="1008"/>
      <c r="CE38" s="1008"/>
      <c r="CF38" s="1008"/>
      <c r="CG38" s="1029"/>
      <c r="CH38" s="1004"/>
      <c r="CI38" s="1005"/>
      <c r="CJ38" s="1005"/>
      <c r="CK38" s="1005"/>
      <c r="CL38" s="1006"/>
      <c r="CM38" s="1004"/>
      <c r="CN38" s="1005"/>
      <c r="CO38" s="1005"/>
      <c r="CP38" s="1005"/>
      <c r="CQ38" s="1006"/>
      <c r="CR38" s="1004"/>
      <c r="CS38" s="1005"/>
      <c r="CT38" s="1005"/>
      <c r="CU38" s="1005"/>
      <c r="CV38" s="1006"/>
      <c r="CW38" s="1004"/>
      <c r="CX38" s="1005"/>
      <c r="CY38" s="1005"/>
      <c r="CZ38" s="1005"/>
      <c r="DA38" s="1006"/>
      <c r="DB38" s="1004"/>
      <c r="DC38" s="1005"/>
      <c r="DD38" s="1005"/>
      <c r="DE38" s="1005"/>
      <c r="DF38" s="1006"/>
      <c r="DG38" s="1004"/>
      <c r="DH38" s="1005"/>
      <c r="DI38" s="1005"/>
      <c r="DJ38" s="1005"/>
      <c r="DK38" s="1006"/>
      <c r="DL38" s="1004"/>
      <c r="DM38" s="1005"/>
      <c r="DN38" s="1005"/>
      <c r="DO38" s="1005"/>
      <c r="DP38" s="1006"/>
      <c r="DQ38" s="1004"/>
      <c r="DR38" s="1005"/>
      <c r="DS38" s="1005"/>
      <c r="DT38" s="1005"/>
      <c r="DU38" s="1006"/>
      <c r="DV38" s="1007"/>
      <c r="DW38" s="1008"/>
      <c r="DX38" s="1008"/>
      <c r="DY38" s="1008"/>
      <c r="DZ38" s="1009"/>
      <c r="EA38" s="214"/>
    </row>
    <row r="39" spans="1:131" ht="26.25" customHeight="1" x14ac:dyDescent="0.2">
      <c r="A39" s="226">
        <v>12</v>
      </c>
      <c r="B39" s="1045"/>
      <c r="C39" s="1046"/>
      <c r="D39" s="1046"/>
      <c r="E39" s="1046"/>
      <c r="F39" s="1046"/>
      <c r="G39" s="1046"/>
      <c r="H39" s="1046"/>
      <c r="I39" s="1046"/>
      <c r="J39" s="1046"/>
      <c r="K39" s="1046"/>
      <c r="L39" s="1046"/>
      <c r="M39" s="1046"/>
      <c r="N39" s="1046"/>
      <c r="O39" s="1046"/>
      <c r="P39" s="1047"/>
      <c r="Q39" s="1053"/>
      <c r="R39" s="1054"/>
      <c r="S39" s="1054"/>
      <c r="T39" s="1054"/>
      <c r="U39" s="1054"/>
      <c r="V39" s="1054"/>
      <c r="W39" s="1054"/>
      <c r="X39" s="1054"/>
      <c r="Y39" s="1054"/>
      <c r="Z39" s="1054"/>
      <c r="AA39" s="1054"/>
      <c r="AB39" s="1054"/>
      <c r="AC39" s="1054"/>
      <c r="AD39" s="1054"/>
      <c r="AE39" s="1055"/>
      <c r="AF39" s="1050"/>
      <c r="AG39" s="1051"/>
      <c r="AH39" s="1051"/>
      <c r="AI39" s="1051"/>
      <c r="AJ39" s="1052"/>
      <c r="AK39" s="995"/>
      <c r="AL39" s="986"/>
      <c r="AM39" s="986"/>
      <c r="AN39" s="986"/>
      <c r="AO39" s="986"/>
      <c r="AP39" s="986"/>
      <c r="AQ39" s="986"/>
      <c r="AR39" s="986"/>
      <c r="AS39" s="986"/>
      <c r="AT39" s="986"/>
      <c r="AU39" s="986"/>
      <c r="AV39" s="986"/>
      <c r="AW39" s="986"/>
      <c r="AX39" s="986"/>
      <c r="AY39" s="986"/>
      <c r="AZ39" s="1056"/>
      <c r="BA39" s="1056"/>
      <c r="BB39" s="1056"/>
      <c r="BC39" s="1056"/>
      <c r="BD39" s="1056"/>
      <c r="BE39" s="987"/>
      <c r="BF39" s="987"/>
      <c r="BG39" s="987"/>
      <c r="BH39" s="987"/>
      <c r="BI39" s="988"/>
      <c r="BJ39" s="216"/>
      <c r="BK39" s="216"/>
      <c r="BL39" s="216"/>
      <c r="BM39" s="216"/>
      <c r="BN39" s="216"/>
      <c r="BO39" s="225"/>
      <c r="BP39" s="225"/>
      <c r="BQ39" s="222">
        <v>33</v>
      </c>
      <c r="BR39" s="223"/>
      <c r="BS39" s="1007"/>
      <c r="BT39" s="1008"/>
      <c r="BU39" s="1008"/>
      <c r="BV39" s="1008"/>
      <c r="BW39" s="1008"/>
      <c r="BX39" s="1008"/>
      <c r="BY39" s="1008"/>
      <c r="BZ39" s="1008"/>
      <c r="CA39" s="1008"/>
      <c r="CB39" s="1008"/>
      <c r="CC39" s="1008"/>
      <c r="CD39" s="1008"/>
      <c r="CE39" s="1008"/>
      <c r="CF39" s="1008"/>
      <c r="CG39" s="1029"/>
      <c r="CH39" s="1004"/>
      <c r="CI39" s="1005"/>
      <c r="CJ39" s="1005"/>
      <c r="CK39" s="1005"/>
      <c r="CL39" s="1006"/>
      <c r="CM39" s="1004"/>
      <c r="CN39" s="1005"/>
      <c r="CO39" s="1005"/>
      <c r="CP39" s="1005"/>
      <c r="CQ39" s="1006"/>
      <c r="CR39" s="1004"/>
      <c r="CS39" s="1005"/>
      <c r="CT39" s="1005"/>
      <c r="CU39" s="1005"/>
      <c r="CV39" s="1006"/>
      <c r="CW39" s="1004"/>
      <c r="CX39" s="1005"/>
      <c r="CY39" s="1005"/>
      <c r="CZ39" s="1005"/>
      <c r="DA39" s="1006"/>
      <c r="DB39" s="1004"/>
      <c r="DC39" s="1005"/>
      <c r="DD39" s="1005"/>
      <c r="DE39" s="1005"/>
      <c r="DF39" s="1006"/>
      <c r="DG39" s="1004"/>
      <c r="DH39" s="1005"/>
      <c r="DI39" s="1005"/>
      <c r="DJ39" s="1005"/>
      <c r="DK39" s="1006"/>
      <c r="DL39" s="1004"/>
      <c r="DM39" s="1005"/>
      <c r="DN39" s="1005"/>
      <c r="DO39" s="1005"/>
      <c r="DP39" s="1006"/>
      <c r="DQ39" s="1004"/>
      <c r="DR39" s="1005"/>
      <c r="DS39" s="1005"/>
      <c r="DT39" s="1005"/>
      <c r="DU39" s="1006"/>
      <c r="DV39" s="1007"/>
      <c r="DW39" s="1008"/>
      <c r="DX39" s="1008"/>
      <c r="DY39" s="1008"/>
      <c r="DZ39" s="1009"/>
      <c r="EA39" s="214"/>
    </row>
    <row r="40" spans="1:131" ht="26.25" customHeight="1" x14ac:dyDescent="0.2">
      <c r="A40" s="222">
        <v>13</v>
      </c>
      <c r="B40" s="1045"/>
      <c r="C40" s="1046"/>
      <c r="D40" s="1046"/>
      <c r="E40" s="1046"/>
      <c r="F40" s="1046"/>
      <c r="G40" s="1046"/>
      <c r="H40" s="1046"/>
      <c r="I40" s="1046"/>
      <c r="J40" s="1046"/>
      <c r="K40" s="1046"/>
      <c r="L40" s="1046"/>
      <c r="M40" s="1046"/>
      <c r="N40" s="1046"/>
      <c r="O40" s="1046"/>
      <c r="P40" s="1047"/>
      <c r="Q40" s="1053"/>
      <c r="R40" s="1054"/>
      <c r="S40" s="1054"/>
      <c r="T40" s="1054"/>
      <c r="U40" s="1054"/>
      <c r="V40" s="1054"/>
      <c r="W40" s="1054"/>
      <c r="X40" s="1054"/>
      <c r="Y40" s="1054"/>
      <c r="Z40" s="1054"/>
      <c r="AA40" s="1054"/>
      <c r="AB40" s="1054"/>
      <c r="AC40" s="1054"/>
      <c r="AD40" s="1054"/>
      <c r="AE40" s="1055"/>
      <c r="AF40" s="1050"/>
      <c r="AG40" s="1051"/>
      <c r="AH40" s="1051"/>
      <c r="AI40" s="1051"/>
      <c r="AJ40" s="1052"/>
      <c r="AK40" s="995"/>
      <c r="AL40" s="986"/>
      <c r="AM40" s="986"/>
      <c r="AN40" s="986"/>
      <c r="AO40" s="986"/>
      <c r="AP40" s="986"/>
      <c r="AQ40" s="986"/>
      <c r="AR40" s="986"/>
      <c r="AS40" s="986"/>
      <c r="AT40" s="986"/>
      <c r="AU40" s="986"/>
      <c r="AV40" s="986"/>
      <c r="AW40" s="986"/>
      <c r="AX40" s="986"/>
      <c r="AY40" s="986"/>
      <c r="AZ40" s="1056"/>
      <c r="BA40" s="1056"/>
      <c r="BB40" s="1056"/>
      <c r="BC40" s="1056"/>
      <c r="BD40" s="1056"/>
      <c r="BE40" s="987"/>
      <c r="BF40" s="987"/>
      <c r="BG40" s="987"/>
      <c r="BH40" s="987"/>
      <c r="BI40" s="988"/>
      <c r="BJ40" s="216"/>
      <c r="BK40" s="216"/>
      <c r="BL40" s="216"/>
      <c r="BM40" s="216"/>
      <c r="BN40" s="216"/>
      <c r="BO40" s="225"/>
      <c r="BP40" s="225"/>
      <c r="BQ40" s="222">
        <v>34</v>
      </c>
      <c r="BR40" s="223"/>
      <c r="BS40" s="1007"/>
      <c r="BT40" s="1008"/>
      <c r="BU40" s="1008"/>
      <c r="BV40" s="1008"/>
      <c r="BW40" s="1008"/>
      <c r="BX40" s="1008"/>
      <c r="BY40" s="1008"/>
      <c r="BZ40" s="1008"/>
      <c r="CA40" s="1008"/>
      <c r="CB40" s="1008"/>
      <c r="CC40" s="1008"/>
      <c r="CD40" s="1008"/>
      <c r="CE40" s="1008"/>
      <c r="CF40" s="1008"/>
      <c r="CG40" s="1029"/>
      <c r="CH40" s="1004"/>
      <c r="CI40" s="1005"/>
      <c r="CJ40" s="1005"/>
      <c r="CK40" s="1005"/>
      <c r="CL40" s="1006"/>
      <c r="CM40" s="1004"/>
      <c r="CN40" s="1005"/>
      <c r="CO40" s="1005"/>
      <c r="CP40" s="1005"/>
      <c r="CQ40" s="1006"/>
      <c r="CR40" s="1004"/>
      <c r="CS40" s="1005"/>
      <c r="CT40" s="1005"/>
      <c r="CU40" s="1005"/>
      <c r="CV40" s="1006"/>
      <c r="CW40" s="1004"/>
      <c r="CX40" s="1005"/>
      <c r="CY40" s="1005"/>
      <c r="CZ40" s="1005"/>
      <c r="DA40" s="1006"/>
      <c r="DB40" s="1004"/>
      <c r="DC40" s="1005"/>
      <c r="DD40" s="1005"/>
      <c r="DE40" s="1005"/>
      <c r="DF40" s="1006"/>
      <c r="DG40" s="1004"/>
      <c r="DH40" s="1005"/>
      <c r="DI40" s="1005"/>
      <c r="DJ40" s="1005"/>
      <c r="DK40" s="1006"/>
      <c r="DL40" s="1004"/>
      <c r="DM40" s="1005"/>
      <c r="DN40" s="1005"/>
      <c r="DO40" s="1005"/>
      <c r="DP40" s="1006"/>
      <c r="DQ40" s="1004"/>
      <c r="DR40" s="1005"/>
      <c r="DS40" s="1005"/>
      <c r="DT40" s="1005"/>
      <c r="DU40" s="1006"/>
      <c r="DV40" s="1007"/>
      <c r="DW40" s="1008"/>
      <c r="DX40" s="1008"/>
      <c r="DY40" s="1008"/>
      <c r="DZ40" s="1009"/>
      <c r="EA40" s="214"/>
    </row>
    <row r="41" spans="1:131" ht="26.25" customHeight="1" x14ac:dyDescent="0.2">
      <c r="A41" s="222">
        <v>14</v>
      </c>
      <c r="B41" s="1045"/>
      <c r="C41" s="1046"/>
      <c r="D41" s="1046"/>
      <c r="E41" s="1046"/>
      <c r="F41" s="1046"/>
      <c r="G41" s="1046"/>
      <c r="H41" s="1046"/>
      <c r="I41" s="1046"/>
      <c r="J41" s="1046"/>
      <c r="K41" s="1046"/>
      <c r="L41" s="1046"/>
      <c r="M41" s="1046"/>
      <c r="N41" s="1046"/>
      <c r="O41" s="1046"/>
      <c r="P41" s="1047"/>
      <c r="Q41" s="1053"/>
      <c r="R41" s="1054"/>
      <c r="S41" s="1054"/>
      <c r="T41" s="1054"/>
      <c r="U41" s="1054"/>
      <c r="V41" s="1054"/>
      <c r="W41" s="1054"/>
      <c r="X41" s="1054"/>
      <c r="Y41" s="1054"/>
      <c r="Z41" s="1054"/>
      <c r="AA41" s="1054"/>
      <c r="AB41" s="1054"/>
      <c r="AC41" s="1054"/>
      <c r="AD41" s="1054"/>
      <c r="AE41" s="1055"/>
      <c r="AF41" s="1050"/>
      <c r="AG41" s="1051"/>
      <c r="AH41" s="1051"/>
      <c r="AI41" s="1051"/>
      <c r="AJ41" s="1052"/>
      <c r="AK41" s="995"/>
      <c r="AL41" s="986"/>
      <c r="AM41" s="986"/>
      <c r="AN41" s="986"/>
      <c r="AO41" s="986"/>
      <c r="AP41" s="986"/>
      <c r="AQ41" s="986"/>
      <c r="AR41" s="986"/>
      <c r="AS41" s="986"/>
      <c r="AT41" s="986"/>
      <c r="AU41" s="986"/>
      <c r="AV41" s="986"/>
      <c r="AW41" s="986"/>
      <c r="AX41" s="986"/>
      <c r="AY41" s="986"/>
      <c r="AZ41" s="1056"/>
      <c r="BA41" s="1056"/>
      <c r="BB41" s="1056"/>
      <c r="BC41" s="1056"/>
      <c r="BD41" s="1056"/>
      <c r="BE41" s="987"/>
      <c r="BF41" s="987"/>
      <c r="BG41" s="987"/>
      <c r="BH41" s="987"/>
      <c r="BI41" s="988"/>
      <c r="BJ41" s="216"/>
      <c r="BK41" s="216"/>
      <c r="BL41" s="216"/>
      <c r="BM41" s="216"/>
      <c r="BN41" s="216"/>
      <c r="BO41" s="225"/>
      <c r="BP41" s="225"/>
      <c r="BQ41" s="222">
        <v>35</v>
      </c>
      <c r="BR41" s="223"/>
      <c r="BS41" s="1007"/>
      <c r="BT41" s="1008"/>
      <c r="BU41" s="1008"/>
      <c r="BV41" s="1008"/>
      <c r="BW41" s="1008"/>
      <c r="BX41" s="1008"/>
      <c r="BY41" s="1008"/>
      <c r="BZ41" s="1008"/>
      <c r="CA41" s="1008"/>
      <c r="CB41" s="1008"/>
      <c r="CC41" s="1008"/>
      <c r="CD41" s="1008"/>
      <c r="CE41" s="1008"/>
      <c r="CF41" s="1008"/>
      <c r="CG41" s="1029"/>
      <c r="CH41" s="1004"/>
      <c r="CI41" s="1005"/>
      <c r="CJ41" s="1005"/>
      <c r="CK41" s="1005"/>
      <c r="CL41" s="1006"/>
      <c r="CM41" s="1004"/>
      <c r="CN41" s="1005"/>
      <c r="CO41" s="1005"/>
      <c r="CP41" s="1005"/>
      <c r="CQ41" s="1006"/>
      <c r="CR41" s="1004"/>
      <c r="CS41" s="1005"/>
      <c r="CT41" s="1005"/>
      <c r="CU41" s="1005"/>
      <c r="CV41" s="1006"/>
      <c r="CW41" s="1004"/>
      <c r="CX41" s="1005"/>
      <c r="CY41" s="1005"/>
      <c r="CZ41" s="1005"/>
      <c r="DA41" s="1006"/>
      <c r="DB41" s="1004"/>
      <c r="DC41" s="1005"/>
      <c r="DD41" s="1005"/>
      <c r="DE41" s="1005"/>
      <c r="DF41" s="1006"/>
      <c r="DG41" s="1004"/>
      <c r="DH41" s="1005"/>
      <c r="DI41" s="1005"/>
      <c r="DJ41" s="1005"/>
      <c r="DK41" s="1006"/>
      <c r="DL41" s="1004"/>
      <c r="DM41" s="1005"/>
      <c r="DN41" s="1005"/>
      <c r="DO41" s="1005"/>
      <c r="DP41" s="1006"/>
      <c r="DQ41" s="1004"/>
      <c r="DR41" s="1005"/>
      <c r="DS41" s="1005"/>
      <c r="DT41" s="1005"/>
      <c r="DU41" s="1006"/>
      <c r="DV41" s="1007"/>
      <c r="DW41" s="1008"/>
      <c r="DX41" s="1008"/>
      <c r="DY41" s="1008"/>
      <c r="DZ41" s="1009"/>
      <c r="EA41" s="214"/>
    </row>
    <row r="42" spans="1:131" ht="26.25" customHeight="1" x14ac:dyDescent="0.2">
      <c r="A42" s="222">
        <v>15</v>
      </c>
      <c r="B42" s="1045"/>
      <c r="C42" s="1046"/>
      <c r="D42" s="1046"/>
      <c r="E42" s="1046"/>
      <c r="F42" s="1046"/>
      <c r="G42" s="1046"/>
      <c r="H42" s="1046"/>
      <c r="I42" s="1046"/>
      <c r="J42" s="1046"/>
      <c r="K42" s="1046"/>
      <c r="L42" s="1046"/>
      <c r="M42" s="1046"/>
      <c r="N42" s="1046"/>
      <c r="O42" s="1046"/>
      <c r="P42" s="1047"/>
      <c r="Q42" s="1053"/>
      <c r="R42" s="1054"/>
      <c r="S42" s="1054"/>
      <c r="T42" s="1054"/>
      <c r="U42" s="1054"/>
      <c r="V42" s="1054"/>
      <c r="W42" s="1054"/>
      <c r="X42" s="1054"/>
      <c r="Y42" s="1054"/>
      <c r="Z42" s="1054"/>
      <c r="AA42" s="1054"/>
      <c r="AB42" s="1054"/>
      <c r="AC42" s="1054"/>
      <c r="AD42" s="1054"/>
      <c r="AE42" s="1055"/>
      <c r="AF42" s="1050"/>
      <c r="AG42" s="1051"/>
      <c r="AH42" s="1051"/>
      <c r="AI42" s="1051"/>
      <c r="AJ42" s="1052"/>
      <c r="AK42" s="995"/>
      <c r="AL42" s="986"/>
      <c r="AM42" s="986"/>
      <c r="AN42" s="986"/>
      <c r="AO42" s="986"/>
      <c r="AP42" s="986"/>
      <c r="AQ42" s="986"/>
      <c r="AR42" s="986"/>
      <c r="AS42" s="986"/>
      <c r="AT42" s="986"/>
      <c r="AU42" s="986"/>
      <c r="AV42" s="986"/>
      <c r="AW42" s="986"/>
      <c r="AX42" s="986"/>
      <c r="AY42" s="986"/>
      <c r="AZ42" s="1056"/>
      <c r="BA42" s="1056"/>
      <c r="BB42" s="1056"/>
      <c r="BC42" s="1056"/>
      <c r="BD42" s="1056"/>
      <c r="BE42" s="987"/>
      <c r="BF42" s="987"/>
      <c r="BG42" s="987"/>
      <c r="BH42" s="987"/>
      <c r="BI42" s="988"/>
      <c r="BJ42" s="216"/>
      <c r="BK42" s="216"/>
      <c r="BL42" s="216"/>
      <c r="BM42" s="216"/>
      <c r="BN42" s="216"/>
      <c r="BO42" s="225"/>
      <c r="BP42" s="225"/>
      <c r="BQ42" s="222">
        <v>36</v>
      </c>
      <c r="BR42" s="223"/>
      <c r="BS42" s="1007"/>
      <c r="BT42" s="1008"/>
      <c r="BU42" s="1008"/>
      <c r="BV42" s="1008"/>
      <c r="BW42" s="1008"/>
      <c r="BX42" s="1008"/>
      <c r="BY42" s="1008"/>
      <c r="BZ42" s="1008"/>
      <c r="CA42" s="1008"/>
      <c r="CB42" s="1008"/>
      <c r="CC42" s="1008"/>
      <c r="CD42" s="1008"/>
      <c r="CE42" s="1008"/>
      <c r="CF42" s="1008"/>
      <c r="CG42" s="1029"/>
      <c r="CH42" s="1004"/>
      <c r="CI42" s="1005"/>
      <c r="CJ42" s="1005"/>
      <c r="CK42" s="1005"/>
      <c r="CL42" s="1006"/>
      <c r="CM42" s="1004"/>
      <c r="CN42" s="1005"/>
      <c r="CO42" s="1005"/>
      <c r="CP42" s="1005"/>
      <c r="CQ42" s="1006"/>
      <c r="CR42" s="1004"/>
      <c r="CS42" s="1005"/>
      <c r="CT42" s="1005"/>
      <c r="CU42" s="1005"/>
      <c r="CV42" s="1006"/>
      <c r="CW42" s="1004"/>
      <c r="CX42" s="1005"/>
      <c r="CY42" s="1005"/>
      <c r="CZ42" s="1005"/>
      <c r="DA42" s="1006"/>
      <c r="DB42" s="1004"/>
      <c r="DC42" s="1005"/>
      <c r="DD42" s="1005"/>
      <c r="DE42" s="1005"/>
      <c r="DF42" s="1006"/>
      <c r="DG42" s="1004"/>
      <c r="DH42" s="1005"/>
      <c r="DI42" s="1005"/>
      <c r="DJ42" s="1005"/>
      <c r="DK42" s="1006"/>
      <c r="DL42" s="1004"/>
      <c r="DM42" s="1005"/>
      <c r="DN42" s="1005"/>
      <c r="DO42" s="1005"/>
      <c r="DP42" s="1006"/>
      <c r="DQ42" s="1004"/>
      <c r="DR42" s="1005"/>
      <c r="DS42" s="1005"/>
      <c r="DT42" s="1005"/>
      <c r="DU42" s="1006"/>
      <c r="DV42" s="1007"/>
      <c r="DW42" s="1008"/>
      <c r="DX42" s="1008"/>
      <c r="DY42" s="1008"/>
      <c r="DZ42" s="1009"/>
      <c r="EA42" s="214"/>
    </row>
    <row r="43" spans="1:131" ht="26.25" customHeight="1" x14ac:dyDescent="0.2">
      <c r="A43" s="222">
        <v>16</v>
      </c>
      <c r="B43" s="1045"/>
      <c r="C43" s="1046"/>
      <c r="D43" s="1046"/>
      <c r="E43" s="1046"/>
      <c r="F43" s="1046"/>
      <c r="G43" s="1046"/>
      <c r="H43" s="1046"/>
      <c r="I43" s="1046"/>
      <c r="J43" s="1046"/>
      <c r="K43" s="1046"/>
      <c r="L43" s="1046"/>
      <c r="M43" s="1046"/>
      <c r="N43" s="1046"/>
      <c r="O43" s="1046"/>
      <c r="P43" s="1047"/>
      <c r="Q43" s="1053"/>
      <c r="R43" s="1054"/>
      <c r="S43" s="1054"/>
      <c r="T43" s="1054"/>
      <c r="U43" s="1054"/>
      <c r="V43" s="1054"/>
      <c r="W43" s="1054"/>
      <c r="X43" s="1054"/>
      <c r="Y43" s="1054"/>
      <c r="Z43" s="1054"/>
      <c r="AA43" s="1054"/>
      <c r="AB43" s="1054"/>
      <c r="AC43" s="1054"/>
      <c r="AD43" s="1054"/>
      <c r="AE43" s="1055"/>
      <c r="AF43" s="1050"/>
      <c r="AG43" s="1051"/>
      <c r="AH43" s="1051"/>
      <c r="AI43" s="1051"/>
      <c r="AJ43" s="1052"/>
      <c r="AK43" s="995"/>
      <c r="AL43" s="986"/>
      <c r="AM43" s="986"/>
      <c r="AN43" s="986"/>
      <c r="AO43" s="986"/>
      <c r="AP43" s="986"/>
      <c r="AQ43" s="986"/>
      <c r="AR43" s="986"/>
      <c r="AS43" s="986"/>
      <c r="AT43" s="986"/>
      <c r="AU43" s="986"/>
      <c r="AV43" s="986"/>
      <c r="AW43" s="986"/>
      <c r="AX43" s="986"/>
      <c r="AY43" s="986"/>
      <c r="AZ43" s="1056"/>
      <c r="BA43" s="1056"/>
      <c r="BB43" s="1056"/>
      <c r="BC43" s="1056"/>
      <c r="BD43" s="1056"/>
      <c r="BE43" s="987"/>
      <c r="BF43" s="987"/>
      <c r="BG43" s="987"/>
      <c r="BH43" s="987"/>
      <c r="BI43" s="988"/>
      <c r="BJ43" s="216"/>
      <c r="BK43" s="216"/>
      <c r="BL43" s="216"/>
      <c r="BM43" s="216"/>
      <c r="BN43" s="216"/>
      <c r="BO43" s="225"/>
      <c r="BP43" s="225"/>
      <c r="BQ43" s="222">
        <v>37</v>
      </c>
      <c r="BR43" s="223"/>
      <c r="BS43" s="1007"/>
      <c r="BT43" s="1008"/>
      <c r="BU43" s="1008"/>
      <c r="BV43" s="1008"/>
      <c r="BW43" s="1008"/>
      <c r="BX43" s="1008"/>
      <c r="BY43" s="1008"/>
      <c r="BZ43" s="1008"/>
      <c r="CA43" s="1008"/>
      <c r="CB43" s="1008"/>
      <c r="CC43" s="1008"/>
      <c r="CD43" s="1008"/>
      <c r="CE43" s="1008"/>
      <c r="CF43" s="1008"/>
      <c r="CG43" s="1029"/>
      <c r="CH43" s="1004"/>
      <c r="CI43" s="1005"/>
      <c r="CJ43" s="1005"/>
      <c r="CK43" s="1005"/>
      <c r="CL43" s="1006"/>
      <c r="CM43" s="1004"/>
      <c r="CN43" s="1005"/>
      <c r="CO43" s="1005"/>
      <c r="CP43" s="1005"/>
      <c r="CQ43" s="1006"/>
      <c r="CR43" s="1004"/>
      <c r="CS43" s="1005"/>
      <c r="CT43" s="1005"/>
      <c r="CU43" s="1005"/>
      <c r="CV43" s="1006"/>
      <c r="CW43" s="1004"/>
      <c r="CX43" s="1005"/>
      <c r="CY43" s="1005"/>
      <c r="CZ43" s="1005"/>
      <c r="DA43" s="1006"/>
      <c r="DB43" s="1004"/>
      <c r="DC43" s="1005"/>
      <c r="DD43" s="1005"/>
      <c r="DE43" s="1005"/>
      <c r="DF43" s="1006"/>
      <c r="DG43" s="1004"/>
      <c r="DH43" s="1005"/>
      <c r="DI43" s="1005"/>
      <c r="DJ43" s="1005"/>
      <c r="DK43" s="1006"/>
      <c r="DL43" s="1004"/>
      <c r="DM43" s="1005"/>
      <c r="DN43" s="1005"/>
      <c r="DO43" s="1005"/>
      <c r="DP43" s="1006"/>
      <c r="DQ43" s="1004"/>
      <c r="DR43" s="1005"/>
      <c r="DS43" s="1005"/>
      <c r="DT43" s="1005"/>
      <c r="DU43" s="1006"/>
      <c r="DV43" s="1007"/>
      <c r="DW43" s="1008"/>
      <c r="DX43" s="1008"/>
      <c r="DY43" s="1008"/>
      <c r="DZ43" s="1009"/>
      <c r="EA43" s="214"/>
    </row>
    <row r="44" spans="1:131" ht="26.25" customHeight="1" x14ac:dyDescent="0.2">
      <c r="A44" s="222">
        <v>17</v>
      </c>
      <c r="B44" s="1045"/>
      <c r="C44" s="1046"/>
      <c r="D44" s="1046"/>
      <c r="E44" s="1046"/>
      <c r="F44" s="1046"/>
      <c r="G44" s="1046"/>
      <c r="H44" s="1046"/>
      <c r="I44" s="1046"/>
      <c r="J44" s="1046"/>
      <c r="K44" s="1046"/>
      <c r="L44" s="1046"/>
      <c r="M44" s="1046"/>
      <c r="N44" s="1046"/>
      <c r="O44" s="1046"/>
      <c r="P44" s="1047"/>
      <c r="Q44" s="1053"/>
      <c r="R44" s="1054"/>
      <c r="S44" s="1054"/>
      <c r="T44" s="1054"/>
      <c r="U44" s="1054"/>
      <c r="V44" s="1054"/>
      <c r="W44" s="1054"/>
      <c r="X44" s="1054"/>
      <c r="Y44" s="1054"/>
      <c r="Z44" s="1054"/>
      <c r="AA44" s="1054"/>
      <c r="AB44" s="1054"/>
      <c r="AC44" s="1054"/>
      <c r="AD44" s="1054"/>
      <c r="AE44" s="1055"/>
      <c r="AF44" s="1050"/>
      <c r="AG44" s="1051"/>
      <c r="AH44" s="1051"/>
      <c r="AI44" s="1051"/>
      <c r="AJ44" s="1052"/>
      <c r="AK44" s="995"/>
      <c r="AL44" s="986"/>
      <c r="AM44" s="986"/>
      <c r="AN44" s="986"/>
      <c r="AO44" s="986"/>
      <c r="AP44" s="986"/>
      <c r="AQ44" s="986"/>
      <c r="AR44" s="986"/>
      <c r="AS44" s="986"/>
      <c r="AT44" s="986"/>
      <c r="AU44" s="986"/>
      <c r="AV44" s="986"/>
      <c r="AW44" s="986"/>
      <c r="AX44" s="986"/>
      <c r="AY44" s="986"/>
      <c r="AZ44" s="1056"/>
      <c r="BA44" s="1056"/>
      <c r="BB44" s="1056"/>
      <c r="BC44" s="1056"/>
      <c r="BD44" s="1056"/>
      <c r="BE44" s="987"/>
      <c r="BF44" s="987"/>
      <c r="BG44" s="987"/>
      <c r="BH44" s="987"/>
      <c r="BI44" s="988"/>
      <c r="BJ44" s="216"/>
      <c r="BK44" s="216"/>
      <c r="BL44" s="216"/>
      <c r="BM44" s="216"/>
      <c r="BN44" s="216"/>
      <c r="BO44" s="225"/>
      <c r="BP44" s="225"/>
      <c r="BQ44" s="222">
        <v>38</v>
      </c>
      <c r="BR44" s="223"/>
      <c r="BS44" s="1007"/>
      <c r="BT44" s="1008"/>
      <c r="BU44" s="1008"/>
      <c r="BV44" s="1008"/>
      <c r="BW44" s="1008"/>
      <c r="BX44" s="1008"/>
      <c r="BY44" s="1008"/>
      <c r="BZ44" s="1008"/>
      <c r="CA44" s="1008"/>
      <c r="CB44" s="1008"/>
      <c r="CC44" s="1008"/>
      <c r="CD44" s="1008"/>
      <c r="CE44" s="1008"/>
      <c r="CF44" s="1008"/>
      <c r="CG44" s="1029"/>
      <c r="CH44" s="1004"/>
      <c r="CI44" s="1005"/>
      <c r="CJ44" s="1005"/>
      <c r="CK44" s="1005"/>
      <c r="CL44" s="1006"/>
      <c r="CM44" s="1004"/>
      <c r="CN44" s="1005"/>
      <c r="CO44" s="1005"/>
      <c r="CP44" s="1005"/>
      <c r="CQ44" s="1006"/>
      <c r="CR44" s="1004"/>
      <c r="CS44" s="1005"/>
      <c r="CT44" s="1005"/>
      <c r="CU44" s="1005"/>
      <c r="CV44" s="1006"/>
      <c r="CW44" s="1004"/>
      <c r="CX44" s="1005"/>
      <c r="CY44" s="1005"/>
      <c r="CZ44" s="1005"/>
      <c r="DA44" s="1006"/>
      <c r="DB44" s="1004"/>
      <c r="DC44" s="1005"/>
      <c r="DD44" s="1005"/>
      <c r="DE44" s="1005"/>
      <c r="DF44" s="1006"/>
      <c r="DG44" s="1004"/>
      <c r="DH44" s="1005"/>
      <c r="DI44" s="1005"/>
      <c r="DJ44" s="1005"/>
      <c r="DK44" s="1006"/>
      <c r="DL44" s="1004"/>
      <c r="DM44" s="1005"/>
      <c r="DN44" s="1005"/>
      <c r="DO44" s="1005"/>
      <c r="DP44" s="1006"/>
      <c r="DQ44" s="1004"/>
      <c r="DR44" s="1005"/>
      <c r="DS44" s="1005"/>
      <c r="DT44" s="1005"/>
      <c r="DU44" s="1006"/>
      <c r="DV44" s="1007"/>
      <c r="DW44" s="1008"/>
      <c r="DX44" s="1008"/>
      <c r="DY44" s="1008"/>
      <c r="DZ44" s="1009"/>
      <c r="EA44" s="214"/>
    </row>
    <row r="45" spans="1:131" ht="26.25" customHeight="1" x14ac:dyDescent="0.2">
      <c r="A45" s="222">
        <v>18</v>
      </c>
      <c r="B45" s="1045"/>
      <c r="C45" s="1046"/>
      <c r="D45" s="1046"/>
      <c r="E45" s="1046"/>
      <c r="F45" s="1046"/>
      <c r="G45" s="1046"/>
      <c r="H45" s="1046"/>
      <c r="I45" s="1046"/>
      <c r="J45" s="1046"/>
      <c r="K45" s="1046"/>
      <c r="L45" s="1046"/>
      <c r="M45" s="1046"/>
      <c r="N45" s="1046"/>
      <c r="O45" s="1046"/>
      <c r="P45" s="1047"/>
      <c r="Q45" s="1053"/>
      <c r="R45" s="1054"/>
      <c r="S45" s="1054"/>
      <c r="T45" s="1054"/>
      <c r="U45" s="1054"/>
      <c r="V45" s="1054"/>
      <c r="W45" s="1054"/>
      <c r="X45" s="1054"/>
      <c r="Y45" s="1054"/>
      <c r="Z45" s="1054"/>
      <c r="AA45" s="1054"/>
      <c r="AB45" s="1054"/>
      <c r="AC45" s="1054"/>
      <c r="AD45" s="1054"/>
      <c r="AE45" s="1055"/>
      <c r="AF45" s="1050"/>
      <c r="AG45" s="1051"/>
      <c r="AH45" s="1051"/>
      <c r="AI45" s="1051"/>
      <c r="AJ45" s="1052"/>
      <c r="AK45" s="995"/>
      <c r="AL45" s="986"/>
      <c r="AM45" s="986"/>
      <c r="AN45" s="986"/>
      <c r="AO45" s="986"/>
      <c r="AP45" s="986"/>
      <c r="AQ45" s="986"/>
      <c r="AR45" s="986"/>
      <c r="AS45" s="986"/>
      <c r="AT45" s="986"/>
      <c r="AU45" s="986"/>
      <c r="AV45" s="986"/>
      <c r="AW45" s="986"/>
      <c r="AX45" s="986"/>
      <c r="AY45" s="986"/>
      <c r="AZ45" s="1056"/>
      <c r="BA45" s="1056"/>
      <c r="BB45" s="1056"/>
      <c r="BC45" s="1056"/>
      <c r="BD45" s="1056"/>
      <c r="BE45" s="987"/>
      <c r="BF45" s="987"/>
      <c r="BG45" s="987"/>
      <c r="BH45" s="987"/>
      <c r="BI45" s="988"/>
      <c r="BJ45" s="216"/>
      <c r="BK45" s="216"/>
      <c r="BL45" s="216"/>
      <c r="BM45" s="216"/>
      <c r="BN45" s="216"/>
      <c r="BO45" s="225"/>
      <c r="BP45" s="225"/>
      <c r="BQ45" s="222">
        <v>39</v>
      </c>
      <c r="BR45" s="223"/>
      <c r="BS45" s="1007"/>
      <c r="BT45" s="1008"/>
      <c r="BU45" s="1008"/>
      <c r="BV45" s="1008"/>
      <c r="BW45" s="1008"/>
      <c r="BX45" s="1008"/>
      <c r="BY45" s="1008"/>
      <c r="BZ45" s="1008"/>
      <c r="CA45" s="1008"/>
      <c r="CB45" s="1008"/>
      <c r="CC45" s="1008"/>
      <c r="CD45" s="1008"/>
      <c r="CE45" s="1008"/>
      <c r="CF45" s="1008"/>
      <c r="CG45" s="1029"/>
      <c r="CH45" s="1004"/>
      <c r="CI45" s="1005"/>
      <c r="CJ45" s="1005"/>
      <c r="CK45" s="1005"/>
      <c r="CL45" s="1006"/>
      <c r="CM45" s="1004"/>
      <c r="CN45" s="1005"/>
      <c r="CO45" s="1005"/>
      <c r="CP45" s="1005"/>
      <c r="CQ45" s="1006"/>
      <c r="CR45" s="1004"/>
      <c r="CS45" s="1005"/>
      <c r="CT45" s="1005"/>
      <c r="CU45" s="1005"/>
      <c r="CV45" s="1006"/>
      <c r="CW45" s="1004"/>
      <c r="CX45" s="1005"/>
      <c r="CY45" s="1005"/>
      <c r="CZ45" s="1005"/>
      <c r="DA45" s="1006"/>
      <c r="DB45" s="1004"/>
      <c r="DC45" s="1005"/>
      <c r="DD45" s="1005"/>
      <c r="DE45" s="1005"/>
      <c r="DF45" s="1006"/>
      <c r="DG45" s="1004"/>
      <c r="DH45" s="1005"/>
      <c r="DI45" s="1005"/>
      <c r="DJ45" s="1005"/>
      <c r="DK45" s="1006"/>
      <c r="DL45" s="1004"/>
      <c r="DM45" s="1005"/>
      <c r="DN45" s="1005"/>
      <c r="DO45" s="1005"/>
      <c r="DP45" s="1006"/>
      <c r="DQ45" s="1004"/>
      <c r="DR45" s="1005"/>
      <c r="DS45" s="1005"/>
      <c r="DT45" s="1005"/>
      <c r="DU45" s="1006"/>
      <c r="DV45" s="1007"/>
      <c r="DW45" s="1008"/>
      <c r="DX45" s="1008"/>
      <c r="DY45" s="1008"/>
      <c r="DZ45" s="1009"/>
      <c r="EA45" s="214"/>
    </row>
    <row r="46" spans="1:131" ht="26.25" customHeight="1" x14ac:dyDescent="0.2">
      <c r="A46" s="222">
        <v>19</v>
      </c>
      <c r="B46" s="1045"/>
      <c r="C46" s="1046"/>
      <c r="D46" s="1046"/>
      <c r="E46" s="1046"/>
      <c r="F46" s="1046"/>
      <c r="G46" s="1046"/>
      <c r="H46" s="1046"/>
      <c r="I46" s="1046"/>
      <c r="J46" s="1046"/>
      <c r="K46" s="1046"/>
      <c r="L46" s="1046"/>
      <c r="M46" s="1046"/>
      <c r="N46" s="1046"/>
      <c r="O46" s="1046"/>
      <c r="P46" s="1047"/>
      <c r="Q46" s="1053"/>
      <c r="R46" s="1054"/>
      <c r="S46" s="1054"/>
      <c r="T46" s="1054"/>
      <c r="U46" s="1054"/>
      <c r="V46" s="1054"/>
      <c r="W46" s="1054"/>
      <c r="X46" s="1054"/>
      <c r="Y46" s="1054"/>
      <c r="Z46" s="1054"/>
      <c r="AA46" s="1054"/>
      <c r="AB46" s="1054"/>
      <c r="AC46" s="1054"/>
      <c r="AD46" s="1054"/>
      <c r="AE46" s="1055"/>
      <c r="AF46" s="1050"/>
      <c r="AG46" s="1051"/>
      <c r="AH46" s="1051"/>
      <c r="AI46" s="1051"/>
      <c r="AJ46" s="1052"/>
      <c r="AK46" s="995"/>
      <c r="AL46" s="986"/>
      <c r="AM46" s="986"/>
      <c r="AN46" s="986"/>
      <c r="AO46" s="986"/>
      <c r="AP46" s="986"/>
      <c r="AQ46" s="986"/>
      <c r="AR46" s="986"/>
      <c r="AS46" s="986"/>
      <c r="AT46" s="986"/>
      <c r="AU46" s="986"/>
      <c r="AV46" s="986"/>
      <c r="AW46" s="986"/>
      <c r="AX46" s="986"/>
      <c r="AY46" s="986"/>
      <c r="AZ46" s="1056"/>
      <c r="BA46" s="1056"/>
      <c r="BB46" s="1056"/>
      <c r="BC46" s="1056"/>
      <c r="BD46" s="1056"/>
      <c r="BE46" s="987"/>
      <c r="BF46" s="987"/>
      <c r="BG46" s="987"/>
      <c r="BH46" s="987"/>
      <c r="BI46" s="988"/>
      <c r="BJ46" s="216"/>
      <c r="BK46" s="216"/>
      <c r="BL46" s="216"/>
      <c r="BM46" s="216"/>
      <c r="BN46" s="216"/>
      <c r="BO46" s="225"/>
      <c r="BP46" s="225"/>
      <c r="BQ46" s="222">
        <v>40</v>
      </c>
      <c r="BR46" s="223"/>
      <c r="BS46" s="1007"/>
      <c r="BT46" s="1008"/>
      <c r="BU46" s="1008"/>
      <c r="BV46" s="1008"/>
      <c r="BW46" s="1008"/>
      <c r="BX46" s="1008"/>
      <c r="BY46" s="1008"/>
      <c r="BZ46" s="1008"/>
      <c r="CA46" s="1008"/>
      <c r="CB46" s="1008"/>
      <c r="CC46" s="1008"/>
      <c r="CD46" s="1008"/>
      <c r="CE46" s="1008"/>
      <c r="CF46" s="1008"/>
      <c r="CG46" s="1029"/>
      <c r="CH46" s="1004"/>
      <c r="CI46" s="1005"/>
      <c r="CJ46" s="1005"/>
      <c r="CK46" s="1005"/>
      <c r="CL46" s="1006"/>
      <c r="CM46" s="1004"/>
      <c r="CN46" s="1005"/>
      <c r="CO46" s="1005"/>
      <c r="CP46" s="1005"/>
      <c r="CQ46" s="1006"/>
      <c r="CR46" s="1004"/>
      <c r="CS46" s="1005"/>
      <c r="CT46" s="1005"/>
      <c r="CU46" s="1005"/>
      <c r="CV46" s="1006"/>
      <c r="CW46" s="1004"/>
      <c r="CX46" s="1005"/>
      <c r="CY46" s="1005"/>
      <c r="CZ46" s="1005"/>
      <c r="DA46" s="1006"/>
      <c r="DB46" s="1004"/>
      <c r="DC46" s="1005"/>
      <c r="DD46" s="1005"/>
      <c r="DE46" s="1005"/>
      <c r="DF46" s="1006"/>
      <c r="DG46" s="1004"/>
      <c r="DH46" s="1005"/>
      <c r="DI46" s="1005"/>
      <c r="DJ46" s="1005"/>
      <c r="DK46" s="1006"/>
      <c r="DL46" s="1004"/>
      <c r="DM46" s="1005"/>
      <c r="DN46" s="1005"/>
      <c r="DO46" s="1005"/>
      <c r="DP46" s="1006"/>
      <c r="DQ46" s="1004"/>
      <c r="DR46" s="1005"/>
      <c r="DS46" s="1005"/>
      <c r="DT46" s="1005"/>
      <c r="DU46" s="1006"/>
      <c r="DV46" s="1007"/>
      <c r="DW46" s="1008"/>
      <c r="DX46" s="1008"/>
      <c r="DY46" s="1008"/>
      <c r="DZ46" s="1009"/>
      <c r="EA46" s="214"/>
    </row>
    <row r="47" spans="1:131" ht="26.25" customHeight="1" x14ac:dyDescent="0.2">
      <c r="A47" s="222">
        <v>20</v>
      </c>
      <c r="B47" s="1045"/>
      <c r="C47" s="1046"/>
      <c r="D47" s="1046"/>
      <c r="E47" s="1046"/>
      <c r="F47" s="1046"/>
      <c r="G47" s="1046"/>
      <c r="H47" s="1046"/>
      <c r="I47" s="1046"/>
      <c r="J47" s="1046"/>
      <c r="K47" s="1046"/>
      <c r="L47" s="1046"/>
      <c r="M47" s="1046"/>
      <c r="N47" s="1046"/>
      <c r="O47" s="1046"/>
      <c r="P47" s="1047"/>
      <c r="Q47" s="1053"/>
      <c r="R47" s="1054"/>
      <c r="S47" s="1054"/>
      <c r="T47" s="1054"/>
      <c r="U47" s="1054"/>
      <c r="V47" s="1054"/>
      <c r="W47" s="1054"/>
      <c r="X47" s="1054"/>
      <c r="Y47" s="1054"/>
      <c r="Z47" s="1054"/>
      <c r="AA47" s="1054"/>
      <c r="AB47" s="1054"/>
      <c r="AC47" s="1054"/>
      <c r="AD47" s="1054"/>
      <c r="AE47" s="1055"/>
      <c r="AF47" s="1050"/>
      <c r="AG47" s="1051"/>
      <c r="AH47" s="1051"/>
      <c r="AI47" s="1051"/>
      <c r="AJ47" s="1052"/>
      <c r="AK47" s="995"/>
      <c r="AL47" s="986"/>
      <c r="AM47" s="986"/>
      <c r="AN47" s="986"/>
      <c r="AO47" s="986"/>
      <c r="AP47" s="986"/>
      <c r="AQ47" s="986"/>
      <c r="AR47" s="986"/>
      <c r="AS47" s="986"/>
      <c r="AT47" s="986"/>
      <c r="AU47" s="986"/>
      <c r="AV47" s="986"/>
      <c r="AW47" s="986"/>
      <c r="AX47" s="986"/>
      <c r="AY47" s="986"/>
      <c r="AZ47" s="1056"/>
      <c r="BA47" s="1056"/>
      <c r="BB47" s="1056"/>
      <c r="BC47" s="1056"/>
      <c r="BD47" s="1056"/>
      <c r="BE47" s="987"/>
      <c r="BF47" s="987"/>
      <c r="BG47" s="987"/>
      <c r="BH47" s="987"/>
      <c r="BI47" s="988"/>
      <c r="BJ47" s="216"/>
      <c r="BK47" s="216"/>
      <c r="BL47" s="216"/>
      <c r="BM47" s="216"/>
      <c r="BN47" s="216"/>
      <c r="BO47" s="225"/>
      <c r="BP47" s="225"/>
      <c r="BQ47" s="222">
        <v>41</v>
      </c>
      <c r="BR47" s="223"/>
      <c r="BS47" s="1007"/>
      <c r="BT47" s="1008"/>
      <c r="BU47" s="1008"/>
      <c r="BV47" s="1008"/>
      <c r="BW47" s="1008"/>
      <c r="BX47" s="1008"/>
      <c r="BY47" s="1008"/>
      <c r="BZ47" s="1008"/>
      <c r="CA47" s="1008"/>
      <c r="CB47" s="1008"/>
      <c r="CC47" s="1008"/>
      <c r="CD47" s="1008"/>
      <c r="CE47" s="1008"/>
      <c r="CF47" s="1008"/>
      <c r="CG47" s="1029"/>
      <c r="CH47" s="1004"/>
      <c r="CI47" s="1005"/>
      <c r="CJ47" s="1005"/>
      <c r="CK47" s="1005"/>
      <c r="CL47" s="1006"/>
      <c r="CM47" s="1004"/>
      <c r="CN47" s="1005"/>
      <c r="CO47" s="1005"/>
      <c r="CP47" s="1005"/>
      <c r="CQ47" s="1006"/>
      <c r="CR47" s="1004"/>
      <c r="CS47" s="1005"/>
      <c r="CT47" s="1005"/>
      <c r="CU47" s="1005"/>
      <c r="CV47" s="1006"/>
      <c r="CW47" s="1004"/>
      <c r="CX47" s="1005"/>
      <c r="CY47" s="1005"/>
      <c r="CZ47" s="1005"/>
      <c r="DA47" s="1006"/>
      <c r="DB47" s="1004"/>
      <c r="DC47" s="1005"/>
      <c r="DD47" s="1005"/>
      <c r="DE47" s="1005"/>
      <c r="DF47" s="1006"/>
      <c r="DG47" s="1004"/>
      <c r="DH47" s="1005"/>
      <c r="DI47" s="1005"/>
      <c r="DJ47" s="1005"/>
      <c r="DK47" s="1006"/>
      <c r="DL47" s="1004"/>
      <c r="DM47" s="1005"/>
      <c r="DN47" s="1005"/>
      <c r="DO47" s="1005"/>
      <c r="DP47" s="1006"/>
      <c r="DQ47" s="1004"/>
      <c r="DR47" s="1005"/>
      <c r="DS47" s="1005"/>
      <c r="DT47" s="1005"/>
      <c r="DU47" s="1006"/>
      <c r="DV47" s="1007"/>
      <c r="DW47" s="1008"/>
      <c r="DX47" s="1008"/>
      <c r="DY47" s="1008"/>
      <c r="DZ47" s="1009"/>
      <c r="EA47" s="214"/>
    </row>
    <row r="48" spans="1:131" ht="26.25" customHeight="1" x14ac:dyDescent="0.2">
      <c r="A48" s="222">
        <v>21</v>
      </c>
      <c r="B48" s="1045"/>
      <c r="C48" s="1046"/>
      <c r="D48" s="1046"/>
      <c r="E48" s="1046"/>
      <c r="F48" s="1046"/>
      <c r="G48" s="1046"/>
      <c r="H48" s="1046"/>
      <c r="I48" s="1046"/>
      <c r="J48" s="1046"/>
      <c r="K48" s="1046"/>
      <c r="L48" s="1046"/>
      <c r="M48" s="1046"/>
      <c r="N48" s="1046"/>
      <c r="O48" s="1046"/>
      <c r="P48" s="1047"/>
      <c r="Q48" s="1053"/>
      <c r="R48" s="1054"/>
      <c r="S48" s="1054"/>
      <c r="T48" s="1054"/>
      <c r="U48" s="1054"/>
      <c r="V48" s="1054"/>
      <c r="W48" s="1054"/>
      <c r="X48" s="1054"/>
      <c r="Y48" s="1054"/>
      <c r="Z48" s="1054"/>
      <c r="AA48" s="1054"/>
      <c r="AB48" s="1054"/>
      <c r="AC48" s="1054"/>
      <c r="AD48" s="1054"/>
      <c r="AE48" s="1055"/>
      <c r="AF48" s="1050"/>
      <c r="AG48" s="1051"/>
      <c r="AH48" s="1051"/>
      <c r="AI48" s="1051"/>
      <c r="AJ48" s="1052"/>
      <c r="AK48" s="995"/>
      <c r="AL48" s="986"/>
      <c r="AM48" s="986"/>
      <c r="AN48" s="986"/>
      <c r="AO48" s="986"/>
      <c r="AP48" s="986"/>
      <c r="AQ48" s="986"/>
      <c r="AR48" s="986"/>
      <c r="AS48" s="986"/>
      <c r="AT48" s="986"/>
      <c r="AU48" s="986"/>
      <c r="AV48" s="986"/>
      <c r="AW48" s="986"/>
      <c r="AX48" s="986"/>
      <c r="AY48" s="986"/>
      <c r="AZ48" s="1056"/>
      <c r="BA48" s="1056"/>
      <c r="BB48" s="1056"/>
      <c r="BC48" s="1056"/>
      <c r="BD48" s="1056"/>
      <c r="BE48" s="987"/>
      <c r="BF48" s="987"/>
      <c r="BG48" s="987"/>
      <c r="BH48" s="987"/>
      <c r="BI48" s="988"/>
      <c r="BJ48" s="216"/>
      <c r="BK48" s="216"/>
      <c r="BL48" s="216"/>
      <c r="BM48" s="216"/>
      <c r="BN48" s="216"/>
      <c r="BO48" s="225"/>
      <c r="BP48" s="225"/>
      <c r="BQ48" s="222">
        <v>42</v>
      </c>
      <c r="BR48" s="223"/>
      <c r="BS48" s="1007"/>
      <c r="BT48" s="1008"/>
      <c r="BU48" s="1008"/>
      <c r="BV48" s="1008"/>
      <c r="BW48" s="1008"/>
      <c r="BX48" s="1008"/>
      <c r="BY48" s="1008"/>
      <c r="BZ48" s="1008"/>
      <c r="CA48" s="1008"/>
      <c r="CB48" s="1008"/>
      <c r="CC48" s="1008"/>
      <c r="CD48" s="1008"/>
      <c r="CE48" s="1008"/>
      <c r="CF48" s="1008"/>
      <c r="CG48" s="1029"/>
      <c r="CH48" s="1004"/>
      <c r="CI48" s="1005"/>
      <c r="CJ48" s="1005"/>
      <c r="CK48" s="1005"/>
      <c r="CL48" s="1006"/>
      <c r="CM48" s="1004"/>
      <c r="CN48" s="1005"/>
      <c r="CO48" s="1005"/>
      <c r="CP48" s="1005"/>
      <c r="CQ48" s="1006"/>
      <c r="CR48" s="1004"/>
      <c r="CS48" s="1005"/>
      <c r="CT48" s="1005"/>
      <c r="CU48" s="1005"/>
      <c r="CV48" s="1006"/>
      <c r="CW48" s="1004"/>
      <c r="CX48" s="1005"/>
      <c r="CY48" s="1005"/>
      <c r="CZ48" s="1005"/>
      <c r="DA48" s="1006"/>
      <c r="DB48" s="1004"/>
      <c r="DC48" s="1005"/>
      <c r="DD48" s="1005"/>
      <c r="DE48" s="1005"/>
      <c r="DF48" s="1006"/>
      <c r="DG48" s="1004"/>
      <c r="DH48" s="1005"/>
      <c r="DI48" s="1005"/>
      <c r="DJ48" s="1005"/>
      <c r="DK48" s="1006"/>
      <c r="DL48" s="1004"/>
      <c r="DM48" s="1005"/>
      <c r="DN48" s="1005"/>
      <c r="DO48" s="1005"/>
      <c r="DP48" s="1006"/>
      <c r="DQ48" s="1004"/>
      <c r="DR48" s="1005"/>
      <c r="DS48" s="1005"/>
      <c r="DT48" s="1005"/>
      <c r="DU48" s="1006"/>
      <c r="DV48" s="1007"/>
      <c r="DW48" s="1008"/>
      <c r="DX48" s="1008"/>
      <c r="DY48" s="1008"/>
      <c r="DZ48" s="1009"/>
      <c r="EA48" s="214"/>
    </row>
    <row r="49" spans="1:131" ht="26.25" customHeight="1" x14ac:dyDescent="0.2">
      <c r="A49" s="222">
        <v>22</v>
      </c>
      <c r="B49" s="1045"/>
      <c r="C49" s="1046"/>
      <c r="D49" s="1046"/>
      <c r="E49" s="1046"/>
      <c r="F49" s="1046"/>
      <c r="G49" s="1046"/>
      <c r="H49" s="1046"/>
      <c r="I49" s="1046"/>
      <c r="J49" s="1046"/>
      <c r="K49" s="1046"/>
      <c r="L49" s="1046"/>
      <c r="M49" s="1046"/>
      <c r="N49" s="1046"/>
      <c r="O49" s="1046"/>
      <c r="P49" s="1047"/>
      <c r="Q49" s="1053"/>
      <c r="R49" s="1054"/>
      <c r="S49" s="1054"/>
      <c r="T49" s="1054"/>
      <c r="U49" s="1054"/>
      <c r="V49" s="1054"/>
      <c r="W49" s="1054"/>
      <c r="X49" s="1054"/>
      <c r="Y49" s="1054"/>
      <c r="Z49" s="1054"/>
      <c r="AA49" s="1054"/>
      <c r="AB49" s="1054"/>
      <c r="AC49" s="1054"/>
      <c r="AD49" s="1054"/>
      <c r="AE49" s="1055"/>
      <c r="AF49" s="1050"/>
      <c r="AG49" s="1051"/>
      <c r="AH49" s="1051"/>
      <c r="AI49" s="1051"/>
      <c r="AJ49" s="1052"/>
      <c r="AK49" s="995"/>
      <c r="AL49" s="986"/>
      <c r="AM49" s="986"/>
      <c r="AN49" s="986"/>
      <c r="AO49" s="986"/>
      <c r="AP49" s="986"/>
      <c r="AQ49" s="986"/>
      <c r="AR49" s="986"/>
      <c r="AS49" s="986"/>
      <c r="AT49" s="986"/>
      <c r="AU49" s="986"/>
      <c r="AV49" s="986"/>
      <c r="AW49" s="986"/>
      <c r="AX49" s="986"/>
      <c r="AY49" s="986"/>
      <c r="AZ49" s="1056"/>
      <c r="BA49" s="1056"/>
      <c r="BB49" s="1056"/>
      <c r="BC49" s="1056"/>
      <c r="BD49" s="1056"/>
      <c r="BE49" s="987"/>
      <c r="BF49" s="987"/>
      <c r="BG49" s="987"/>
      <c r="BH49" s="987"/>
      <c r="BI49" s="988"/>
      <c r="BJ49" s="216"/>
      <c r="BK49" s="216"/>
      <c r="BL49" s="216"/>
      <c r="BM49" s="216"/>
      <c r="BN49" s="216"/>
      <c r="BO49" s="225"/>
      <c r="BP49" s="225"/>
      <c r="BQ49" s="222">
        <v>43</v>
      </c>
      <c r="BR49" s="223"/>
      <c r="BS49" s="1007"/>
      <c r="BT49" s="1008"/>
      <c r="BU49" s="1008"/>
      <c r="BV49" s="1008"/>
      <c r="BW49" s="1008"/>
      <c r="BX49" s="1008"/>
      <c r="BY49" s="1008"/>
      <c r="BZ49" s="1008"/>
      <c r="CA49" s="1008"/>
      <c r="CB49" s="1008"/>
      <c r="CC49" s="1008"/>
      <c r="CD49" s="1008"/>
      <c r="CE49" s="1008"/>
      <c r="CF49" s="1008"/>
      <c r="CG49" s="1029"/>
      <c r="CH49" s="1004"/>
      <c r="CI49" s="1005"/>
      <c r="CJ49" s="1005"/>
      <c r="CK49" s="1005"/>
      <c r="CL49" s="1006"/>
      <c r="CM49" s="1004"/>
      <c r="CN49" s="1005"/>
      <c r="CO49" s="1005"/>
      <c r="CP49" s="1005"/>
      <c r="CQ49" s="1006"/>
      <c r="CR49" s="1004"/>
      <c r="CS49" s="1005"/>
      <c r="CT49" s="1005"/>
      <c r="CU49" s="1005"/>
      <c r="CV49" s="1006"/>
      <c r="CW49" s="1004"/>
      <c r="CX49" s="1005"/>
      <c r="CY49" s="1005"/>
      <c r="CZ49" s="1005"/>
      <c r="DA49" s="1006"/>
      <c r="DB49" s="1004"/>
      <c r="DC49" s="1005"/>
      <c r="DD49" s="1005"/>
      <c r="DE49" s="1005"/>
      <c r="DF49" s="1006"/>
      <c r="DG49" s="1004"/>
      <c r="DH49" s="1005"/>
      <c r="DI49" s="1005"/>
      <c r="DJ49" s="1005"/>
      <c r="DK49" s="1006"/>
      <c r="DL49" s="1004"/>
      <c r="DM49" s="1005"/>
      <c r="DN49" s="1005"/>
      <c r="DO49" s="1005"/>
      <c r="DP49" s="1006"/>
      <c r="DQ49" s="1004"/>
      <c r="DR49" s="1005"/>
      <c r="DS49" s="1005"/>
      <c r="DT49" s="1005"/>
      <c r="DU49" s="1006"/>
      <c r="DV49" s="1007"/>
      <c r="DW49" s="1008"/>
      <c r="DX49" s="1008"/>
      <c r="DY49" s="1008"/>
      <c r="DZ49" s="1009"/>
      <c r="EA49" s="214"/>
    </row>
    <row r="50" spans="1:131" ht="26.25" customHeight="1" x14ac:dyDescent="0.2">
      <c r="A50" s="222">
        <v>23</v>
      </c>
      <c r="B50" s="1045"/>
      <c r="C50" s="1046"/>
      <c r="D50" s="1046"/>
      <c r="E50" s="1046"/>
      <c r="F50" s="1046"/>
      <c r="G50" s="1046"/>
      <c r="H50" s="1046"/>
      <c r="I50" s="1046"/>
      <c r="J50" s="1046"/>
      <c r="K50" s="1046"/>
      <c r="L50" s="1046"/>
      <c r="M50" s="1046"/>
      <c r="N50" s="1046"/>
      <c r="O50" s="1046"/>
      <c r="P50" s="1047"/>
      <c r="Q50" s="1048"/>
      <c r="R50" s="1040"/>
      <c r="S50" s="1040"/>
      <c r="T50" s="1040"/>
      <c r="U50" s="1040"/>
      <c r="V50" s="1040"/>
      <c r="W50" s="1040"/>
      <c r="X50" s="1040"/>
      <c r="Y50" s="1040"/>
      <c r="Z50" s="1040"/>
      <c r="AA50" s="1040"/>
      <c r="AB50" s="1040"/>
      <c r="AC50" s="1040"/>
      <c r="AD50" s="1040"/>
      <c r="AE50" s="1049"/>
      <c r="AF50" s="1050"/>
      <c r="AG50" s="1051"/>
      <c r="AH50" s="1051"/>
      <c r="AI50" s="1051"/>
      <c r="AJ50" s="1052"/>
      <c r="AK50" s="1039"/>
      <c r="AL50" s="1040"/>
      <c r="AM50" s="1040"/>
      <c r="AN50" s="1040"/>
      <c r="AO50" s="1040"/>
      <c r="AP50" s="1040"/>
      <c r="AQ50" s="1040"/>
      <c r="AR50" s="1040"/>
      <c r="AS50" s="1040"/>
      <c r="AT50" s="1040"/>
      <c r="AU50" s="1040"/>
      <c r="AV50" s="1040"/>
      <c r="AW50" s="1040"/>
      <c r="AX50" s="1040"/>
      <c r="AY50" s="1040"/>
      <c r="AZ50" s="1041"/>
      <c r="BA50" s="1041"/>
      <c r="BB50" s="1041"/>
      <c r="BC50" s="1041"/>
      <c r="BD50" s="1041"/>
      <c r="BE50" s="987"/>
      <c r="BF50" s="987"/>
      <c r="BG50" s="987"/>
      <c r="BH50" s="987"/>
      <c r="BI50" s="988"/>
      <c r="BJ50" s="216"/>
      <c r="BK50" s="216"/>
      <c r="BL50" s="216"/>
      <c r="BM50" s="216"/>
      <c r="BN50" s="216"/>
      <c r="BO50" s="225"/>
      <c r="BP50" s="225"/>
      <c r="BQ50" s="222">
        <v>44</v>
      </c>
      <c r="BR50" s="223"/>
      <c r="BS50" s="1007"/>
      <c r="BT50" s="1008"/>
      <c r="BU50" s="1008"/>
      <c r="BV50" s="1008"/>
      <c r="BW50" s="1008"/>
      <c r="BX50" s="1008"/>
      <c r="BY50" s="1008"/>
      <c r="BZ50" s="1008"/>
      <c r="CA50" s="1008"/>
      <c r="CB50" s="1008"/>
      <c r="CC50" s="1008"/>
      <c r="CD50" s="1008"/>
      <c r="CE50" s="1008"/>
      <c r="CF50" s="1008"/>
      <c r="CG50" s="1029"/>
      <c r="CH50" s="1004"/>
      <c r="CI50" s="1005"/>
      <c r="CJ50" s="1005"/>
      <c r="CK50" s="1005"/>
      <c r="CL50" s="1006"/>
      <c r="CM50" s="1004"/>
      <c r="CN50" s="1005"/>
      <c r="CO50" s="1005"/>
      <c r="CP50" s="1005"/>
      <c r="CQ50" s="1006"/>
      <c r="CR50" s="1004"/>
      <c r="CS50" s="1005"/>
      <c r="CT50" s="1005"/>
      <c r="CU50" s="1005"/>
      <c r="CV50" s="1006"/>
      <c r="CW50" s="1004"/>
      <c r="CX50" s="1005"/>
      <c r="CY50" s="1005"/>
      <c r="CZ50" s="1005"/>
      <c r="DA50" s="1006"/>
      <c r="DB50" s="1004"/>
      <c r="DC50" s="1005"/>
      <c r="DD50" s="1005"/>
      <c r="DE50" s="1005"/>
      <c r="DF50" s="1006"/>
      <c r="DG50" s="1004"/>
      <c r="DH50" s="1005"/>
      <c r="DI50" s="1005"/>
      <c r="DJ50" s="1005"/>
      <c r="DK50" s="1006"/>
      <c r="DL50" s="1004"/>
      <c r="DM50" s="1005"/>
      <c r="DN50" s="1005"/>
      <c r="DO50" s="1005"/>
      <c r="DP50" s="1006"/>
      <c r="DQ50" s="1004"/>
      <c r="DR50" s="1005"/>
      <c r="DS50" s="1005"/>
      <c r="DT50" s="1005"/>
      <c r="DU50" s="1006"/>
      <c r="DV50" s="1007"/>
      <c r="DW50" s="1008"/>
      <c r="DX50" s="1008"/>
      <c r="DY50" s="1008"/>
      <c r="DZ50" s="1009"/>
      <c r="EA50" s="214"/>
    </row>
    <row r="51" spans="1:131" ht="26.25" customHeight="1" x14ac:dyDescent="0.2">
      <c r="A51" s="222">
        <v>24</v>
      </c>
      <c r="B51" s="1045"/>
      <c r="C51" s="1046"/>
      <c r="D51" s="1046"/>
      <c r="E51" s="1046"/>
      <c r="F51" s="1046"/>
      <c r="G51" s="1046"/>
      <c r="H51" s="1046"/>
      <c r="I51" s="1046"/>
      <c r="J51" s="1046"/>
      <c r="K51" s="1046"/>
      <c r="L51" s="1046"/>
      <c r="M51" s="1046"/>
      <c r="N51" s="1046"/>
      <c r="O51" s="1046"/>
      <c r="P51" s="1047"/>
      <c r="Q51" s="1048"/>
      <c r="R51" s="1040"/>
      <c r="S51" s="1040"/>
      <c r="T51" s="1040"/>
      <c r="U51" s="1040"/>
      <c r="V51" s="1040"/>
      <c r="W51" s="1040"/>
      <c r="X51" s="1040"/>
      <c r="Y51" s="1040"/>
      <c r="Z51" s="1040"/>
      <c r="AA51" s="1040"/>
      <c r="AB51" s="1040"/>
      <c r="AC51" s="1040"/>
      <c r="AD51" s="1040"/>
      <c r="AE51" s="1049"/>
      <c r="AF51" s="1050"/>
      <c r="AG51" s="1051"/>
      <c r="AH51" s="1051"/>
      <c r="AI51" s="1051"/>
      <c r="AJ51" s="1052"/>
      <c r="AK51" s="1039"/>
      <c r="AL51" s="1040"/>
      <c r="AM51" s="1040"/>
      <c r="AN51" s="1040"/>
      <c r="AO51" s="1040"/>
      <c r="AP51" s="1040"/>
      <c r="AQ51" s="1040"/>
      <c r="AR51" s="1040"/>
      <c r="AS51" s="1040"/>
      <c r="AT51" s="1040"/>
      <c r="AU51" s="1040"/>
      <c r="AV51" s="1040"/>
      <c r="AW51" s="1040"/>
      <c r="AX51" s="1040"/>
      <c r="AY51" s="1040"/>
      <c r="AZ51" s="1041"/>
      <c r="BA51" s="1041"/>
      <c r="BB51" s="1041"/>
      <c r="BC51" s="1041"/>
      <c r="BD51" s="1041"/>
      <c r="BE51" s="987"/>
      <c r="BF51" s="987"/>
      <c r="BG51" s="987"/>
      <c r="BH51" s="987"/>
      <c r="BI51" s="988"/>
      <c r="BJ51" s="216"/>
      <c r="BK51" s="216"/>
      <c r="BL51" s="216"/>
      <c r="BM51" s="216"/>
      <c r="BN51" s="216"/>
      <c r="BO51" s="225"/>
      <c r="BP51" s="225"/>
      <c r="BQ51" s="222">
        <v>45</v>
      </c>
      <c r="BR51" s="223"/>
      <c r="BS51" s="1007"/>
      <c r="BT51" s="1008"/>
      <c r="BU51" s="1008"/>
      <c r="BV51" s="1008"/>
      <c r="BW51" s="1008"/>
      <c r="BX51" s="1008"/>
      <c r="BY51" s="1008"/>
      <c r="BZ51" s="1008"/>
      <c r="CA51" s="1008"/>
      <c r="CB51" s="1008"/>
      <c r="CC51" s="1008"/>
      <c r="CD51" s="1008"/>
      <c r="CE51" s="1008"/>
      <c r="CF51" s="1008"/>
      <c r="CG51" s="1029"/>
      <c r="CH51" s="1004"/>
      <c r="CI51" s="1005"/>
      <c r="CJ51" s="1005"/>
      <c r="CK51" s="1005"/>
      <c r="CL51" s="1006"/>
      <c r="CM51" s="1004"/>
      <c r="CN51" s="1005"/>
      <c r="CO51" s="1005"/>
      <c r="CP51" s="1005"/>
      <c r="CQ51" s="1006"/>
      <c r="CR51" s="1004"/>
      <c r="CS51" s="1005"/>
      <c r="CT51" s="1005"/>
      <c r="CU51" s="1005"/>
      <c r="CV51" s="1006"/>
      <c r="CW51" s="1004"/>
      <c r="CX51" s="1005"/>
      <c r="CY51" s="1005"/>
      <c r="CZ51" s="1005"/>
      <c r="DA51" s="1006"/>
      <c r="DB51" s="1004"/>
      <c r="DC51" s="1005"/>
      <c r="DD51" s="1005"/>
      <c r="DE51" s="1005"/>
      <c r="DF51" s="1006"/>
      <c r="DG51" s="1004"/>
      <c r="DH51" s="1005"/>
      <c r="DI51" s="1005"/>
      <c r="DJ51" s="1005"/>
      <c r="DK51" s="1006"/>
      <c r="DL51" s="1004"/>
      <c r="DM51" s="1005"/>
      <c r="DN51" s="1005"/>
      <c r="DO51" s="1005"/>
      <c r="DP51" s="1006"/>
      <c r="DQ51" s="1004"/>
      <c r="DR51" s="1005"/>
      <c r="DS51" s="1005"/>
      <c r="DT51" s="1005"/>
      <c r="DU51" s="1006"/>
      <c r="DV51" s="1007"/>
      <c r="DW51" s="1008"/>
      <c r="DX51" s="1008"/>
      <c r="DY51" s="1008"/>
      <c r="DZ51" s="1009"/>
      <c r="EA51" s="214"/>
    </row>
    <row r="52" spans="1:131" ht="26.25" customHeight="1" x14ac:dyDescent="0.2">
      <c r="A52" s="222">
        <v>25</v>
      </c>
      <c r="B52" s="1045"/>
      <c r="C52" s="1046"/>
      <c r="D52" s="1046"/>
      <c r="E52" s="1046"/>
      <c r="F52" s="1046"/>
      <c r="G52" s="1046"/>
      <c r="H52" s="1046"/>
      <c r="I52" s="1046"/>
      <c r="J52" s="1046"/>
      <c r="K52" s="1046"/>
      <c r="L52" s="1046"/>
      <c r="M52" s="1046"/>
      <c r="N52" s="1046"/>
      <c r="O52" s="1046"/>
      <c r="P52" s="1047"/>
      <c r="Q52" s="1048"/>
      <c r="R52" s="1040"/>
      <c r="S52" s="1040"/>
      <c r="T52" s="1040"/>
      <c r="U52" s="1040"/>
      <c r="V52" s="1040"/>
      <c r="W52" s="1040"/>
      <c r="X52" s="1040"/>
      <c r="Y52" s="1040"/>
      <c r="Z52" s="1040"/>
      <c r="AA52" s="1040"/>
      <c r="AB52" s="1040"/>
      <c r="AC52" s="1040"/>
      <c r="AD52" s="1040"/>
      <c r="AE52" s="1049"/>
      <c r="AF52" s="1050"/>
      <c r="AG52" s="1051"/>
      <c r="AH52" s="1051"/>
      <c r="AI52" s="1051"/>
      <c r="AJ52" s="1052"/>
      <c r="AK52" s="1039"/>
      <c r="AL52" s="1040"/>
      <c r="AM52" s="1040"/>
      <c r="AN52" s="1040"/>
      <c r="AO52" s="1040"/>
      <c r="AP52" s="1040"/>
      <c r="AQ52" s="1040"/>
      <c r="AR52" s="1040"/>
      <c r="AS52" s="1040"/>
      <c r="AT52" s="1040"/>
      <c r="AU52" s="1040"/>
      <c r="AV52" s="1040"/>
      <c r="AW52" s="1040"/>
      <c r="AX52" s="1040"/>
      <c r="AY52" s="1040"/>
      <c r="AZ52" s="1041"/>
      <c r="BA52" s="1041"/>
      <c r="BB52" s="1041"/>
      <c r="BC52" s="1041"/>
      <c r="BD52" s="1041"/>
      <c r="BE52" s="987"/>
      <c r="BF52" s="987"/>
      <c r="BG52" s="987"/>
      <c r="BH52" s="987"/>
      <c r="BI52" s="988"/>
      <c r="BJ52" s="216"/>
      <c r="BK52" s="216"/>
      <c r="BL52" s="216"/>
      <c r="BM52" s="216"/>
      <c r="BN52" s="216"/>
      <c r="BO52" s="225"/>
      <c r="BP52" s="225"/>
      <c r="BQ52" s="222">
        <v>46</v>
      </c>
      <c r="BR52" s="223"/>
      <c r="BS52" s="1007"/>
      <c r="BT52" s="1008"/>
      <c r="BU52" s="1008"/>
      <c r="BV52" s="1008"/>
      <c r="BW52" s="1008"/>
      <c r="BX52" s="1008"/>
      <c r="BY52" s="1008"/>
      <c r="BZ52" s="1008"/>
      <c r="CA52" s="1008"/>
      <c r="CB52" s="1008"/>
      <c r="CC52" s="1008"/>
      <c r="CD52" s="1008"/>
      <c r="CE52" s="1008"/>
      <c r="CF52" s="1008"/>
      <c r="CG52" s="1029"/>
      <c r="CH52" s="1004"/>
      <c r="CI52" s="1005"/>
      <c r="CJ52" s="1005"/>
      <c r="CK52" s="1005"/>
      <c r="CL52" s="1006"/>
      <c r="CM52" s="1004"/>
      <c r="CN52" s="1005"/>
      <c r="CO52" s="1005"/>
      <c r="CP52" s="1005"/>
      <c r="CQ52" s="1006"/>
      <c r="CR52" s="1004"/>
      <c r="CS52" s="1005"/>
      <c r="CT52" s="1005"/>
      <c r="CU52" s="1005"/>
      <c r="CV52" s="1006"/>
      <c r="CW52" s="1004"/>
      <c r="CX52" s="1005"/>
      <c r="CY52" s="1005"/>
      <c r="CZ52" s="1005"/>
      <c r="DA52" s="1006"/>
      <c r="DB52" s="1004"/>
      <c r="DC52" s="1005"/>
      <c r="DD52" s="1005"/>
      <c r="DE52" s="1005"/>
      <c r="DF52" s="1006"/>
      <c r="DG52" s="1004"/>
      <c r="DH52" s="1005"/>
      <c r="DI52" s="1005"/>
      <c r="DJ52" s="1005"/>
      <c r="DK52" s="1006"/>
      <c r="DL52" s="1004"/>
      <c r="DM52" s="1005"/>
      <c r="DN52" s="1005"/>
      <c r="DO52" s="1005"/>
      <c r="DP52" s="1006"/>
      <c r="DQ52" s="1004"/>
      <c r="DR52" s="1005"/>
      <c r="DS52" s="1005"/>
      <c r="DT52" s="1005"/>
      <c r="DU52" s="1006"/>
      <c r="DV52" s="1007"/>
      <c r="DW52" s="1008"/>
      <c r="DX52" s="1008"/>
      <c r="DY52" s="1008"/>
      <c r="DZ52" s="1009"/>
      <c r="EA52" s="214"/>
    </row>
    <row r="53" spans="1:131" ht="26.25" customHeight="1" x14ac:dyDescent="0.2">
      <c r="A53" s="222">
        <v>26</v>
      </c>
      <c r="B53" s="1045"/>
      <c r="C53" s="1046"/>
      <c r="D53" s="1046"/>
      <c r="E53" s="1046"/>
      <c r="F53" s="1046"/>
      <c r="G53" s="1046"/>
      <c r="H53" s="1046"/>
      <c r="I53" s="1046"/>
      <c r="J53" s="1046"/>
      <c r="K53" s="1046"/>
      <c r="L53" s="1046"/>
      <c r="M53" s="1046"/>
      <c r="N53" s="1046"/>
      <c r="O53" s="1046"/>
      <c r="P53" s="1047"/>
      <c r="Q53" s="1048"/>
      <c r="R53" s="1040"/>
      <c r="S53" s="1040"/>
      <c r="T53" s="1040"/>
      <c r="U53" s="1040"/>
      <c r="V53" s="1040"/>
      <c r="W53" s="1040"/>
      <c r="X53" s="1040"/>
      <c r="Y53" s="1040"/>
      <c r="Z53" s="1040"/>
      <c r="AA53" s="1040"/>
      <c r="AB53" s="1040"/>
      <c r="AC53" s="1040"/>
      <c r="AD53" s="1040"/>
      <c r="AE53" s="1049"/>
      <c r="AF53" s="1050"/>
      <c r="AG53" s="1051"/>
      <c r="AH53" s="1051"/>
      <c r="AI53" s="1051"/>
      <c r="AJ53" s="1052"/>
      <c r="AK53" s="1039"/>
      <c r="AL53" s="1040"/>
      <c r="AM53" s="1040"/>
      <c r="AN53" s="1040"/>
      <c r="AO53" s="1040"/>
      <c r="AP53" s="1040"/>
      <c r="AQ53" s="1040"/>
      <c r="AR53" s="1040"/>
      <c r="AS53" s="1040"/>
      <c r="AT53" s="1040"/>
      <c r="AU53" s="1040"/>
      <c r="AV53" s="1040"/>
      <c r="AW53" s="1040"/>
      <c r="AX53" s="1040"/>
      <c r="AY53" s="1040"/>
      <c r="AZ53" s="1041"/>
      <c r="BA53" s="1041"/>
      <c r="BB53" s="1041"/>
      <c r="BC53" s="1041"/>
      <c r="BD53" s="1041"/>
      <c r="BE53" s="987"/>
      <c r="BF53" s="987"/>
      <c r="BG53" s="987"/>
      <c r="BH53" s="987"/>
      <c r="BI53" s="988"/>
      <c r="BJ53" s="216"/>
      <c r="BK53" s="216"/>
      <c r="BL53" s="216"/>
      <c r="BM53" s="216"/>
      <c r="BN53" s="216"/>
      <c r="BO53" s="225"/>
      <c r="BP53" s="225"/>
      <c r="BQ53" s="222">
        <v>47</v>
      </c>
      <c r="BR53" s="223"/>
      <c r="BS53" s="1007"/>
      <c r="BT53" s="1008"/>
      <c r="BU53" s="1008"/>
      <c r="BV53" s="1008"/>
      <c r="BW53" s="1008"/>
      <c r="BX53" s="1008"/>
      <c r="BY53" s="1008"/>
      <c r="BZ53" s="1008"/>
      <c r="CA53" s="1008"/>
      <c r="CB53" s="1008"/>
      <c r="CC53" s="1008"/>
      <c r="CD53" s="1008"/>
      <c r="CE53" s="1008"/>
      <c r="CF53" s="1008"/>
      <c r="CG53" s="1029"/>
      <c r="CH53" s="1004"/>
      <c r="CI53" s="1005"/>
      <c r="CJ53" s="1005"/>
      <c r="CK53" s="1005"/>
      <c r="CL53" s="1006"/>
      <c r="CM53" s="1004"/>
      <c r="CN53" s="1005"/>
      <c r="CO53" s="1005"/>
      <c r="CP53" s="1005"/>
      <c r="CQ53" s="1006"/>
      <c r="CR53" s="1004"/>
      <c r="CS53" s="1005"/>
      <c r="CT53" s="1005"/>
      <c r="CU53" s="1005"/>
      <c r="CV53" s="1006"/>
      <c r="CW53" s="1004"/>
      <c r="CX53" s="1005"/>
      <c r="CY53" s="1005"/>
      <c r="CZ53" s="1005"/>
      <c r="DA53" s="1006"/>
      <c r="DB53" s="1004"/>
      <c r="DC53" s="1005"/>
      <c r="DD53" s="1005"/>
      <c r="DE53" s="1005"/>
      <c r="DF53" s="1006"/>
      <c r="DG53" s="1004"/>
      <c r="DH53" s="1005"/>
      <c r="DI53" s="1005"/>
      <c r="DJ53" s="1005"/>
      <c r="DK53" s="1006"/>
      <c r="DL53" s="1004"/>
      <c r="DM53" s="1005"/>
      <c r="DN53" s="1005"/>
      <c r="DO53" s="1005"/>
      <c r="DP53" s="1006"/>
      <c r="DQ53" s="1004"/>
      <c r="DR53" s="1005"/>
      <c r="DS53" s="1005"/>
      <c r="DT53" s="1005"/>
      <c r="DU53" s="1006"/>
      <c r="DV53" s="1007"/>
      <c r="DW53" s="1008"/>
      <c r="DX53" s="1008"/>
      <c r="DY53" s="1008"/>
      <c r="DZ53" s="1009"/>
      <c r="EA53" s="214"/>
    </row>
    <row r="54" spans="1:131" ht="26.25" customHeight="1" x14ac:dyDescent="0.2">
      <c r="A54" s="222">
        <v>27</v>
      </c>
      <c r="B54" s="1045"/>
      <c r="C54" s="1046"/>
      <c r="D54" s="1046"/>
      <c r="E54" s="1046"/>
      <c r="F54" s="1046"/>
      <c r="G54" s="1046"/>
      <c r="H54" s="1046"/>
      <c r="I54" s="1046"/>
      <c r="J54" s="1046"/>
      <c r="K54" s="1046"/>
      <c r="L54" s="1046"/>
      <c r="M54" s="1046"/>
      <c r="N54" s="1046"/>
      <c r="O54" s="1046"/>
      <c r="P54" s="1047"/>
      <c r="Q54" s="1048"/>
      <c r="R54" s="1040"/>
      <c r="S54" s="1040"/>
      <c r="T54" s="1040"/>
      <c r="U54" s="1040"/>
      <c r="V54" s="1040"/>
      <c r="W54" s="1040"/>
      <c r="X54" s="1040"/>
      <c r="Y54" s="1040"/>
      <c r="Z54" s="1040"/>
      <c r="AA54" s="1040"/>
      <c r="AB54" s="1040"/>
      <c r="AC54" s="1040"/>
      <c r="AD54" s="1040"/>
      <c r="AE54" s="1049"/>
      <c r="AF54" s="1050"/>
      <c r="AG54" s="1051"/>
      <c r="AH54" s="1051"/>
      <c r="AI54" s="1051"/>
      <c r="AJ54" s="1052"/>
      <c r="AK54" s="1039"/>
      <c r="AL54" s="1040"/>
      <c r="AM54" s="1040"/>
      <c r="AN54" s="1040"/>
      <c r="AO54" s="1040"/>
      <c r="AP54" s="1040"/>
      <c r="AQ54" s="1040"/>
      <c r="AR54" s="1040"/>
      <c r="AS54" s="1040"/>
      <c r="AT54" s="1040"/>
      <c r="AU54" s="1040"/>
      <c r="AV54" s="1040"/>
      <c r="AW54" s="1040"/>
      <c r="AX54" s="1040"/>
      <c r="AY54" s="1040"/>
      <c r="AZ54" s="1041"/>
      <c r="BA54" s="1041"/>
      <c r="BB54" s="1041"/>
      <c r="BC54" s="1041"/>
      <c r="BD54" s="1041"/>
      <c r="BE54" s="987"/>
      <c r="BF54" s="987"/>
      <c r="BG54" s="987"/>
      <c r="BH54" s="987"/>
      <c r="BI54" s="988"/>
      <c r="BJ54" s="216"/>
      <c r="BK54" s="216"/>
      <c r="BL54" s="216"/>
      <c r="BM54" s="216"/>
      <c r="BN54" s="216"/>
      <c r="BO54" s="225"/>
      <c r="BP54" s="225"/>
      <c r="BQ54" s="222">
        <v>48</v>
      </c>
      <c r="BR54" s="223"/>
      <c r="BS54" s="1007"/>
      <c r="BT54" s="1008"/>
      <c r="BU54" s="1008"/>
      <c r="BV54" s="1008"/>
      <c r="BW54" s="1008"/>
      <c r="BX54" s="1008"/>
      <c r="BY54" s="1008"/>
      <c r="BZ54" s="1008"/>
      <c r="CA54" s="1008"/>
      <c r="CB54" s="1008"/>
      <c r="CC54" s="1008"/>
      <c r="CD54" s="1008"/>
      <c r="CE54" s="1008"/>
      <c r="CF54" s="1008"/>
      <c r="CG54" s="1029"/>
      <c r="CH54" s="1004"/>
      <c r="CI54" s="1005"/>
      <c r="CJ54" s="1005"/>
      <c r="CK54" s="1005"/>
      <c r="CL54" s="1006"/>
      <c r="CM54" s="1004"/>
      <c r="CN54" s="1005"/>
      <c r="CO54" s="1005"/>
      <c r="CP54" s="1005"/>
      <c r="CQ54" s="1006"/>
      <c r="CR54" s="1004"/>
      <c r="CS54" s="1005"/>
      <c r="CT54" s="1005"/>
      <c r="CU54" s="1005"/>
      <c r="CV54" s="1006"/>
      <c r="CW54" s="1004"/>
      <c r="CX54" s="1005"/>
      <c r="CY54" s="1005"/>
      <c r="CZ54" s="1005"/>
      <c r="DA54" s="1006"/>
      <c r="DB54" s="1004"/>
      <c r="DC54" s="1005"/>
      <c r="DD54" s="1005"/>
      <c r="DE54" s="1005"/>
      <c r="DF54" s="1006"/>
      <c r="DG54" s="1004"/>
      <c r="DH54" s="1005"/>
      <c r="DI54" s="1005"/>
      <c r="DJ54" s="1005"/>
      <c r="DK54" s="1006"/>
      <c r="DL54" s="1004"/>
      <c r="DM54" s="1005"/>
      <c r="DN54" s="1005"/>
      <c r="DO54" s="1005"/>
      <c r="DP54" s="1006"/>
      <c r="DQ54" s="1004"/>
      <c r="DR54" s="1005"/>
      <c r="DS54" s="1005"/>
      <c r="DT54" s="1005"/>
      <c r="DU54" s="1006"/>
      <c r="DV54" s="1007"/>
      <c r="DW54" s="1008"/>
      <c r="DX54" s="1008"/>
      <c r="DY54" s="1008"/>
      <c r="DZ54" s="1009"/>
      <c r="EA54" s="214"/>
    </row>
    <row r="55" spans="1:131" ht="26.25" customHeight="1" x14ac:dyDescent="0.2">
      <c r="A55" s="222">
        <v>28</v>
      </c>
      <c r="B55" s="1045"/>
      <c r="C55" s="1046"/>
      <c r="D55" s="1046"/>
      <c r="E55" s="1046"/>
      <c r="F55" s="1046"/>
      <c r="G55" s="1046"/>
      <c r="H55" s="1046"/>
      <c r="I55" s="1046"/>
      <c r="J55" s="1046"/>
      <c r="K55" s="1046"/>
      <c r="L55" s="1046"/>
      <c r="M55" s="1046"/>
      <c r="N55" s="1046"/>
      <c r="O55" s="1046"/>
      <c r="P55" s="1047"/>
      <c r="Q55" s="1048"/>
      <c r="R55" s="1040"/>
      <c r="S55" s="1040"/>
      <c r="T55" s="1040"/>
      <c r="U55" s="1040"/>
      <c r="V55" s="1040"/>
      <c r="W55" s="1040"/>
      <c r="X55" s="1040"/>
      <c r="Y55" s="1040"/>
      <c r="Z55" s="1040"/>
      <c r="AA55" s="1040"/>
      <c r="AB55" s="1040"/>
      <c r="AC55" s="1040"/>
      <c r="AD55" s="1040"/>
      <c r="AE55" s="1049"/>
      <c r="AF55" s="1050"/>
      <c r="AG55" s="1051"/>
      <c r="AH55" s="1051"/>
      <c r="AI55" s="1051"/>
      <c r="AJ55" s="1052"/>
      <c r="AK55" s="1039"/>
      <c r="AL55" s="1040"/>
      <c r="AM55" s="1040"/>
      <c r="AN55" s="1040"/>
      <c r="AO55" s="1040"/>
      <c r="AP55" s="1040"/>
      <c r="AQ55" s="1040"/>
      <c r="AR55" s="1040"/>
      <c r="AS55" s="1040"/>
      <c r="AT55" s="1040"/>
      <c r="AU55" s="1040"/>
      <c r="AV55" s="1040"/>
      <c r="AW55" s="1040"/>
      <c r="AX55" s="1040"/>
      <c r="AY55" s="1040"/>
      <c r="AZ55" s="1041"/>
      <c r="BA55" s="1041"/>
      <c r="BB55" s="1041"/>
      <c r="BC55" s="1041"/>
      <c r="BD55" s="1041"/>
      <c r="BE55" s="987"/>
      <c r="BF55" s="987"/>
      <c r="BG55" s="987"/>
      <c r="BH55" s="987"/>
      <c r="BI55" s="988"/>
      <c r="BJ55" s="216"/>
      <c r="BK55" s="216"/>
      <c r="BL55" s="216"/>
      <c r="BM55" s="216"/>
      <c r="BN55" s="216"/>
      <c r="BO55" s="225"/>
      <c r="BP55" s="225"/>
      <c r="BQ55" s="222">
        <v>49</v>
      </c>
      <c r="BR55" s="223"/>
      <c r="BS55" s="1007"/>
      <c r="BT55" s="1008"/>
      <c r="BU55" s="1008"/>
      <c r="BV55" s="1008"/>
      <c r="BW55" s="1008"/>
      <c r="BX55" s="1008"/>
      <c r="BY55" s="1008"/>
      <c r="BZ55" s="1008"/>
      <c r="CA55" s="1008"/>
      <c r="CB55" s="1008"/>
      <c r="CC55" s="1008"/>
      <c r="CD55" s="1008"/>
      <c r="CE55" s="1008"/>
      <c r="CF55" s="1008"/>
      <c r="CG55" s="1029"/>
      <c r="CH55" s="1004"/>
      <c r="CI55" s="1005"/>
      <c r="CJ55" s="1005"/>
      <c r="CK55" s="1005"/>
      <c r="CL55" s="1006"/>
      <c r="CM55" s="1004"/>
      <c r="CN55" s="1005"/>
      <c r="CO55" s="1005"/>
      <c r="CP55" s="1005"/>
      <c r="CQ55" s="1006"/>
      <c r="CR55" s="1004"/>
      <c r="CS55" s="1005"/>
      <c r="CT55" s="1005"/>
      <c r="CU55" s="1005"/>
      <c r="CV55" s="1006"/>
      <c r="CW55" s="1004"/>
      <c r="CX55" s="1005"/>
      <c r="CY55" s="1005"/>
      <c r="CZ55" s="1005"/>
      <c r="DA55" s="1006"/>
      <c r="DB55" s="1004"/>
      <c r="DC55" s="1005"/>
      <c r="DD55" s="1005"/>
      <c r="DE55" s="1005"/>
      <c r="DF55" s="1006"/>
      <c r="DG55" s="1004"/>
      <c r="DH55" s="1005"/>
      <c r="DI55" s="1005"/>
      <c r="DJ55" s="1005"/>
      <c r="DK55" s="1006"/>
      <c r="DL55" s="1004"/>
      <c r="DM55" s="1005"/>
      <c r="DN55" s="1005"/>
      <c r="DO55" s="1005"/>
      <c r="DP55" s="1006"/>
      <c r="DQ55" s="1004"/>
      <c r="DR55" s="1005"/>
      <c r="DS55" s="1005"/>
      <c r="DT55" s="1005"/>
      <c r="DU55" s="1006"/>
      <c r="DV55" s="1007"/>
      <c r="DW55" s="1008"/>
      <c r="DX55" s="1008"/>
      <c r="DY55" s="1008"/>
      <c r="DZ55" s="1009"/>
      <c r="EA55" s="214"/>
    </row>
    <row r="56" spans="1:131" ht="26.25" customHeight="1" x14ac:dyDescent="0.2">
      <c r="A56" s="222">
        <v>29</v>
      </c>
      <c r="B56" s="1045"/>
      <c r="C56" s="1046"/>
      <c r="D56" s="1046"/>
      <c r="E56" s="1046"/>
      <c r="F56" s="1046"/>
      <c r="G56" s="1046"/>
      <c r="H56" s="1046"/>
      <c r="I56" s="1046"/>
      <c r="J56" s="1046"/>
      <c r="K56" s="1046"/>
      <c r="L56" s="1046"/>
      <c r="M56" s="1046"/>
      <c r="N56" s="1046"/>
      <c r="O56" s="1046"/>
      <c r="P56" s="1047"/>
      <c r="Q56" s="1048"/>
      <c r="R56" s="1040"/>
      <c r="S56" s="1040"/>
      <c r="T56" s="1040"/>
      <c r="U56" s="1040"/>
      <c r="V56" s="1040"/>
      <c r="W56" s="1040"/>
      <c r="X56" s="1040"/>
      <c r="Y56" s="1040"/>
      <c r="Z56" s="1040"/>
      <c r="AA56" s="1040"/>
      <c r="AB56" s="1040"/>
      <c r="AC56" s="1040"/>
      <c r="AD56" s="1040"/>
      <c r="AE56" s="1049"/>
      <c r="AF56" s="1050"/>
      <c r="AG56" s="1051"/>
      <c r="AH56" s="1051"/>
      <c r="AI56" s="1051"/>
      <c r="AJ56" s="1052"/>
      <c r="AK56" s="1039"/>
      <c r="AL56" s="1040"/>
      <c r="AM56" s="1040"/>
      <c r="AN56" s="1040"/>
      <c r="AO56" s="1040"/>
      <c r="AP56" s="1040"/>
      <c r="AQ56" s="1040"/>
      <c r="AR56" s="1040"/>
      <c r="AS56" s="1040"/>
      <c r="AT56" s="1040"/>
      <c r="AU56" s="1040"/>
      <c r="AV56" s="1040"/>
      <c r="AW56" s="1040"/>
      <c r="AX56" s="1040"/>
      <c r="AY56" s="1040"/>
      <c r="AZ56" s="1041"/>
      <c r="BA56" s="1041"/>
      <c r="BB56" s="1041"/>
      <c r="BC56" s="1041"/>
      <c r="BD56" s="1041"/>
      <c r="BE56" s="987"/>
      <c r="BF56" s="987"/>
      <c r="BG56" s="987"/>
      <c r="BH56" s="987"/>
      <c r="BI56" s="988"/>
      <c r="BJ56" s="216"/>
      <c r="BK56" s="216"/>
      <c r="BL56" s="216"/>
      <c r="BM56" s="216"/>
      <c r="BN56" s="216"/>
      <c r="BO56" s="225"/>
      <c r="BP56" s="225"/>
      <c r="BQ56" s="222">
        <v>50</v>
      </c>
      <c r="BR56" s="223"/>
      <c r="BS56" s="1007"/>
      <c r="BT56" s="1008"/>
      <c r="BU56" s="1008"/>
      <c r="BV56" s="1008"/>
      <c r="BW56" s="1008"/>
      <c r="BX56" s="1008"/>
      <c r="BY56" s="1008"/>
      <c r="BZ56" s="1008"/>
      <c r="CA56" s="1008"/>
      <c r="CB56" s="1008"/>
      <c r="CC56" s="1008"/>
      <c r="CD56" s="1008"/>
      <c r="CE56" s="1008"/>
      <c r="CF56" s="1008"/>
      <c r="CG56" s="1029"/>
      <c r="CH56" s="1004"/>
      <c r="CI56" s="1005"/>
      <c r="CJ56" s="1005"/>
      <c r="CK56" s="1005"/>
      <c r="CL56" s="1006"/>
      <c r="CM56" s="1004"/>
      <c r="CN56" s="1005"/>
      <c r="CO56" s="1005"/>
      <c r="CP56" s="1005"/>
      <c r="CQ56" s="1006"/>
      <c r="CR56" s="1004"/>
      <c r="CS56" s="1005"/>
      <c r="CT56" s="1005"/>
      <c r="CU56" s="1005"/>
      <c r="CV56" s="1006"/>
      <c r="CW56" s="1004"/>
      <c r="CX56" s="1005"/>
      <c r="CY56" s="1005"/>
      <c r="CZ56" s="1005"/>
      <c r="DA56" s="1006"/>
      <c r="DB56" s="1004"/>
      <c r="DC56" s="1005"/>
      <c r="DD56" s="1005"/>
      <c r="DE56" s="1005"/>
      <c r="DF56" s="1006"/>
      <c r="DG56" s="1004"/>
      <c r="DH56" s="1005"/>
      <c r="DI56" s="1005"/>
      <c r="DJ56" s="1005"/>
      <c r="DK56" s="1006"/>
      <c r="DL56" s="1004"/>
      <c r="DM56" s="1005"/>
      <c r="DN56" s="1005"/>
      <c r="DO56" s="1005"/>
      <c r="DP56" s="1006"/>
      <c r="DQ56" s="1004"/>
      <c r="DR56" s="1005"/>
      <c r="DS56" s="1005"/>
      <c r="DT56" s="1005"/>
      <c r="DU56" s="1006"/>
      <c r="DV56" s="1007"/>
      <c r="DW56" s="1008"/>
      <c r="DX56" s="1008"/>
      <c r="DY56" s="1008"/>
      <c r="DZ56" s="1009"/>
      <c r="EA56" s="214"/>
    </row>
    <row r="57" spans="1:131" ht="26.25" customHeight="1" x14ac:dyDescent="0.2">
      <c r="A57" s="222">
        <v>30</v>
      </c>
      <c r="B57" s="1045"/>
      <c r="C57" s="1046"/>
      <c r="D57" s="1046"/>
      <c r="E57" s="1046"/>
      <c r="F57" s="1046"/>
      <c r="G57" s="1046"/>
      <c r="H57" s="1046"/>
      <c r="I57" s="1046"/>
      <c r="J57" s="1046"/>
      <c r="K57" s="1046"/>
      <c r="L57" s="1046"/>
      <c r="M57" s="1046"/>
      <c r="N57" s="1046"/>
      <c r="O57" s="1046"/>
      <c r="P57" s="1047"/>
      <c r="Q57" s="1048"/>
      <c r="R57" s="1040"/>
      <c r="S57" s="1040"/>
      <c r="T57" s="1040"/>
      <c r="U57" s="1040"/>
      <c r="V57" s="1040"/>
      <c r="W57" s="1040"/>
      <c r="X57" s="1040"/>
      <c r="Y57" s="1040"/>
      <c r="Z57" s="1040"/>
      <c r="AA57" s="1040"/>
      <c r="AB57" s="1040"/>
      <c r="AC57" s="1040"/>
      <c r="AD57" s="1040"/>
      <c r="AE57" s="1049"/>
      <c r="AF57" s="1050"/>
      <c r="AG57" s="1051"/>
      <c r="AH57" s="1051"/>
      <c r="AI57" s="1051"/>
      <c r="AJ57" s="1052"/>
      <c r="AK57" s="1039"/>
      <c r="AL57" s="1040"/>
      <c r="AM57" s="1040"/>
      <c r="AN57" s="1040"/>
      <c r="AO57" s="1040"/>
      <c r="AP57" s="1040"/>
      <c r="AQ57" s="1040"/>
      <c r="AR57" s="1040"/>
      <c r="AS57" s="1040"/>
      <c r="AT57" s="1040"/>
      <c r="AU57" s="1040"/>
      <c r="AV57" s="1040"/>
      <c r="AW57" s="1040"/>
      <c r="AX57" s="1040"/>
      <c r="AY57" s="1040"/>
      <c r="AZ57" s="1041"/>
      <c r="BA57" s="1041"/>
      <c r="BB57" s="1041"/>
      <c r="BC57" s="1041"/>
      <c r="BD57" s="1041"/>
      <c r="BE57" s="987"/>
      <c r="BF57" s="987"/>
      <c r="BG57" s="987"/>
      <c r="BH57" s="987"/>
      <c r="BI57" s="988"/>
      <c r="BJ57" s="216"/>
      <c r="BK57" s="216"/>
      <c r="BL57" s="216"/>
      <c r="BM57" s="216"/>
      <c r="BN57" s="216"/>
      <c r="BO57" s="225"/>
      <c r="BP57" s="225"/>
      <c r="BQ57" s="222">
        <v>51</v>
      </c>
      <c r="BR57" s="223"/>
      <c r="BS57" s="1007"/>
      <c r="BT57" s="1008"/>
      <c r="BU57" s="1008"/>
      <c r="BV57" s="1008"/>
      <c r="BW57" s="1008"/>
      <c r="BX57" s="1008"/>
      <c r="BY57" s="1008"/>
      <c r="BZ57" s="1008"/>
      <c r="CA57" s="1008"/>
      <c r="CB57" s="1008"/>
      <c r="CC57" s="1008"/>
      <c r="CD57" s="1008"/>
      <c r="CE57" s="1008"/>
      <c r="CF57" s="1008"/>
      <c r="CG57" s="1029"/>
      <c r="CH57" s="1004"/>
      <c r="CI57" s="1005"/>
      <c r="CJ57" s="1005"/>
      <c r="CK57" s="1005"/>
      <c r="CL57" s="1006"/>
      <c r="CM57" s="1004"/>
      <c r="CN57" s="1005"/>
      <c r="CO57" s="1005"/>
      <c r="CP57" s="1005"/>
      <c r="CQ57" s="1006"/>
      <c r="CR57" s="1004"/>
      <c r="CS57" s="1005"/>
      <c r="CT57" s="1005"/>
      <c r="CU57" s="1005"/>
      <c r="CV57" s="1006"/>
      <c r="CW57" s="1004"/>
      <c r="CX57" s="1005"/>
      <c r="CY57" s="1005"/>
      <c r="CZ57" s="1005"/>
      <c r="DA57" s="1006"/>
      <c r="DB57" s="1004"/>
      <c r="DC57" s="1005"/>
      <c r="DD57" s="1005"/>
      <c r="DE57" s="1005"/>
      <c r="DF57" s="1006"/>
      <c r="DG57" s="1004"/>
      <c r="DH57" s="1005"/>
      <c r="DI57" s="1005"/>
      <c r="DJ57" s="1005"/>
      <c r="DK57" s="1006"/>
      <c r="DL57" s="1004"/>
      <c r="DM57" s="1005"/>
      <c r="DN57" s="1005"/>
      <c r="DO57" s="1005"/>
      <c r="DP57" s="1006"/>
      <c r="DQ57" s="1004"/>
      <c r="DR57" s="1005"/>
      <c r="DS57" s="1005"/>
      <c r="DT57" s="1005"/>
      <c r="DU57" s="1006"/>
      <c r="DV57" s="1007"/>
      <c r="DW57" s="1008"/>
      <c r="DX57" s="1008"/>
      <c r="DY57" s="1008"/>
      <c r="DZ57" s="1009"/>
      <c r="EA57" s="214"/>
    </row>
    <row r="58" spans="1:131" ht="26.25" customHeight="1" x14ac:dyDescent="0.2">
      <c r="A58" s="222">
        <v>31</v>
      </c>
      <c r="B58" s="1045"/>
      <c r="C58" s="1046"/>
      <c r="D58" s="1046"/>
      <c r="E58" s="1046"/>
      <c r="F58" s="1046"/>
      <c r="G58" s="1046"/>
      <c r="H58" s="1046"/>
      <c r="I58" s="1046"/>
      <c r="J58" s="1046"/>
      <c r="K58" s="1046"/>
      <c r="L58" s="1046"/>
      <c r="M58" s="1046"/>
      <c r="N58" s="1046"/>
      <c r="O58" s="1046"/>
      <c r="P58" s="1047"/>
      <c r="Q58" s="1048"/>
      <c r="R58" s="1040"/>
      <c r="S58" s="1040"/>
      <c r="T58" s="1040"/>
      <c r="U58" s="1040"/>
      <c r="V58" s="1040"/>
      <c r="W58" s="1040"/>
      <c r="X58" s="1040"/>
      <c r="Y58" s="1040"/>
      <c r="Z58" s="1040"/>
      <c r="AA58" s="1040"/>
      <c r="AB58" s="1040"/>
      <c r="AC58" s="1040"/>
      <c r="AD58" s="1040"/>
      <c r="AE58" s="1049"/>
      <c r="AF58" s="1050"/>
      <c r="AG58" s="1051"/>
      <c r="AH58" s="1051"/>
      <c r="AI58" s="1051"/>
      <c r="AJ58" s="1052"/>
      <c r="AK58" s="1039"/>
      <c r="AL58" s="1040"/>
      <c r="AM58" s="1040"/>
      <c r="AN58" s="1040"/>
      <c r="AO58" s="1040"/>
      <c r="AP58" s="1040"/>
      <c r="AQ58" s="1040"/>
      <c r="AR58" s="1040"/>
      <c r="AS58" s="1040"/>
      <c r="AT58" s="1040"/>
      <c r="AU58" s="1040"/>
      <c r="AV58" s="1040"/>
      <c r="AW58" s="1040"/>
      <c r="AX58" s="1040"/>
      <c r="AY58" s="1040"/>
      <c r="AZ58" s="1041"/>
      <c r="BA58" s="1041"/>
      <c r="BB58" s="1041"/>
      <c r="BC58" s="1041"/>
      <c r="BD58" s="1041"/>
      <c r="BE58" s="987"/>
      <c r="BF58" s="987"/>
      <c r="BG58" s="987"/>
      <c r="BH58" s="987"/>
      <c r="BI58" s="988"/>
      <c r="BJ58" s="216"/>
      <c r="BK58" s="216"/>
      <c r="BL58" s="216"/>
      <c r="BM58" s="216"/>
      <c r="BN58" s="216"/>
      <c r="BO58" s="225"/>
      <c r="BP58" s="225"/>
      <c r="BQ58" s="222">
        <v>52</v>
      </c>
      <c r="BR58" s="223"/>
      <c r="BS58" s="1007"/>
      <c r="BT58" s="1008"/>
      <c r="BU58" s="1008"/>
      <c r="BV58" s="1008"/>
      <c r="BW58" s="1008"/>
      <c r="BX58" s="1008"/>
      <c r="BY58" s="1008"/>
      <c r="BZ58" s="1008"/>
      <c r="CA58" s="1008"/>
      <c r="CB58" s="1008"/>
      <c r="CC58" s="1008"/>
      <c r="CD58" s="1008"/>
      <c r="CE58" s="1008"/>
      <c r="CF58" s="1008"/>
      <c r="CG58" s="1029"/>
      <c r="CH58" s="1004"/>
      <c r="CI58" s="1005"/>
      <c r="CJ58" s="1005"/>
      <c r="CK58" s="1005"/>
      <c r="CL58" s="1006"/>
      <c r="CM58" s="1004"/>
      <c r="CN58" s="1005"/>
      <c r="CO58" s="1005"/>
      <c r="CP58" s="1005"/>
      <c r="CQ58" s="1006"/>
      <c r="CR58" s="1004"/>
      <c r="CS58" s="1005"/>
      <c r="CT58" s="1005"/>
      <c r="CU58" s="1005"/>
      <c r="CV58" s="1006"/>
      <c r="CW58" s="1004"/>
      <c r="CX58" s="1005"/>
      <c r="CY58" s="1005"/>
      <c r="CZ58" s="1005"/>
      <c r="DA58" s="1006"/>
      <c r="DB58" s="1004"/>
      <c r="DC58" s="1005"/>
      <c r="DD58" s="1005"/>
      <c r="DE58" s="1005"/>
      <c r="DF58" s="1006"/>
      <c r="DG58" s="1004"/>
      <c r="DH58" s="1005"/>
      <c r="DI58" s="1005"/>
      <c r="DJ58" s="1005"/>
      <c r="DK58" s="1006"/>
      <c r="DL58" s="1004"/>
      <c r="DM58" s="1005"/>
      <c r="DN58" s="1005"/>
      <c r="DO58" s="1005"/>
      <c r="DP58" s="1006"/>
      <c r="DQ58" s="1004"/>
      <c r="DR58" s="1005"/>
      <c r="DS58" s="1005"/>
      <c r="DT58" s="1005"/>
      <c r="DU58" s="1006"/>
      <c r="DV58" s="1007"/>
      <c r="DW58" s="1008"/>
      <c r="DX58" s="1008"/>
      <c r="DY58" s="1008"/>
      <c r="DZ58" s="1009"/>
      <c r="EA58" s="214"/>
    </row>
    <row r="59" spans="1:131" ht="26.25" customHeight="1" x14ac:dyDescent="0.2">
      <c r="A59" s="222">
        <v>32</v>
      </c>
      <c r="B59" s="1045"/>
      <c r="C59" s="1046"/>
      <c r="D59" s="1046"/>
      <c r="E59" s="1046"/>
      <c r="F59" s="1046"/>
      <c r="G59" s="1046"/>
      <c r="H59" s="1046"/>
      <c r="I59" s="1046"/>
      <c r="J59" s="1046"/>
      <c r="K59" s="1046"/>
      <c r="L59" s="1046"/>
      <c r="M59" s="1046"/>
      <c r="N59" s="1046"/>
      <c r="O59" s="1046"/>
      <c r="P59" s="1047"/>
      <c r="Q59" s="1048"/>
      <c r="R59" s="1040"/>
      <c r="S59" s="1040"/>
      <c r="T59" s="1040"/>
      <c r="U59" s="1040"/>
      <c r="V59" s="1040"/>
      <c r="W59" s="1040"/>
      <c r="X59" s="1040"/>
      <c r="Y59" s="1040"/>
      <c r="Z59" s="1040"/>
      <c r="AA59" s="1040"/>
      <c r="AB59" s="1040"/>
      <c r="AC59" s="1040"/>
      <c r="AD59" s="1040"/>
      <c r="AE59" s="1049"/>
      <c r="AF59" s="1050"/>
      <c r="AG59" s="1051"/>
      <c r="AH59" s="1051"/>
      <c r="AI59" s="1051"/>
      <c r="AJ59" s="1052"/>
      <c r="AK59" s="1039"/>
      <c r="AL59" s="1040"/>
      <c r="AM59" s="1040"/>
      <c r="AN59" s="1040"/>
      <c r="AO59" s="1040"/>
      <c r="AP59" s="1040"/>
      <c r="AQ59" s="1040"/>
      <c r="AR59" s="1040"/>
      <c r="AS59" s="1040"/>
      <c r="AT59" s="1040"/>
      <c r="AU59" s="1040"/>
      <c r="AV59" s="1040"/>
      <c r="AW59" s="1040"/>
      <c r="AX59" s="1040"/>
      <c r="AY59" s="1040"/>
      <c r="AZ59" s="1041"/>
      <c r="BA59" s="1041"/>
      <c r="BB59" s="1041"/>
      <c r="BC59" s="1041"/>
      <c r="BD59" s="1041"/>
      <c r="BE59" s="987"/>
      <c r="BF59" s="987"/>
      <c r="BG59" s="987"/>
      <c r="BH59" s="987"/>
      <c r="BI59" s="988"/>
      <c r="BJ59" s="216"/>
      <c r="BK59" s="216"/>
      <c r="BL59" s="216"/>
      <c r="BM59" s="216"/>
      <c r="BN59" s="216"/>
      <c r="BO59" s="225"/>
      <c r="BP59" s="225"/>
      <c r="BQ59" s="222">
        <v>53</v>
      </c>
      <c r="BR59" s="223"/>
      <c r="BS59" s="1007"/>
      <c r="BT59" s="1008"/>
      <c r="BU59" s="1008"/>
      <c r="BV59" s="1008"/>
      <c r="BW59" s="1008"/>
      <c r="BX59" s="1008"/>
      <c r="BY59" s="1008"/>
      <c r="BZ59" s="1008"/>
      <c r="CA59" s="1008"/>
      <c r="CB59" s="1008"/>
      <c r="CC59" s="1008"/>
      <c r="CD59" s="1008"/>
      <c r="CE59" s="1008"/>
      <c r="CF59" s="1008"/>
      <c r="CG59" s="1029"/>
      <c r="CH59" s="1004"/>
      <c r="CI59" s="1005"/>
      <c r="CJ59" s="1005"/>
      <c r="CK59" s="1005"/>
      <c r="CL59" s="1006"/>
      <c r="CM59" s="1004"/>
      <c r="CN59" s="1005"/>
      <c r="CO59" s="1005"/>
      <c r="CP59" s="1005"/>
      <c r="CQ59" s="1006"/>
      <c r="CR59" s="1004"/>
      <c r="CS59" s="1005"/>
      <c r="CT59" s="1005"/>
      <c r="CU59" s="1005"/>
      <c r="CV59" s="1006"/>
      <c r="CW59" s="1004"/>
      <c r="CX59" s="1005"/>
      <c r="CY59" s="1005"/>
      <c r="CZ59" s="1005"/>
      <c r="DA59" s="1006"/>
      <c r="DB59" s="1004"/>
      <c r="DC59" s="1005"/>
      <c r="DD59" s="1005"/>
      <c r="DE59" s="1005"/>
      <c r="DF59" s="1006"/>
      <c r="DG59" s="1004"/>
      <c r="DH59" s="1005"/>
      <c r="DI59" s="1005"/>
      <c r="DJ59" s="1005"/>
      <c r="DK59" s="1006"/>
      <c r="DL59" s="1004"/>
      <c r="DM59" s="1005"/>
      <c r="DN59" s="1005"/>
      <c r="DO59" s="1005"/>
      <c r="DP59" s="1006"/>
      <c r="DQ59" s="1004"/>
      <c r="DR59" s="1005"/>
      <c r="DS59" s="1005"/>
      <c r="DT59" s="1005"/>
      <c r="DU59" s="1006"/>
      <c r="DV59" s="1007"/>
      <c r="DW59" s="1008"/>
      <c r="DX59" s="1008"/>
      <c r="DY59" s="1008"/>
      <c r="DZ59" s="1009"/>
      <c r="EA59" s="214"/>
    </row>
    <row r="60" spans="1:131" ht="26.25" customHeight="1" x14ac:dyDescent="0.2">
      <c r="A60" s="222">
        <v>33</v>
      </c>
      <c r="B60" s="1045"/>
      <c r="C60" s="1046"/>
      <c r="D60" s="1046"/>
      <c r="E60" s="1046"/>
      <c r="F60" s="1046"/>
      <c r="G60" s="1046"/>
      <c r="H60" s="1046"/>
      <c r="I60" s="1046"/>
      <c r="J60" s="1046"/>
      <c r="K60" s="1046"/>
      <c r="L60" s="1046"/>
      <c r="M60" s="1046"/>
      <c r="N60" s="1046"/>
      <c r="O60" s="1046"/>
      <c r="P60" s="1047"/>
      <c r="Q60" s="1048"/>
      <c r="R60" s="1040"/>
      <c r="S60" s="1040"/>
      <c r="T60" s="1040"/>
      <c r="U60" s="1040"/>
      <c r="V60" s="1040"/>
      <c r="W60" s="1040"/>
      <c r="X60" s="1040"/>
      <c r="Y60" s="1040"/>
      <c r="Z60" s="1040"/>
      <c r="AA60" s="1040"/>
      <c r="AB60" s="1040"/>
      <c r="AC60" s="1040"/>
      <c r="AD60" s="1040"/>
      <c r="AE60" s="1049"/>
      <c r="AF60" s="1050"/>
      <c r="AG60" s="1051"/>
      <c r="AH60" s="1051"/>
      <c r="AI60" s="1051"/>
      <c r="AJ60" s="1052"/>
      <c r="AK60" s="1039"/>
      <c r="AL60" s="1040"/>
      <c r="AM60" s="1040"/>
      <c r="AN60" s="1040"/>
      <c r="AO60" s="1040"/>
      <c r="AP60" s="1040"/>
      <c r="AQ60" s="1040"/>
      <c r="AR60" s="1040"/>
      <c r="AS60" s="1040"/>
      <c r="AT60" s="1040"/>
      <c r="AU60" s="1040"/>
      <c r="AV60" s="1040"/>
      <c r="AW60" s="1040"/>
      <c r="AX60" s="1040"/>
      <c r="AY60" s="1040"/>
      <c r="AZ60" s="1041"/>
      <c r="BA60" s="1041"/>
      <c r="BB60" s="1041"/>
      <c r="BC60" s="1041"/>
      <c r="BD60" s="1041"/>
      <c r="BE60" s="987"/>
      <c r="BF60" s="987"/>
      <c r="BG60" s="987"/>
      <c r="BH60" s="987"/>
      <c r="BI60" s="988"/>
      <c r="BJ60" s="216"/>
      <c r="BK60" s="216"/>
      <c r="BL60" s="216"/>
      <c r="BM60" s="216"/>
      <c r="BN60" s="216"/>
      <c r="BO60" s="225"/>
      <c r="BP60" s="225"/>
      <c r="BQ60" s="222">
        <v>54</v>
      </c>
      <c r="BR60" s="223"/>
      <c r="BS60" s="1007"/>
      <c r="BT60" s="1008"/>
      <c r="BU60" s="1008"/>
      <c r="BV60" s="1008"/>
      <c r="BW60" s="1008"/>
      <c r="BX60" s="1008"/>
      <c r="BY60" s="1008"/>
      <c r="BZ60" s="1008"/>
      <c r="CA60" s="1008"/>
      <c r="CB60" s="1008"/>
      <c r="CC60" s="1008"/>
      <c r="CD60" s="1008"/>
      <c r="CE60" s="1008"/>
      <c r="CF60" s="1008"/>
      <c r="CG60" s="1029"/>
      <c r="CH60" s="1004"/>
      <c r="CI60" s="1005"/>
      <c r="CJ60" s="1005"/>
      <c r="CK60" s="1005"/>
      <c r="CL60" s="1006"/>
      <c r="CM60" s="1004"/>
      <c r="CN60" s="1005"/>
      <c r="CO60" s="1005"/>
      <c r="CP60" s="1005"/>
      <c r="CQ60" s="1006"/>
      <c r="CR60" s="1004"/>
      <c r="CS60" s="1005"/>
      <c r="CT60" s="1005"/>
      <c r="CU60" s="1005"/>
      <c r="CV60" s="1006"/>
      <c r="CW60" s="1004"/>
      <c r="CX60" s="1005"/>
      <c r="CY60" s="1005"/>
      <c r="CZ60" s="1005"/>
      <c r="DA60" s="1006"/>
      <c r="DB60" s="1004"/>
      <c r="DC60" s="1005"/>
      <c r="DD60" s="1005"/>
      <c r="DE60" s="1005"/>
      <c r="DF60" s="1006"/>
      <c r="DG60" s="1004"/>
      <c r="DH60" s="1005"/>
      <c r="DI60" s="1005"/>
      <c r="DJ60" s="1005"/>
      <c r="DK60" s="1006"/>
      <c r="DL60" s="1004"/>
      <c r="DM60" s="1005"/>
      <c r="DN60" s="1005"/>
      <c r="DO60" s="1005"/>
      <c r="DP60" s="1006"/>
      <c r="DQ60" s="1004"/>
      <c r="DR60" s="1005"/>
      <c r="DS60" s="1005"/>
      <c r="DT60" s="1005"/>
      <c r="DU60" s="1006"/>
      <c r="DV60" s="1007"/>
      <c r="DW60" s="1008"/>
      <c r="DX60" s="1008"/>
      <c r="DY60" s="1008"/>
      <c r="DZ60" s="1009"/>
      <c r="EA60" s="214"/>
    </row>
    <row r="61" spans="1:131" ht="26.25" customHeight="1" thickBot="1" x14ac:dyDescent="0.25">
      <c r="A61" s="222">
        <v>34</v>
      </c>
      <c r="B61" s="1045"/>
      <c r="C61" s="1046"/>
      <c r="D61" s="1046"/>
      <c r="E61" s="1046"/>
      <c r="F61" s="1046"/>
      <c r="G61" s="1046"/>
      <c r="H61" s="1046"/>
      <c r="I61" s="1046"/>
      <c r="J61" s="1046"/>
      <c r="K61" s="1046"/>
      <c r="L61" s="1046"/>
      <c r="M61" s="1046"/>
      <c r="N61" s="1046"/>
      <c r="O61" s="1046"/>
      <c r="P61" s="1047"/>
      <c r="Q61" s="1048"/>
      <c r="R61" s="1040"/>
      <c r="S61" s="1040"/>
      <c r="T61" s="1040"/>
      <c r="U61" s="1040"/>
      <c r="V61" s="1040"/>
      <c r="W61" s="1040"/>
      <c r="X61" s="1040"/>
      <c r="Y61" s="1040"/>
      <c r="Z61" s="1040"/>
      <c r="AA61" s="1040"/>
      <c r="AB61" s="1040"/>
      <c r="AC61" s="1040"/>
      <c r="AD61" s="1040"/>
      <c r="AE61" s="1049"/>
      <c r="AF61" s="1050"/>
      <c r="AG61" s="1051"/>
      <c r="AH61" s="1051"/>
      <c r="AI61" s="1051"/>
      <c r="AJ61" s="1052"/>
      <c r="AK61" s="1039"/>
      <c r="AL61" s="1040"/>
      <c r="AM61" s="1040"/>
      <c r="AN61" s="1040"/>
      <c r="AO61" s="1040"/>
      <c r="AP61" s="1040"/>
      <c r="AQ61" s="1040"/>
      <c r="AR61" s="1040"/>
      <c r="AS61" s="1040"/>
      <c r="AT61" s="1040"/>
      <c r="AU61" s="1040"/>
      <c r="AV61" s="1040"/>
      <c r="AW61" s="1040"/>
      <c r="AX61" s="1040"/>
      <c r="AY61" s="1040"/>
      <c r="AZ61" s="1041"/>
      <c r="BA61" s="1041"/>
      <c r="BB61" s="1041"/>
      <c r="BC61" s="1041"/>
      <c r="BD61" s="1041"/>
      <c r="BE61" s="987"/>
      <c r="BF61" s="987"/>
      <c r="BG61" s="987"/>
      <c r="BH61" s="987"/>
      <c r="BI61" s="988"/>
      <c r="BJ61" s="216"/>
      <c r="BK61" s="216"/>
      <c r="BL61" s="216"/>
      <c r="BM61" s="216"/>
      <c r="BN61" s="216"/>
      <c r="BO61" s="225"/>
      <c r="BP61" s="225"/>
      <c r="BQ61" s="222">
        <v>55</v>
      </c>
      <c r="BR61" s="223"/>
      <c r="BS61" s="1007"/>
      <c r="BT61" s="1008"/>
      <c r="BU61" s="1008"/>
      <c r="BV61" s="1008"/>
      <c r="BW61" s="1008"/>
      <c r="BX61" s="1008"/>
      <c r="BY61" s="1008"/>
      <c r="BZ61" s="1008"/>
      <c r="CA61" s="1008"/>
      <c r="CB61" s="1008"/>
      <c r="CC61" s="1008"/>
      <c r="CD61" s="1008"/>
      <c r="CE61" s="1008"/>
      <c r="CF61" s="1008"/>
      <c r="CG61" s="1029"/>
      <c r="CH61" s="1004"/>
      <c r="CI61" s="1005"/>
      <c r="CJ61" s="1005"/>
      <c r="CK61" s="1005"/>
      <c r="CL61" s="1006"/>
      <c r="CM61" s="1004"/>
      <c r="CN61" s="1005"/>
      <c r="CO61" s="1005"/>
      <c r="CP61" s="1005"/>
      <c r="CQ61" s="1006"/>
      <c r="CR61" s="1004"/>
      <c r="CS61" s="1005"/>
      <c r="CT61" s="1005"/>
      <c r="CU61" s="1005"/>
      <c r="CV61" s="1006"/>
      <c r="CW61" s="1004"/>
      <c r="CX61" s="1005"/>
      <c r="CY61" s="1005"/>
      <c r="CZ61" s="1005"/>
      <c r="DA61" s="1006"/>
      <c r="DB61" s="1004"/>
      <c r="DC61" s="1005"/>
      <c r="DD61" s="1005"/>
      <c r="DE61" s="1005"/>
      <c r="DF61" s="1006"/>
      <c r="DG61" s="1004"/>
      <c r="DH61" s="1005"/>
      <c r="DI61" s="1005"/>
      <c r="DJ61" s="1005"/>
      <c r="DK61" s="1006"/>
      <c r="DL61" s="1004"/>
      <c r="DM61" s="1005"/>
      <c r="DN61" s="1005"/>
      <c r="DO61" s="1005"/>
      <c r="DP61" s="1006"/>
      <c r="DQ61" s="1004"/>
      <c r="DR61" s="1005"/>
      <c r="DS61" s="1005"/>
      <c r="DT61" s="1005"/>
      <c r="DU61" s="1006"/>
      <c r="DV61" s="1007"/>
      <c r="DW61" s="1008"/>
      <c r="DX61" s="1008"/>
      <c r="DY61" s="1008"/>
      <c r="DZ61" s="1009"/>
      <c r="EA61" s="214"/>
    </row>
    <row r="62" spans="1:131" ht="26.25" customHeight="1" x14ac:dyDescent="0.2">
      <c r="A62" s="222">
        <v>35</v>
      </c>
      <c r="B62" s="1045"/>
      <c r="C62" s="1046"/>
      <c r="D62" s="1046"/>
      <c r="E62" s="1046"/>
      <c r="F62" s="1046"/>
      <c r="G62" s="1046"/>
      <c r="H62" s="1046"/>
      <c r="I62" s="1046"/>
      <c r="J62" s="1046"/>
      <c r="K62" s="1046"/>
      <c r="L62" s="1046"/>
      <c r="M62" s="1046"/>
      <c r="N62" s="1046"/>
      <c r="O62" s="1046"/>
      <c r="P62" s="1047"/>
      <c r="Q62" s="1048"/>
      <c r="R62" s="1040"/>
      <c r="S62" s="1040"/>
      <c r="T62" s="1040"/>
      <c r="U62" s="1040"/>
      <c r="V62" s="1040"/>
      <c r="W62" s="1040"/>
      <c r="X62" s="1040"/>
      <c r="Y62" s="1040"/>
      <c r="Z62" s="1040"/>
      <c r="AA62" s="1040"/>
      <c r="AB62" s="1040"/>
      <c r="AC62" s="1040"/>
      <c r="AD62" s="1040"/>
      <c r="AE62" s="1049"/>
      <c r="AF62" s="1050"/>
      <c r="AG62" s="1051"/>
      <c r="AH62" s="1051"/>
      <c r="AI62" s="1051"/>
      <c r="AJ62" s="1052"/>
      <c r="AK62" s="1039"/>
      <c r="AL62" s="1040"/>
      <c r="AM62" s="1040"/>
      <c r="AN62" s="1040"/>
      <c r="AO62" s="1040"/>
      <c r="AP62" s="1040"/>
      <c r="AQ62" s="1040"/>
      <c r="AR62" s="1040"/>
      <c r="AS62" s="1040"/>
      <c r="AT62" s="1040"/>
      <c r="AU62" s="1040"/>
      <c r="AV62" s="1040"/>
      <c r="AW62" s="1040"/>
      <c r="AX62" s="1040"/>
      <c r="AY62" s="1040"/>
      <c r="AZ62" s="1041"/>
      <c r="BA62" s="1041"/>
      <c r="BB62" s="1041"/>
      <c r="BC62" s="1041"/>
      <c r="BD62" s="1041"/>
      <c r="BE62" s="987"/>
      <c r="BF62" s="987"/>
      <c r="BG62" s="987"/>
      <c r="BH62" s="987"/>
      <c r="BI62" s="988"/>
      <c r="BJ62" s="1042" t="s">
        <v>416</v>
      </c>
      <c r="BK62" s="1043"/>
      <c r="BL62" s="1043"/>
      <c r="BM62" s="1043"/>
      <c r="BN62" s="1044"/>
      <c r="BO62" s="225"/>
      <c r="BP62" s="225"/>
      <c r="BQ62" s="222">
        <v>56</v>
      </c>
      <c r="BR62" s="223"/>
      <c r="BS62" s="1007"/>
      <c r="BT62" s="1008"/>
      <c r="BU62" s="1008"/>
      <c r="BV62" s="1008"/>
      <c r="BW62" s="1008"/>
      <c r="BX62" s="1008"/>
      <c r="BY62" s="1008"/>
      <c r="BZ62" s="1008"/>
      <c r="CA62" s="1008"/>
      <c r="CB62" s="1008"/>
      <c r="CC62" s="1008"/>
      <c r="CD62" s="1008"/>
      <c r="CE62" s="1008"/>
      <c r="CF62" s="1008"/>
      <c r="CG62" s="1029"/>
      <c r="CH62" s="1004"/>
      <c r="CI62" s="1005"/>
      <c r="CJ62" s="1005"/>
      <c r="CK62" s="1005"/>
      <c r="CL62" s="1006"/>
      <c r="CM62" s="1004"/>
      <c r="CN62" s="1005"/>
      <c r="CO62" s="1005"/>
      <c r="CP62" s="1005"/>
      <c r="CQ62" s="1006"/>
      <c r="CR62" s="1004"/>
      <c r="CS62" s="1005"/>
      <c r="CT62" s="1005"/>
      <c r="CU62" s="1005"/>
      <c r="CV62" s="1006"/>
      <c r="CW62" s="1004"/>
      <c r="CX62" s="1005"/>
      <c r="CY62" s="1005"/>
      <c r="CZ62" s="1005"/>
      <c r="DA62" s="1006"/>
      <c r="DB62" s="1004"/>
      <c r="DC62" s="1005"/>
      <c r="DD62" s="1005"/>
      <c r="DE62" s="1005"/>
      <c r="DF62" s="1006"/>
      <c r="DG62" s="1004"/>
      <c r="DH62" s="1005"/>
      <c r="DI62" s="1005"/>
      <c r="DJ62" s="1005"/>
      <c r="DK62" s="1006"/>
      <c r="DL62" s="1004"/>
      <c r="DM62" s="1005"/>
      <c r="DN62" s="1005"/>
      <c r="DO62" s="1005"/>
      <c r="DP62" s="1006"/>
      <c r="DQ62" s="1004"/>
      <c r="DR62" s="1005"/>
      <c r="DS62" s="1005"/>
      <c r="DT62" s="1005"/>
      <c r="DU62" s="1006"/>
      <c r="DV62" s="1007"/>
      <c r="DW62" s="1008"/>
      <c r="DX62" s="1008"/>
      <c r="DY62" s="1008"/>
      <c r="DZ62" s="1009"/>
      <c r="EA62" s="214"/>
    </row>
    <row r="63" spans="1:131" ht="26.25" customHeight="1" thickBot="1" x14ac:dyDescent="0.25">
      <c r="A63" s="224" t="s">
        <v>393</v>
      </c>
      <c r="B63" s="952" t="s">
        <v>417</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5"/>
      <c r="AF63" s="1036">
        <v>4273</v>
      </c>
      <c r="AG63" s="974"/>
      <c r="AH63" s="974"/>
      <c r="AI63" s="974"/>
      <c r="AJ63" s="1037"/>
      <c r="AK63" s="1038"/>
      <c r="AL63" s="978"/>
      <c r="AM63" s="978"/>
      <c r="AN63" s="978"/>
      <c r="AO63" s="978"/>
      <c r="AP63" s="974">
        <v>20758</v>
      </c>
      <c r="AQ63" s="974"/>
      <c r="AR63" s="974"/>
      <c r="AS63" s="974"/>
      <c r="AT63" s="974"/>
      <c r="AU63" s="974">
        <v>17197</v>
      </c>
      <c r="AV63" s="974"/>
      <c r="AW63" s="974"/>
      <c r="AX63" s="974"/>
      <c r="AY63" s="974"/>
      <c r="AZ63" s="1032"/>
      <c r="BA63" s="1032"/>
      <c r="BB63" s="1032"/>
      <c r="BC63" s="1032"/>
      <c r="BD63" s="1032"/>
      <c r="BE63" s="975"/>
      <c r="BF63" s="975"/>
      <c r="BG63" s="975"/>
      <c r="BH63" s="975"/>
      <c r="BI63" s="976"/>
      <c r="BJ63" s="1033" t="s">
        <v>418</v>
      </c>
      <c r="BK63" s="968"/>
      <c r="BL63" s="968"/>
      <c r="BM63" s="968"/>
      <c r="BN63" s="1034"/>
      <c r="BO63" s="225"/>
      <c r="BP63" s="225"/>
      <c r="BQ63" s="222">
        <v>57</v>
      </c>
      <c r="BR63" s="223"/>
      <c r="BS63" s="1007"/>
      <c r="BT63" s="1008"/>
      <c r="BU63" s="1008"/>
      <c r="BV63" s="1008"/>
      <c r="BW63" s="1008"/>
      <c r="BX63" s="1008"/>
      <c r="BY63" s="1008"/>
      <c r="BZ63" s="1008"/>
      <c r="CA63" s="1008"/>
      <c r="CB63" s="1008"/>
      <c r="CC63" s="1008"/>
      <c r="CD63" s="1008"/>
      <c r="CE63" s="1008"/>
      <c r="CF63" s="1008"/>
      <c r="CG63" s="1029"/>
      <c r="CH63" s="1004"/>
      <c r="CI63" s="1005"/>
      <c r="CJ63" s="1005"/>
      <c r="CK63" s="1005"/>
      <c r="CL63" s="1006"/>
      <c r="CM63" s="1004"/>
      <c r="CN63" s="1005"/>
      <c r="CO63" s="1005"/>
      <c r="CP63" s="1005"/>
      <c r="CQ63" s="1006"/>
      <c r="CR63" s="1004"/>
      <c r="CS63" s="1005"/>
      <c r="CT63" s="1005"/>
      <c r="CU63" s="1005"/>
      <c r="CV63" s="1006"/>
      <c r="CW63" s="1004"/>
      <c r="CX63" s="1005"/>
      <c r="CY63" s="1005"/>
      <c r="CZ63" s="1005"/>
      <c r="DA63" s="1006"/>
      <c r="DB63" s="1004"/>
      <c r="DC63" s="1005"/>
      <c r="DD63" s="1005"/>
      <c r="DE63" s="1005"/>
      <c r="DF63" s="1006"/>
      <c r="DG63" s="1004"/>
      <c r="DH63" s="1005"/>
      <c r="DI63" s="1005"/>
      <c r="DJ63" s="1005"/>
      <c r="DK63" s="1006"/>
      <c r="DL63" s="1004"/>
      <c r="DM63" s="1005"/>
      <c r="DN63" s="1005"/>
      <c r="DO63" s="1005"/>
      <c r="DP63" s="1006"/>
      <c r="DQ63" s="1004"/>
      <c r="DR63" s="1005"/>
      <c r="DS63" s="1005"/>
      <c r="DT63" s="1005"/>
      <c r="DU63" s="1006"/>
      <c r="DV63" s="1007"/>
      <c r="DW63" s="1008"/>
      <c r="DX63" s="1008"/>
      <c r="DY63" s="1008"/>
      <c r="DZ63" s="1009"/>
      <c r="EA63" s="214"/>
    </row>
    <row r="64" spans="1:131" ht="26.25" customHeight="1" x14ac:dyDescent="0.2">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1007"/>
      <c r="BT64" s="1008"/>
      <c r="BU64" s="1008"/>
      <c r="BV64" s="1008"/>
      <c r="BW64" s="1008"/>
      <c r="BX64" s="1008"/>
      <c r="BY64" s="1008"/>
      <c r="BZ64" s="1008"/>
      <c r="CA64" s="1008"/>
      <c r="CB64" s="1008"/>
      <c r="CC64" s="1008"/>
      <c r="CD64" s="1008"/>
      <c r="CE64" s="1008"/>
      <c r="CF64" s="1008"/>
      <c r="CG64" s="1029"/>
      <c r="CH64" s="1004"/>
      <c r="CI64" s="1005"/>
      <c r="CJ64" s="1005"/>
      <c r="CK64" s="1005"/>
      <c r="CL64" s="1006"/>
      <c r="CM64" s="1004"/>
      <c r="CN64" s="1005"/>
      <c r="CO64" s="1005"/>
      <c r="CP64" s="1005"/>
      <c r="CQ64" s="1006"/>
      <c r="CR64" s="1004"/>
      <c r="CS64" s="1005"/>
      <c r="CT64" s="1005"/>
      <c r="CU64" s="1005"/>
      <c r="CV64" s="1006"/>
      <c r="CW64" s="1004"/>
      <c r="CX64" s="1005"/>
      <c r="CY64" s="1005"/>
      <c r="CZ64" s="1005"/>
      <c r="DA64" s="1006"/>
      <c r="DB64" s="1004"/>
      <c r="DC64" s="1005"/>
      <c r="DD64" s="1005"/>
      <c r="DE64" s="1005"/>
      <c r="DF64" s="1006"/>
      <c r="DG64" s="1004"/>
      <c r="DH64" s="1005"/>
      <c r="DI64" s="1005"/>
      <c r="DJ64" s="1005"/>
      <c r="DK64" s="1006"/>
      <c r="DL64" s="1004"/>
      <c r="DM64" s="1005"/>
      <c r="DN64" s="1005"/>
      <c r="DO64" s="1005"/>
      <c r="DP64" s="1006"/>
      <c r="DQ64" s="1004"/>
      <c r="DR64" s="1005"/>
      <c r="DS64" s="1005"/>
      <c r="DT64" s="1005"/>
      <c r="DU64" s="1006"/>
      <c r="DV64" s="1007"/>
      <c r="DW64" s="1008"/>
      <c r="DX64" s="1008"/>
      <c r="DY64" s="1008"/>
      <c r="DZ64" s="1009"/>
      <c r="EA64" s="214"/>
    </row>
    <row r="65" spans="1:131" ht="26.25" customHeight="1" thickBot="1" x14ac:dyDescent="0.25">
      <c r="A65" s="216" t="s">
        <v>419</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1007"/>
      <c r="BT65" s="1008"/>
      <c r="BU65" s="1008"/>
      <c r="BV65" s="1008"/>
      <c r="BW65" s="1008"/>
      <c r="BX65" s="1008"/>
      <c r="BY65" s="1008"/>
      <c r="BZ65" s="1008"/>
      <c r="CA65" s="1008"/>
      <c r="CB65" s="1008"/>
      <c r="CC65" s="1008"/>
      <c r="CD65" s="1008"/>
      <c r="CE65" s="1008"/>
      <c r="CF65" s="1008"/>
      <c r="CG65" s="1029"/>
      <c r="CH65" s="1004"/>
      <c r="CI65" s="1005"/>
      <c r="CJ65" s="1005"/>
      <c r="CK65" s="1005"/>
      <c r="CL65" s="1006"/>
      <c r="CM65" s="1004"/>
      <c r="CN65" s="1005"/>
      <c r="CO65" s="1005"/>
      <c r="CP65" s="1005"/>
      <c r="CQ65" s="1006"/>
      <c r="CR65" s="1004"/>
      <c r="CS65" s="1005"/>
      <c r="CT65" s="1005"/>
      <c r="CU65" s="1005"/>
      <c r="CV65" s="1006"/>
      <c r="CW65" s="1004"/>
      <c r="CX65" s="1005"/>
      <c r="CY65" s="1005"/>
      <c r="CZ65" s="1005"/>
      <c r="DA65" s="1006"/>
      <c r="DB65" s="1004"/>
      <c r="DC65" s="1005"/>
      <c r="DD65" s="1005"/>
      <c r="DE65" s="1005"/>
      <c r="DF65" s="1006"/>
      <c r="DG65" s="1004"/>
      <c r="DH65" s="1005"/>
      <c r="DI65" s="1005"/>
      <c r="DJ65" s="1005"/>
      <c r="DK65" s="1006"/>
      <c r="DL65" s="1004"/>
      <c r="DM65" s="1005"/>
      <c r="DN65" s="1005"/>
      <c r="DO65" s="1005"/>
      <c r="DP65" s="1006"/>
      <c r="DQ65" s="1004"/>
      <c r="DR65" s="1005"/>
      <c r="DS65" s="1005"/>
      <c r="DT65" s="1005"/>
      <c r="DU65" s="1006"/>
      <c r="DV65" s="1007"/>
      <c r="DW65" s="1008"/>
      <c r="DX65" s="1008"/>
      <c r="DY65" s="1008"/>
      <c r="DZ65" s="1009"/>
      <c r="EA65" s="214"/>
    </row>
    <row r="66" spans="1:131" ht="26.25" customHeight="1" x14ac:dyDescent="0.2">
      <c r="A66" s="1010" t="s">
        <v>420</v>
      </c>
      <c r="B66" s="1011"/>
      <c r="C66" s="1011"/>
      <c r="D66" s="1011"/>
      <c r="E66" s="1011"/>
      <c r="F66" s="1011"/>
      <c r="G66" s="1011"/>
      <c r="H66" s="1011"/>
      <c r="I66" s="1011"/>
      <c r="J66" s="1011"/>
      <c r="K66" s="1011"/>
      <c r="L66" s="1011"/>
      <c r="M66" s="1011"/>
      <c r="N66" s="1011"/>
      <c r="O66" s="1011"/>
      <c r="P66" s="1012"/>
      <c r="Q66" s="1016" t="s">
        <v>421</v>
      </c>
      <c r="R66" s="1017"/>
      <c r="S66" s="1017"/>
      <c r="T66" s="1017"/>
      <c r="U66" s="1018"/>
      <c r="V66" s="1016" t="s">
        <v>398</v>
      </c>
      <c r="W66" s="1017"/>
      <c r="X66" s="1017"/>
      <c r="Y66" s="1017"/>
      <c r="Z66" s="1018"/>
      <c r="AA66" s="1016" t="s">
        <v>422</v>
      </c>
      <c r="AB66" s="1017"/>
      <c r="AC66" s="1017"/>
      <c r="AD66" s="1017"/>
      <c r="AE66" s="1018"/>
      <c r="AF66" s="1022" t="s">
        <v>400</v>
      </c>
      <c r="AG66" s="1023"/>
      <c r="AH66" s="1023"/>
      <c r="AI66" s="1023"/>
      <c r="AJ66" s="1024"/>
      <c r="AK66" s="1016" t="s">
        <v>401</v>
      </c>
      <c r="AL66" s="1011"/>
      <c r="AM66" s="1011"/>
      <c r="AN66" s="1011"/>
      <c r="AO66" s="1012"/>
      <c r="AP66" s="1016" t="s">
        <v>423</v>
      </c>
      <c r="AQ66" s="1017"/>
      <c r="AR66" s="1017"/>
      <c r="AS66" s="1017"/>
      <c r="AT66" s="1018"/>
      <c r="AU66" s="1016" t="s">
        <v>424</v>
      </c>
      <c r="AV66" s="1017"/>
      <c r="AW66" s="1017"/>
      <c r="AX66" s="1017"/>
      <c r="AY66" s="1018"/>
      <c r="AZ66" s="1016" t="s">
        <v>379</v>
      </c>
      <c r="BA66" s="1017"/>
      <c r="BB66" s="1017"/>
      <c r="BC66" s="1017"/>
      <c r="BD66" s="1030"/>
      <c r="BE66" s="225"/>
      <c r="BF66" s="225"/>
      <c r="BG66" s="225"/>
      <c r="BH66" s="225"/>
      <c r="BI66" s="225"/>
      <c r="BJ66" s="225"/>
      <c r="BK66" s="225"/>
      <c r="BL66" s="225"/>
      <c r="BM66" s="225"/>
      <c r="BN66" s="225"/>
      <c r="BO66" s="225"/>
      <c r="BP66" s="225"/>
      <c r="BQ66" s="222">
        <v>60</v>
      </c>
      <c r="BR66" s="227"/>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5">
      <c r="A67" s="1013"/>
      <c r="B67" s="1014"/>
      <c r="C67" s="1014"/>
      <c r="D67" s="1014"/>
      <c r="E67" s="1014"/>
      <c r="F67" s="1014"/>
      <c r="G67" s="1014"/>
      <c r="H67" s="1014"/>
      <c r="I67" s="1014"/>
      <c r="J67" s="1014"/>
      <c r="K67" s="1014"/>
      <c r="L67" s="1014"/>
      <c r="M67" s="1014"/>
      <c r="N67" s="1014"/>
      <c r="O67" s="1014"/>
      <c r="P67" s="1015"/>
      <c r="Q67" s="1019"/>
      <c r="R67" s="1020"/>
      <c r="S67" s="1020"/>
      <c r="T67" s="1020"/>
      <c r="U67" s="1021"/>
      <c r="V67" s="1019"/>
      <c r="W67" s="1020"/>
      <c r="X67" s="1020"/>
      <c r="Y67" s="1020"/>
      <c r="Z67" s="1021"/>
      <c r="AA67" s="1019"/>
      <c r="AB67" s="1020"/>
      <c r="AC67" s="1020"/>
      <c r="AD67" s="1020"/>
      <c r="AE67" s="1021"/>
      <c r="AF67" s="1025"/>
      <c r="AG67" s="1026"/>
      <c r="AH67" s="1026"/>
      <c r="AI67" s="1026"/>
      <c r="AJ67" s="1027"/>
      <c r="AK67" s="1028"/>
      <c r="AL67" s="1014"/>
      <c r="AM67" s="1014"/>
      <c r="AN67" s="1014"/>
      <c r="AO67" s="1015"/>
      <c r="AP67" s="1019"/>
      <c r="AQ67" s="1020"/>
      <c r="AR67" s="1020"/>
      <c r="AS67" s="1020"/>
      <c r="AT67" s="1021"/>
      <c r="AU67" s="1019"/>
      <c r="AV67" s="1020"/>
      <c r="AW67" s="1020"/>
      <c r="AX67" s="1020"/>
      <c r="AY67" s="1021"/>
      <c r="AZ67" s="1019"/>
      <c r="BA67" s="1020"/>
      <c r="BB67" s="1020"/>
      <c r="BC67" s="1020"/>
      <c r="BD67" s="1031"/>
      <c r="BE67" s="225"/>
      <c r="BF67" s="225"/>
      <c r="BG67" s="225"/>
      <c r="BH67" s="225"/>
      <c r="BI67" s="225"/>
      <c r="BJ67" s="225"/>
      <c r="BK67" s="225"/>
      <c r="BL67" s="225"/>
      <c r="BM67" s="225"/>
      <c r="BN67" s="225"/>
      <c r="BO67" s="225"/>
      <c r="BP67" s="225"/>
      <c r="BQ67" s="222">
        <v>61</v>
      </c>
      <c r="BR67" s="227"/>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2">
      <c r="A68" s="220">
        <v>1</v>
      </c>
      <c r="B68" s="1000" t="s">
        <v>589</v>
      </c>
      <c r="C68" s="1001"/>
      <c r="D68" s="1001"/>
      <c r="E68" s="1001"/>
      <c r="F68" s="1001"/>
      <c r="G68" s="1001"/>
      <c r="H68" s="1001"/>
      <c r="I68" s="1001"/>
      <c r="J68" s="1001"/>
      <c r="K68" s="1001"/>
      <c r="L68" s="1001"/>
      <c r="M68" s="1001"/>
      <c r="N68" s="1001"/>
      <c r="O68" s="1001"/>
      <c r="P68" s="1002"/>
      <c r="Q68" s="1003">
        <v>3966</v>
      </c>
      <c r="R68" s="997"/>
      <c r="S68" s="997"/>
      <c r="T68" s="997"/>
      <c r="U68" s="997"/>
      <c r="V68" s="997">
        <v>3752</v>
      </c>
      <c r="W68" s="997"/>
      <c r="X68" s="997"/>
      <c r="Y68" s="997"/>
      <c r="Z68" s="997"/>
      <c r="AA68" s="997">
        <v>214</v>
      </c>
      <c r="AB68" s="997"/>
      <c r="AC68" s="997"/>
      <c r="AD68" s="997"/>
      <c r="AE68" s="997"/>
      <c r="AF68" s="997">
        <v>214</v>
      </c>
      <c r="AG68" s="997"/>
      <c r="AH68" s="997"/>
      <c r="AI68" s="997"/>
      <c r="AJ68" s="997"/>
      <c r="AK68" s="997">
        <v>22</v>
      </c>
      <c r="AL68" s="997"/>
      <c r="AM68" s="997"/>
      <c r="AN68" s="997"/>
      <c r="AO68" s="997"/>
      <c r="AP68" s="997" t="s">
        <v>599</v>
      </c>
      <c r="AQ68" s="997"/>
      <c r="AR68" s="997"/>
      <c r="AS68" s="997"/>
      <c r="AT68" s="997"/>
      <c r="AU68" s="997" t="s">
        <v>599</v>
      </c>
      <c r="AV68" s="997"/>
      <c r="AW68" s="997"/>
      <c r="AX68" s="997"/>
      <c r="AY68" s="997"/>
      <c r="AZ68" s="998"/>
      <c r="BA68" s="998"/>
      <c r="BB68" s="998"/>
      <c r="BC68" s="998"/>
      <c r="BD68" s="999"/>
      <c r="BE68" s="225"/>
      <c r="BF68" s="225"/>
      <c r="BG68" s="225"/>
      <c r="BH68" s="225"/>
      <c r="BI68" s="225"/>
      <c r="BJ68" s="225"/>
      <c r="BK68" s="225"/>
      <c r="BL68" s="225"/>
      <c r="BM68" s="225"/>
      <c r="BN68" s="225"/>
      <c r="BO68" s="225"/>
      <c r="BP68" s="225"/>
      <c r="BQ68" s="222">
        <v>62</v>
      </c>
      <c r="BR68" s="227"/>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2">
      <c r="A69" s="222">
        <v>2</v>
      </c>
      <c r="B69" s="989" t="s">
        <v>584</v>
      </c>
      <c r="C69" s="990"/>
      <c r="D69" s="990"/>
      <c r="E69" s="990"/>
      <c r="F69" s="990"/>
      <c r="G69" s="990"/>
      <c r="H69" s="990"/>
      <c r="I69" s="990"/>
      <c r="J69" s="990"/>
      <c r="K69" s="990"/>
      <c r="L69" s="990"/>
      <c r="M69" s="990"/>
      <c r="N69" s="990"/>
      <c r="O69" s="990"/>
      <c r="P69" s="991"/>
      <c r="Q69" s="992">
        <v>97</v>
      </c>
      <c r="R69" s="986"/>
      <c r="S69" s="986"/>
      <c r="T69" s="986"/>
      <c r="U69" s="986"/>
      <c r="V69" s="986">
        <v>94</v>
      </c>
      <c r="W69" s="986"/>
      <c r="X69" s="986"/>
      <c r="Y69" s="986"/>
      <c r="Z69" s="986"/>
      <c r="AA69" s="986">
        <v>4</v>
      </c>
      <c r="AB69" s="986"/>
      <c r="AC69" s="986"/>
      <c r="AD69" s="986"/>
      <c r="AE69" s="986"/>
      <c r="AF69" s="986">
        <v>4</v>
      </c>
      <c r="AG69" s="986"/>
      <c r="AH69" s="986"/>
      <c r="AI69" s="986"/>
      <c r="AJ69" s="986"/>
      <c r="AK69" s="986">
        <v>0</v>
      </c>
      <c r="AL69" s="986"/>
      <c r="AM69" s="986"/>
      <c r="AN69" s="986"/>
      <c r="AO69" s="986"/>
      <c r="AP69" s="986" t="s">
        <v>599</v>
      </c>
      <c r="AQ69" s="986"/>
      <c r="AR69" s="986"/>
      <c r="AS69" s="986"/>
      <c r="AT69" s="986"/>
      <c r="AU69" s="986" t="s">
        <v>599</v>
      </c>
      <c r="AV69" s="986"/>
      <c r="AW69" s="986"/>
      <c r="AX69" s="986"/>
      <c r="AY69" s="986"/>
      <c r="AZ69" s="987"/>
      <c r="BA69" s="987"/>
      <c r="BB69" s="987"/>
      <c r="BC69" s="987"/>
      <c r="BD69" s="988"/>
      <c r="BE69" s="225"/>
      <c r="BF69" s="225"/>
      <c r="BG69" s="225"/>
      <c r="BH69" s="225"/>
      <c r="BI69" s="225"/>
      <c r="BJ69" s="225"/>
      <c r="BK69" s="225"/>
      <c r="BL69" s="225"/>
      <c r="BM69" s="225"/>
      <c r="BN69" s="225"/>
      <c r="BO69" s="225"/>
      <c r="BP69" s="225"/>
      <c r="BQ69" s="222">
        <v>63</v>
      </c>
      <c r="BR69" s="227"/>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2">
      <c r="A70" s="222">
        <v>3</v>
      </c>
      <c r="B70" s="989" t="s">
        <v>585</v>
      </c>
      <c r="C70" s="990"/>
      <c r="D70" s="990"/>
      <c r="E70" s="990"/>
      <c r="F70" s="990"/>
      <c r="G70" s="990"/>
      <c r="H70" s="990"/>
      <c r="I70" s="990"/>
      <c r="J70" s="990"/>
      <c r="K70" s="990"/>
      <c r="L70" s="990"/>
      <c r="M70" s="990"/>
      <c r="N70" s="990"/>
      <c r="O70" s="990"/>
      <c r="P70" s="991"/>
      <c r="Q70" s="992">
        <v>2495</v>
      </c>
      <c r="R70" s="986"/>
      <c r="S70" s="986"/>
      <c r="T70" s="986"/>
      <c r="U70" s="986"/>
      <c r="V70" s="986">
        <v>2494</v>
      </c>
      <c r="W70" s="986"/>
      <c r="X70" s="986"/>
      <c r="Y70" s="986"/>
      <c r="Z70" s="986"/>
      <c r="AA70" s="986">
        <v>1</v>
      </c>
      <c r="AB70" s="986"/>
      <c r="AC70" s="986"/>
      <c r="AD70" s="986"/>
      <c r="AE70" s="986"/>
      <c r="AF70" s="986">
        <v>1</v>
      </c>
      <c r="AG70" s="986"/>
      <c r="AH70" s="986"/>
      <c r="AI70" s="986"/>
      <c r="AJ70" s="986"/>
      <c r="AK70" s="986">
        <v>0</v>
      </c>
      <c r="AL70" s="986"/>
      <c r="AM70" s="986"/>
      <c r="AN70" s="986"/>
      <c r="AO70" s="986"/>
      <c r="AP70" s="986" t="s">
        <v>599</v>
      </c>
      <c r="AQ70" s="986"/>
      <c r="AR70" s="986"/>
      <c r="AS70" s="986"/>
      <c r="AT70" s="986"/>
      <c r="AU70" s="986" t="s">
        <v>599</v>
      </c>
      <c r="AV70" s="986"/>
      <c r="AW70" s="986"/>
      <c r="AX70" s="986"/>
      <c r="AY70" s="986"/>
      <c r="AZ70" s="987"/>
      <c r="BA70" s="987"/>
      <c r="BB70" s="987"/>
      <c r="BC70" s="987"/>
      <c r="BD70" s="988"/>
      <c r="BE70" s="225"/>
      <c r="BF70" s="225"/>
      <c r="BG70" s="225"/>
      <c r="BH70" s="225"/>
      <c r="BI70" s="225"/>
      <c r="BJ70" s="225"/>
      <c r="BK70" s="225"/>
      <c r="BL70" s="225"/>
      <c r="BM70" s="225"/>
      <c r="BN70" s="225"/>
      <c r="BO70" s="225"/>
      <c r="BP70" s="225"/>
      <c r="BQ70" s="222">
        <v>64</v>
      </c>
      <c r="BR70" s="227"/>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2">
      <c r="A71" s="222">
        <v>4</v>
      </c>
      <c r="B71" s="989" t="s">
        <v>590</v>
      </c>
      <c r="C71" s="990"/>
      <c r="D71" s="990"/>
      <c r="E71" s="990"/>
      <c r="F71" s="990"/>
      <c r="G71" s="990"/>
      <c r="H71" s="990"/>
      <c r="I71" s="990"/>
      <c r="J71" s="990"/>
      <c r="K71" s="990"/>
      <c r="L71" s="990"/>
      <c r="M71" s="990"/>
      <c r="N71" s="990"/>
      <c r="O71" s="990"/>
      <c r="P71" s="991"/>
      <c r="Q71" s="992">
        <v>1476</v>
      </c>
      <c r="R71" s="986"/>
      <c r="S71" s="986"/>
      <c r="T71" s="986"/>
      <c r="U71" s="986"/>
      <c r="V71" s="986">
        <v>1261</v>
      </c>
      <c r="W71" s="986"/>
      <c r="X71" s="986"/>
      <c r="Y71" s="986"/>
      <c r="Z71" s="986"/>
      <c r="AA71" s="986">
        <v>215</v>
      </c>
      <c r="AB71" s="986"/>
      <c r="AC71" s="986"/>
      <c r="AD71" s="986"/>
      <c r="AE71" s="986"/>
      <c r="AF71" s="986">
        <v>215</v>
      </c>
      <c r="AG71" s="986"/>
      <c r="AH71" s="986"/>
      <c r="AI71" s="986"/>
      <c r="AJ71" s="986"/>
      <c r="AK71" s="986">
        <v>471</v>
      </c>
      <c r="AL71" s="986"/>
      <c r="AM71" s="986"/>
      <c r="AN71" s="986"/>
      <c r="AO71" s="986"/>
      <c r="AP71" s="986" t="s">
        <v>599</v>
      </c>
      <c r="AQ71" s="986"/>
      <c r="AR71" s="986"/>
      <c r="AS71" s="986"/>
      <c r="AT71" s="986"/>
      <c r="AU71" s="986" t="s">
        <v>599</v>
      </c>
      <c r="AV71" s="986"/>
      <c r="AW71" s="986"/>
      <c r="AX71" s="986"/>
      <c r="AY71" s="986"/>
      <c r="AZ71" s="987"/>
      <c r="BA71" s="987"/>
      <c r="BB71" s="987"/>
      <c r="BC71" s="987"/>
      <c r="BD71" s="988"/>
      <c r="BE71" s="225"/>
      <c r="BF71" s="225"/>
      <c r="BG71" s="225"/>
      <c r="BH71" s="225"/>
      <c r="BI71" s="225"/>
      <c r="BJ71" s="225"/>
      <c r="BK71" s="225"/>
      <c r="BL71" s="225"/>
      <c r="BM71" s="225"/>
      <c r="BN71" s="225"/>
      <c r="BO71" s="225"/>
      <c r="BP71" s="225"/>
      <c r="BQ71" s="222">
        <v>65</v>
      </c>
      <c r="BR71" s="227"/>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2">
      <c r="A72" s="222">
        <v>5</v>
      </c>
      <c r="B72" s="989" t="s">
        <v>586</v>
      </c>
      <c r="C72" s="990"/>
      <c r="D72" s="990"/>
      <c r="E72" s="990"/>
      <c r="F72" s="990"/>
      <c r="G72" s="990"/>
      <c r="H72" s="990"/>
      <c r="I72" s="990"/>
      <c r="J72" s="990"/>
      <c r="K72" s="990"/>
      <c r="L72" s="990"/>
      <c r="M72" s="990"/>
      <c r="N72" s="990"/>
      <c r="O72" s="990"/>
      <c r="P72" s="991"/>
      <c r="Q72" s="992">
        <v>391751</v>
      </c>
      <c r="R72" s="986"/>
      <c r="S72" s="986"/>
      <c r="T72" s="986"/>
      <c r="U72" s="986"/>
      <c r="V72" s="986">
        <v>379323</v>
      </c>
      <c r="W72" s="986"/>
      <c r="X72" s="986"/>
      <c r="Y72" s="986"/>
      <c r="Z72" s="986"/>
      <c r="AA72" s="986">
        <v>12429</v>
      </c>
      <c r="AB72" s="986"/>
      <c r="AC72" s="986"/>
      <c r="AD72" s="986"/>
      <c r="AE72" s="986"/>
      <c r="AF72" s="986">
        <v>12429</v>
      </c>
      <c r="AG72" s="986"/>
      <c r="AH72" s="986"/>
      <c r="AI72" s="986"/>
      <c r="AJ72" s="986"/>
      <c r="AK72" s="986">
        <v>85</v>
      </c>
      <c r="AL72" s="986"/>
      <c r="AM72" s="986"/>
      <c r="AN72" s="986"/>
      <c r="AO72" s="986"/>
      <c r="AP72" s="986" t="s">
        <v>599</v>
      </c>
      <c r="AQ72" s="986"/>
      <c r="AR72" s="986"/>
      <c r="AS72" s="986"/>
      <c r="AT72" s="986"/>
      <c r="AU72" s="986" t="s">
        <v>599</v>
      </c>
      <c r="AV72" s="986"/>
      <c r="AW72" s="986"/>
      <c r="AX72" s="986"/>
      <c r="AY72" s="986"/>
      <c r="AZ72" s="987"/>
      <c r="BA72" s="987"/>
      <c r="BB72" s="987"/>
      <c r="BC72" s="987"/>
      <c r="BD72" s="988"/>
      <c r="BE72" s="225"/>
      <c r="BF72" s="225"/>
      <c r="BG72" s="225"/>
      <c r="BH72" s="225"/>
      <c r="BI72" s="225"/>
      <c r="BJ72" s="225"/>
      <c r="BK72" s="225"/>
      <c r="BL72" s="225"/>
      <c r="BM72" s="225"/>
      <c r="BN72" s="225"/>
      <c r="BO72" s="225"/>
      <c r="BP72" s="225"/>
      <c r="BQ72" s="222">
        <v>66</v>
      </c>
      <c r="BR72" s="227"/>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2">
      <c r="A73" s="222">
        <v>6</v>
      </c>
      <c r="B73" s="989" t="s">
        <v>587</v>
      </c>
      <c r="C73" s="990"/>
      <c r="D73" s="990"/>
      <c r="E73" s="990"/>
      <c r="F73" s="990"/>
      <c r="G73" s="990"/>
      <c r="H73" s="990"/>
      <c r="I73" s="990"/>
      <c r="J73" s="990"/>
      <c r="K73" s="990"/>
      <c r="L73" s="990"/>
      <c r="M73" s="990"/>
      <c r="N73" s="990"/>
      <c r="O73" s="990"/>
      <c r="P73" s="991"/>
      <c r="Q73" s="992">
        <v>50</v>
      </c>
      <c r="R73" s="986"/>
      <c r="S73" s="986"/>
      <c r="T73" s="986"/>
      <c r="U73" s="986"/>
      <c r="V73" s="986">
        <v>48</v>
      </c>
      <c r="W73" s="986"/>
      <c r="X73" s="986"/>
      <c r="Y73" s="986"/>
      <c r="Z73" s="986"/>
      <c r="AA73" s="986">
        <v>2</v>
      </c>
      <c r="AB73" s="986"/>
      <c r="AC73" s="986"/>
      <c r="AD73" s="986"/>
      <c r="AE73" s="986"/>
      <c r="AF73" s="986">
        <v>2</v>
      </c>
      <c r="AG73" s="986"/>
      <c r="AH73" s="986"/>
      <c r="AI73" s="986"/>
      <c r="AJ73" s="986"/>
      <c r="AK73" s="986">
        <v>40</v>
      </c>
      <c r="AL73" s="986"/>
      <c r="AM73" s="986"/>
      <c r="AN73" s="986"/>
      <c r="AO73" s="986"/>
      <c r="AP73" s="986" t="s">
        <v>599</v>
      </c>
      <c r="AQ73" s="986"/>
      <c r="AR73" s="986"/>
      <c r="AS73" s="986"/>
      <c r="AT73" s="986"/>
      <c r="AU73" s="986" t="s">
        <v>599</v>
      </c>
      <c r="AV73" s="986"/>
      <c r="AW73" s="986"/>
      <c r="AX73" s="986"/>
      <c r="AY73" s="986"/>
      <c r="AZ73" s="987"/>
      <c r="BA73" s="987"/>
      <c r="BB73" s="987"/>
      <c r="BC73" s="987"/>
      <c r="BD73" s="988"/>
      <c r="BE73" s="225"/>
      <c r="BF73" s="225"/>
      <c r="BG73" s="225"/>
      <c r="BH73" s="225"/>
      <c r="BI73" s="225"/>
      <c r="BJ73" s="225"/>
      <c r="BK73" s="225"/>
      <c r="BL73" s="225"/>
      <c r="BM73" s="225"/>
      <c r="BN73" s="225"/>
      <c r="BO73" s="225"/>
      <c r="BP73" s="225"/>
      <c r="BQ73" s="222">
        <v>67</v>
      </c>
      <c r="BR73" s="227"/>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2">
      <c r="A74" s="222">
        <v>7</v>
      </c>
      <c r="B74" s="989" t="s">
        <v>588</v>
      </c>
      <c r="C74" s="990"/>
      <c r="D74" s="990"/>
      <c r="E74" s="990"/>
      <c r="F74" s="990"/>
      <c r="G74" s="990"/>
      <c r="H74" s="990"/>
      <c r="I74" s="990"/>
      <c r="J74" s="990"/>
      <c r="K74" s="990"/>
      <c r="L74" s="990"/>
      <c r="M74" s="990"/>
      <c r="N74" s="990"/>
      <c r="O74" s="990"/>
      <c r="P74" s="991"/>
      <c r="Q74" s="992">
        <v>824</v>
      </c>
      <c r="R74" s="986"/>
      <c r="S74" s="986"/>
      <c r="T74" s="986"/>
      <c r="U74" s="986"/>
      <c r="V74" s="986">
        <v>251</v>
      </c>
      <c r="W74" s="986"/>
      <c r="X74" s="986"/>
      <c r="Y74" s="986"/>
      <c r="Z74" s="986"/>
      <c r="AA74" s="986">
        <v>573</v>
      </c>
      <c r="AB74" s="986"/>
      <c r="AC74" s="986"/>
      <c r="AD74" s="986"/>
      <c r="AE74" s="986"/>
      <c r="AF74" s="986">
        <v>573</v>
      </c>
      <c r="AG74" s="986"/>
      <c r="AH74" s="986"/>
      <c r="AI74" s="986"/>
      <c r="AJ74" s="986"/>
      <c r="AK74" s="986">
        <v>35</v>
      </c>
      <c r="AL74" s="986"/>
      <c r="AM74" s="986"/>
      <c r="AN74" s="986"/>
      <c r="AO74" s="986"/>
      <c r="AP74" s="986" t="s">
        <v>599</v>
      </c>
      <c r="AQ74" s="986"/>
      <c r="AR74" s="986"/>
      <c r="AS74" s="986"/>
      <c r="AT74" s="986"/>
      <c r="AU74" s="986" t="s">
        <v>599</v>
      </c>
      <c r="AV74" s="986"/>
      <c r="AW74" s="986"/>
      <c r="AX74" s="986"/>
      <c r="AY74" s="986"/>
      <c r="AZ74" s="987"/>
      <c r="BA74" s="987"/>
      <c r="BB74" s="987"/>
      <c r="BC74" s="987"/>
      <c r="BD74" s="988"/>
      <c r="BE74" s="225"/>
      <c r="BF74" s="225"/>
      <c r="BG74" s="225"/>
      <c r="BH74" s="225"/>
      <c r="BI74" s="225"/>
      <c r="BJ74" s="225"/>
      <c r="BK74" s="225"/>
      <c r="BL74" s="225"/>
      <c r="BM74" s="225"/>
      <c r="BN74" s="225"/>
      <c r="BO74" s="225"/>
      <c r="BP74" s="225"/>
      <c r="BQ74" s="222">
        <v>68</v>
      </c>
      <c r="BR74" s="227"/>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2">
      <c r="A75" s="222">
        <v>8</v>
      </c>
      <c r="B75" s="989"/>
      <c r="C75" s="990"/>
      <c r="D75" s="990"/>
      <c r="E75" s="990"/>
      <c r="F75" s="990"/>
      <c r="G75" s="990"/>
      <c r="H75" s="990"/>
      <c r="I75" s="990"/>
      <c r="J75" s="990"/>
      <c r="K75" s="990"/>
      <c r="L75" s="990"/>
      <c r="M75" s="990"/>
      <c r="N75" s="990"/>
      <c r="O75" s="990"/>
      <c r="P75" s="991"/>
      <c r="Q75" s="993"/>
      <c r="R75" s="994"/>
      <c r="S75" s="994"/>
      <c r="T75" s="994"/>
      <c r="U75" s="995"/>
      <c r="V75" s="996"/>
      <c r="W75" s="994"/>
      <c r="X75" s="994"/>
      <c r="Y75" s="994"/>
      <c r="Z75" s="995"/>
      <c r="AA75" s="996"/>
      <c r="AB75" s="994"/>
      <c r="AC75" s="994"/>
      <c r="AD75" s="994"/>
      <c r="AE75" s="995"/>
      <c r="AF75" s="996"/>
      <c r="AG75" s="994"/>
      <c r="AH75" s="994"/>
      <c r="AI75" s="994"/>
      <c r="AJ75" s="995"/>
      <c r="AK75" s="996"/>
      <c r="AL75" s="994"/>
      <c r="AM75" s="994"/>
      <c r="AN75" s="994"/>
      <c r="AO75" s="995"/>
      <c r="AP75" s="996"/>
      <c r="AQ75" s="994"/>
      <c r="AR75" s="994"/>
      <c r="AS75" s="994"/>
      <c r="AT75" s="995"/>
      <c r="AU75" s="996"/>
      <c r="AV75" s="994"/>
      <c r="AW75" s="994"/>
      <c r="AX75" s="994"/>
      <c r="AY75" s="995"/>
      <c r="AZ75" s="987"/>
      <c r="BA75" s="987"/>
      <c r="BB75" s="987"/>
      <c r="BC75" s="987"/>
      <c r="BD75" s="988"/>
      <c r="BE75" s="225"/>
      <c r="BF75" s="225"/>
      <c r="BG75" s="225"/>
      <c r="BH75" s="225"/>
      <c r="BI75" s="225"/>
      <c r="BJ75" s="225"/>
      <c r="BK75" s="225"/>
      <c r="BL75" s="225"/>
      <c r="BM75" s="225"/>
      <c r="BN75" s="225"/>
      <c r="BO75" s="225"/>
      <c r="BP75" s="225"/>
      <c r="BQ75" s="222">
        <v>69</v>
      </c>
      <c r="BR75" s="227"/>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2">
      <c r="A76" s="222">
        <v>9</v>
      </c>
      <c r="B76" s="989"/>
      <c r="C76" s="990"/>
      <c r="D76" s="990"/>
      <c r="E76" s="990"/>
      <c r="F76" s="990"/>
      <c r="G76" s="990"/>
      <c r="H76" s="990"/>
      <c r="I76" s="990"/>
      <c r="J76" s="990"/>
      <c r="K76" s="990"/>
      <c r="L76" s="990"/>
      <c r="M76" s="990"/>
      <c r="N76" s="990"/>
      <c r="O76" s="990"/>
      <c r="P76" s="991"/>
      <c r="Q76" s="993"/>
      <c r="R76" s="994"/>
      <c r="S76" s="994"/>
      <c r="T76" s="994"/>
      <c r="U76" s="995"/>
      <c r="V76" s="996"/>
      <c r="W76" s="994"/>
      <c r="X76" s="994"/>
      <c r="Y76" s="994"/>
      <c r="Z76" s="995"/>
      <c r="AA76" s="996"/>
      <c r="AB76" s="994"/>
      <c r="AC76" s="994"/>
      <c r="AD76" s="994"/>
      <c r="AE76" s="995"/>
      <c r="AF76" s="996"/>
      <c r="AG76" s="994"/>
      <c r="AH76" s="994"/>
      <c r="AI76" s="994"/>
      <c r="AJ76" s="995"/>
      <c r="AK76" s="996"/>
      <c r="AL76" s="994"/>
      <c r="AM76" s="994"/>
      <c r="AN76" s="994"/>
      <c r="AO76" s="995"/>
      <c r="AP76" s="996"/>
      <c r="AQ76" s="994"/>
      <c r="AR76" s="994"/>
      <c r="AS76" s="994"/>
      <c r="AT76" s="995"/>
      <c r="AU76" s="996"/>
      <c r="AV76" s="994"/>
      <c r="AW76" s="994"/>
      <c r="AX76" s="994"/>
      <c r="AY76" s="995"/>
      <c r="AZ76" s="987"/>
      <c r="BA76" s="987"/>
      <c r="BB76" s="987"/>
      <c r="BC76" s="987"/>
      <c r="BD76" s="988"/>
      <c r="BE76" s="225"/>
      <c r="BF76" s="225"/>
      <c r="BG76" s="225"/>
      <c r="BH76" s="225"/>
      <c r="BI76" s="225"/>
      <c r="BJ76" s="225"/>
      <c r="BK76" s="225"/>
      <c r="BL76" s="225"/>
      <c r="BM76" s="225"/>
      <c r="BN76" s="225"/>
      <c r="BO76" s="225"/>
      <c r="BP76" s="225"/>
      <c r="BQ76" s="222">
        <v>70</v>
      </c>
      <c r="BR76" s="227"/>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2">
      <c r="A77" s="222">
        <v>10</v>
      </c>
      <c r="B77" s="989"/>
      <c r="C77" s="990"/>
      <c r="D77" s="990"/>
      <c r="E77" s="990"/>
      <c r="F77" s="990"/>
      <c r="G77" s="990"/>
      <c r="H77" s="990"/>
      <c r="I77" s="990"/>
      <c r="J77" s="990"/>
      <c r="K77" s="990"/>
      <c r="L77" s="990"/>
      <c r="M77" s="990"/>
      <c r="N77" s="990"/>
      <c r="O77" s="990"/>
      <c r="P77" s="991"/>
      <c r="Q77" s="993"/>
      <c r="R77" s="994"/>
      <c r="S77" s="994"/>
      <c r="T77" s="994"/>
      <c r="U77" s="995"/>
      <c r="V77" s="996"/>
      <c r="W77" s="994"/>
      <c r="X77" s="994"/>
      <c r="Y77" s="994"/>
      <c r="Z77" s="995"/>
      <c r="AA77" s="996"/>
      <c r="AB77" s="994"/>
      <c r="AC77" s="994"/>
      <c r="AD77" s="994"/>
      <c r="AE77" s="995"/>
      <c r="AF77" s="996"/>
      <c r="AG77" s="994"/>
      <c r="AH77" s="994"/>
      <c r="AI77" s="994"/>
      <c r="AJ77" s="995"/>
      <c r="AK77" s="996"/>
      <c r="AL77" s="994"/>
      <c r="AM77" s="994"/>
      <c r="AN77" s="994"/>
      <c r="AO77" s="995"/>
      <c r="AP77" s="996"/>
      <c r="AQ77" s="994"/>
      <c r="AR77" s="994"/>
      <c r="AS77" s="994"/>
      <c r="AT77" s="995"/>
      <c r="AU77" s="996"/>
      <c r="AV77" s="994"/>
      <c r="AW77" s="994"/>
      <c r="AX77" s="994"/>
      <c r="AY77" s="995"/>
      <c r="AZ77" s="987"/>
      <c r="BA77" s="987"/>
      <c r="BB77" s="987"/>
      <c r="BC77" s="987"/>
      <c r="BD77" s="988"/>
      <c r="BE77" s="225"/>
      <c r="BF77" s="225"/>
      <c r="BG77" s="225"/>
      <c r="BH77" s="225"/>
      <c r="BI77" s="225"/>
      <c r="BJ77" s="225"/>
      <c r="BK77" s="225"/>
      <c r="BL77" s="225"/>
      <c r="BM77" s="225"/>
      <c r="BN77" s="225"/>
      <c r="BO77" s="225"/>
      <c r="BP77" s="225"/>
      <c r="BQ77" s="222">
        <v>71</v>
      </c>
      <c r="BR77" s="227"/>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2">
      <c r="A78" s="222">
        <v>11</v>
      </c>
      <c r="B78" s="989"/>
      <c r="C78" s="990"/>
      <c r="D78" s="990"/>
      <c r="E78" s="990"/>
      <c r="F78" s="990"/>
      <c r="G78" s="990"/>
      <c r="H78" s="990"/>
      <c r="I78" s="990"/>
      <c r="J78" s="990"/>
      <c r="K78" s="990"/>
      <c r="L78" s="990"/>
      <c r="M78" s="990"/>
      <c r="N78" s="990"/>
      <c r="O78" s="990"/>
      <c r="P78" s="991"/>
      <c r="Q78" s="992"/>
      <c r="R78" s="986"/>
      <c r="S78" s="986"/>
      <c r="T78" s="986"/>
      <c r="U78" s="986"/>
      <c r="V78" s="986"/>
      <c r="W78" s="986"/>
      <c r="X78" s="986"/>
      <c r="Y78" s="986"/>
      <c r="Z78" s="986"/>
      <c r="AA78" s="986"/>
      <c r="AB78" s="986"/>
      <c r="AC78" s="986"/>
      <c r="AD78" s="986"/>
      <c r="AE78" s="986"/>
      <c r="AF78" s="986"/>
      <c r="AG78" s="986"/>
      <c r="AH78" s="986"/>
      <c r="AI78" s="986"/>
      <c r="AJ78" s="986"/>
      <c r="AK78" s="986"/>
      <c r="AL78" s="986"/>
      <c r="AM78" s="986"/>
      <c r="AN78" s="986"/>
      <c r="AO78" s="986"/>
      <c r="AP78" s="986"/>
      <c r="AQ78" s="986"/>
      <c r="AR78" s="986"/>
      <c r="AS78" s="986"/>
      <c r="AT78" s="986"/>
      <c r="AU78" s="986"/>
      <c r="AV78" s="986"/>
      <c r="AW78" s="986"/>
      <c r="AX78" s="986"/>
      <c r="AY78" s="986"/>
      <c r="AZ78" s="987"/>
      <c r="BA78" s="987"/>
      <c r="BB78" s="987"/>
      <c r="BC78" s="987"/>
      <c r="BD78" s="988"/>
      <c r="BE78" s="225"/>
      <c r="BF78" s="225"/>
      <c r="BG78" s="225"/>
      <c r="BH78" s="225"/>
      <c r="BI78" s="225"/>
      <c r="BJ78" s="214"/>
      <c r="BK78" s="214"/>
      <c r="BL78" s="214"/>
      <c r="BM78" s="214"/>
      <c r="BN78" s="214"/>
      <c r="BO78" s="225"/>
      <c r="BP78" s="225"/>
      <c r="BQ78" s="222">
        <v>72</v>
      </c>
      <c r="BR78" s="227"/>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2">
      <c r="A79" s="222">
        <v>12</v>
      </c>
      <c r="B79" s="989"/>
      <c r="C79" s="990"/>
      <c r="D79" s="990"/>
      <c r="E79" s="990"/>
      <c r="F79" s="990"/>
      <c r="G79" s="990"/>
      <c r="H79" s="990"/>
      <c r="I79" s="990"/>
      <c r="J79" s="990"/>
      <c r="K79" s="990"/>
      <c r="L79" s="990"/>
      <c r="M79" s="990"/>
      <c r="N79" s="990"/>
      <c r="O79" s="990"/>
      <c r="P79" s="991"/>
      <c r="Q79" s="992"/>
      <c r="R79" s="986"/>
      <c r="S79" s="986"/>
      <c r="T79" s="986"/>
      <c r="U79" s="986"/>
      <c r="V79" s="986"/>
      <c r="W79" s="986"/>
      <c r="X79" s="986"/>
      <c r="Y79" s="986"/>
      <c r="Z79" s="986"/>
      <c r="AA79" s="986"/>
      <c r="AB79" s="986"/>
      <c r="AC79" s="986"/>
      <c r="AD79" s="986"/>
      <c r="AE79" s="986"/>
      <c r="AF79" s="986"/>
      <c r="AG79" s="986"/>
      <c r="AH79" s="986"/>
      <c r="AI79" s="986"/>
      <c r="AJ79" s="986"/>
      <c r="AK79" s="986"/>
      <c r="AL79" s="986"/>
      <c r="AM79" s="986"/>
      <c r="AN79" s="986"/>
      <c r="AO79" s="986"/>
      <c r="AP79" s="986"/>
      <c r="AQ79" s="986"/>
      <c r="AR79" s="986"/>
      <c r="AS79" s="986"/>
      <c r="AT79" s="986"/>
      <c r="AU79" s="986"/>
      <c r="AV79" s="986"/>
      <c r="AW79" s="986"/>
      <c r="AX79" s="986"/>
      <c r="AY79" s="986"/>
      <c r="AZ79" s="987"/>
      <c r="BA79" s="987"/>
      <c r="BB79" s="987"/>
      <c r="BC79" s="987"/>
      <c r="BD79" s="988"/>
      <c r="BE79" s="225"/>
      <c r="BF79" s="225"/>
      <c r="BG79" s="225"/>
      <c r="BH79" s="225"/>
      <c r="BI79" s="225"/>
      <c r="BJ79" s="214"/>
      <c r="BK79" s="214"/>
      <c r="BL79" s="214"/>
      <c r="BM79" s="214"/>
      <c r="BN79" s="214"/>
      <c r="BO79" s="225"/>
      <c r="BP79" s="225"/>
      <c r="BQ79" s="222">
        <v>73</v>
      </c>
      <c r="BR79" s="227"/>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2">
      <c r="A80" s="222">
        <v>13</v>
      </c>
      <c r="B80" s="989"/>
      <c r="C80" s="990"/>
      <c r="D80" s="990"/>
      <c r="E80" s="990"/>
      <c r="F80" s="990"/>
      <c r="G80" s="990"/>
      <c r="H80" s="990"/>
      <c r="I80" s="990"/>
      <c r="J80" s="990"/>
      <c r="K80" s="990"/>
      <c r="L80" s="990"/>
      <c r="M80" s="990"/>
      <c r="N80" s="990"/>
      <c r="O80" s="990"/>
      <c r="P80" s="991"/>
      <c r="Q80" s="992"/>
      <c r="R80" s="986"/>
      <c r="S80" s="986"/>
      <c r="T80" s="986"/>
      <c r="U80" s="986"/>
      <c r="V80" s="986"/>
      <c r="W80" s="986"/>
      <c r="X80" s="986"/>
      <c r="Y80" s="986"/>
      <c r="Z80" s="986"/>
      <c r="AA80" s="986"/>
      <c r="AB80" s="986"/>
      <c r="AC80" s="986"/>
      <c r="AD80" s="986"/>
      <c r="AE80" s="986"/>
      <c r="AF80" s="986"/>
      <c r="AG80" s="986"/>
      <c r="AH80" s="986"/>
      <c r="AI80" s="986"/>
      <c r="AJ80" s="986"/>
      <c r="AK80" s="986"/>
      <c r="AL80" s="986"/>
      <c r="AM80" s="986"/>
      <c r="AN80" s="986"/>
      <c r="AO80" s="986"/>
      <c r="AP80" s="986"/>
      <c r="AQ80" s="986"/>
      <c r="AR80" s="986"/>
      <c r="AS80" s="986"/>
      <c r="AT80" s="986"/>
      <c r="AU80" s="986"/>
      <c r="AV80" s="986"/>
      <c r="AW80" s="986"/>
      <c r="AX80" s="986"/>
      <c r="AY80" s="986"/>
      <c r="AZ80" s="987"/>
      <c r="BA80" s="987"/>
      <c r="BB80" s="987"/>
      <c r="BC80" s="987"/>
      <c r="BD80" s="988"/>
      <c r="BE80" s="225"/>
      <c r="BF80" s="225"/>
      <c r="BG80" s="225"/>
      <c r="BH80" s="225"/>
      <c r="BI80" s="225"/>
      <c r="BJ80" s="225"/>
      <c r="BK80" s="225"/>
      <c r="BL80" s="225"/>
      <c r="BM80" s="225"/>
      <c r="BN80" s="225"/>
      <c r="BO80" s="225"/>
      <c r="BP80" s="225"/>
      <c r="BQ80" s="222">
        <v>74</v>
      </c>
      <c r="BR80" s="227"/>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2">
      <c r="A81" s="222">
        <v>14</v>
      </c>
      <c r="B81" s="989"/>
      <c r="C81" s="990"/>
      <c r="D81" s="990"/>
      <c r="E81" s="990"/>
      <c r="F81" s="990"/>
      <c r="G81" s="990"/>
      <c r="H81" s="990"/>
      <c r="I81" s="990"/>
      <c r="J81" s="990"/>
      <c r="K81" s="990"/>
      <c r="L81" s="990"/>
      <c r="M81" s="990"/>
      <c r="N81" s="990"/>
      <c r="O81" s="990"/>
      <c r="P81" s="991"/>
      <c r="Q81" s="992"/>
      <c r="R81" s="986"/>
      <c r="S81" s="986"/>
      <c r="T81" s="986"/>
      <c r="U81" s="986"/>
      <c r="V81" s="986"/>
      <c r="W81" s="986"/>
      <c r="X81" s="986"/>
      <c r="Y81" s="986"/>
      <c r="Z81" s="986"/>
      <c r="AA81" s="986"/>
      <c r="AB81" s="986"/>
      <c r="AC81" s="986"/>
      <c r="AD81" s="986"/>
      <c r="AE81" s="986"/>
      <c r="AF81" s="986"/>
      <c r="AG81" s="986"/>
      <c r="AH81" s="986"/>
      <c r="AI81" s="986"/>
      <c r="AJ81" s="986"/>
      <c r="AK81" s="986"/>
      <c r="AL81" s="986"/>
      <c r="AM81" s="986"/>
      <c r="AN81" s="986"/>
      <c r="AO81" s="986"/>
      <c r="AP81" s="986"/>
      <c r="AQ81" s="986"/>
      <c r="AR81" s="986"/>
      <c r="AS81" s="986"/>
      <c r="AT81" s="986"/>
      <c r="AU81" s="986"/>
      <c r="AV81" s="986"/>
      <c r="AW81" s="986"/>
      <c r="AX81" s="986"/>
      <c r="AY81" s="986"/>
      <c r="AZ81" s="987"/>
      <c r="BA81" s="987"/>
      <c r="BB81" s="987"/>
      <c r="BC81" s="987"/>
      <c r="BD81" s="988"/>
      <c r="BE81" s="225"/>
      <c r="BF81" s="225"/>
      <c r="BG81" s="225"/>
      <c r="BH81" s="225"/>
      <c r="BI81" s="225"/>
      <c r="BJ81" s="225"/>
      <c r="BK81" s="225"/>
      <c r="BL81" s="225"/>
      <c r="BM81" s="225"/>
      <c r="BN81" s="225"/>
      <c r="BO81" s="225"/>
      <c r="BP81" s="225"/>
      <c r="BQ81" s="222">
        <v>75</v>
      </c>
      <c r="BR81" s="227"/>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2">
      <c r="A82" s="222">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5"/>
      <c r="BF82" s="225"/>
      <c r="BG82" s="225"/>
      <c r="BH82" s="225"/>
      <c r="BI82" s="225"/>
      <c r="BJ82" s="225"/>
      <c r="BK82" s="225"/>
      <c r="BL82" s="225"/>
      <c r="BM82" s="225"/>
      <c r="BN82" s="225"/>
      <c r="BO82" s="225"/>
      <c r="BP82" s="225"/>
      <c r="BQ82" s="222">
        <v>76</v>
      </c>
      <c r="BR82" s="227"/>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2">
      <c r="A83" s="222">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5"/>
      <c r="BF83" s="225"/>
      <c r="BG83" s="225"/>
      <c r="BH83" s="225"/>
      <c r="BI83" s="225"/>
      <c r="BJ83" s="225"/>
      <c r="BK83" s="225"/>
      <c r="BL83" s="225"/>
      <c r="BM83" s="225"/>
      <c r="BN83" s="225"/>
      <c r="BO83" s="225"/>
      <c r="BP83" s="225"/>
      <c r="BQ83" s="222">
        <v>77</v>
      </c>
      <c r="BR83" s="227"/>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2">
      <c r="A84" s="222">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5"/>
      <c r="BF84" s="225"/>
      <c r="BG84" s="225"/>
      <c r="BH84" s="225"/>
      <c r="BI84" s="225"/>
      <c r="BJ84" s="225"/>
      <c r="BK84" s="225"/>
      <c r="BL84" s="225"/>
      <c r="BM84" s="225"/>
      <c r="BN84" s="225"/>
      <c r="BO84" s="225"/>
      <c r="BP84" s="225"/>
      <c r="BQ84" s="222">
        <v>78</v>
      </c>
      <c r="BR84" s="227"/>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2">
      <c r="A85" s="222">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5"/>
      <c r="BF85" s="225"/>
      <c r="BG85" s="225"/>
      <c r="BH85" s="225"/>
      <c r="BI85" s="225"/>
      <c r="BJ85" s="225"/>
      <c r="BK85" s="225"/>
      <c r="BL85" s="225"/>
      <c r="BM85" s="225"/>
      <c r="BN85" s="225"/>
      <c r="BO85" s="225"/>
      <c r="BP85" s="225"/>
      <c r="BQ85" s="222">
        <v>79</v>
      </c>
      <c r="BR85" s="227"/>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2">
      <c r="A86" s="222">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5"/>
      <c r="BF86" s="225"/>
      <c r="BG86" s="225"/>
      <c r="BH86" s="225"/>
      <c r="BI86" s="225"/>
      <c r="BJ86" s="225"/>
      <c r="BK86" s="225"/>
      <c r="BL86" s="225"/>
      <c r="BM86" s="225"/>
      <c r="BN86" s="225"/>
      <c r="BO86" s="225"/>
      <c r="BP86" s="225"/>
      <c r="BQ86" s="222">
        <v>80</v>
      </c>
      <c r="BR86" s="227"/>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2">
      <c r="A87" s="228">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5"/>
      <c r="BF87" s="225"/>
      <c r="BG87" s="225"/>
      <c r="BH87" s="225"/>
      <c r="BI87" s="225"/>
      <c r="BJ87" s="225"/>
      <c r="BK87" s="225"/>
      <c r="BL87" s="225"/>
      <c r="BM87" s="225"/>
      <c r="BN87" s="225"/>
      <c r="BO87" s="225"/>
      <c r="BP87" s="225"/>
      <c r="BQ87" s="222">
        <v>81</v>
      </c>
      <c r="BR87" s="227"/>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5">
      <c r="A88" s="224" t="s">
        <v>393</v>
      </c>
      <c r="B88" s="952" t="s">
        <v>425</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v>13437</v>
      </c>
      <c r="AG88" s="974"/>
      <c r="AH88" s="974"/>
      <c r="AI88" s="974"/>
      <c r="AJ88" s="974"/>
      <c r="AK88" s="978"/>
      <c r="AL88" s="978"/>
      <c r="AM88" s="978"/>
      <c r="AN88" s="978"/>
      <c r="AO88" s="978"/>
      <c r="AP88" s="974" t="s">
        <v>599</v>
      </c>
      <c r="AQ88" s="974"/>
      <c r="AR88" s="974"/>
      <c r="AS88" s="974"/>
      <c r="AT88" s="974"/>
      <c r="AU88" s="974" t="s">
        <v>599</v>
      </c>
      <c r="AV88" s="974"/>
      <c r="AW88" s="974"/>
      <c r="AX88" s="974"/>
      <c r="AY88" s="974"/>
      <c r="AZ88" s="975"/>
      <c r="BA88" s="975"/>
      <c r="BB88" s="975"/>
      <c r="BC88" s="975"/>
      <c r="BD88" s="976"/>
      <c r="BE88" s="225"/>
      <c r="BF88" s="225"/>
      <c r="BG88" s="225"/>
      <c r="BH88" s="225"/>
      <c r="BI88" s="225"/>
      <c r="BJ88" s="225"/>
      <c r="BK88" s="225"/>
      <c r="BL88" s="225"/>
      <c r="BM88" s="225"/>
      <c r="BN88" s="225"/>
      <c r="BO88" s="225"/>
      <c r="BP88" s="225"/>
      <c r="BQ88" s="222">
        <v>82</v>
      </c>
      <c r="BR88" s="227"/>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2">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2">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2">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2">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2">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2">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2">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2">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2">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2">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2">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2">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2">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5">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393</v>
      </c>
      <c r="BR102" s="952" t="s">
        <v>426</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v>245</v>
      </c>
      <c r="CS102" s="968"/>
      <c r="CT102" s="968"/>
      <c r="CU102" s="968"/>
      <c r="CV102" s="969"/>
      <c r="CW102" s="967">
        <v>6031</v>
      </c>
      <c r="CX102" s="968"/>
      <c r="CY102" s="968"/>
      <c r="CZ102" s="968"/>
      <c r="DA102" s="969"/>
      <c r="DB102" s="967">
        <v>50</v>
      </c>
      <c r="DC102" s="968"/>
      <c r="DD102" s="968"/>
      <c r="DE102" s="968"/>
      <c r="DF102" s="969"/>
      <c r="DG102" s="967" t="s">
        <v>599</v>
      </c>
      <c r="DH102" s="968"/>
      <c r="DI102" s="968"/>
      <c r="DJ102" s="968"/>
      <c r="DK102" s="969"/>
      <c r="DL102" s="967">
        <v>10</v>
      </c>
      <c r="DM102" s="968"/>
      <c r="DN102" s="968"/>
      <c r="DO102" s="968"/>
      <c r="DP102" s="969"/>
      <c r="DQ102" s="967">
        <v>1</v>
      </c>
      <c r="DR102" s="968"/>
      <c r="DS102" s="968"/>
      <c r="DT102" s="968"/>
      <c r="DU102" s="969"/>
      <c r="DV102" s="952"/>
      <c r="DW102" s="953"/>
      <c r="DX102" s="953"/>
      <c r="DY102" s="953"/>
      <c r="DZ102" s="954"/>
      <c r="EA102" s="214"/>
    </row>
    <row r="103" spans="1:131" ht="26.25" customHeight="1" x14ac:dyDescent="0.2">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55" t="s">
        <v>427</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2">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56" t="s">
        <v>428</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2">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33" t="s">
        <v>429</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430</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7" t="s">
        <v>431</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432</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2">
      <c r="A109" s="910" t="s">
        <v>433</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434</v>
      </c>
      <c r="AB109" s="911"/>
      <c r="AC109" s="911"/>
      <c r="AD109" s="911"/>
      <c r="AE109" s="912"/>
      <c r="AF109" s="913" t="s">
        <v>435</v>
      </c>
      <c r="AG109" s="911"/>
      <c r="AH109" s="911"/>
      <c r="AI109" s="911"/>
      <c r="AJ109" s="912"/>
      <c r="AK109" s="913" t="s">
        <v>306</v>
      </c>
      <c r="AL109" s="911"/>
      <c r="AM109" s="911"/>
      <c r="AN109" s="911"/>
      <c r="AO109" s="912"/>
      <c r="AP109" s="913" t="s">
        <v>436</v>
      </c>
      <c r="AQ109" s="911"/>
      <c r="AR109" s="911"/>
      <c r="AS109" s="911"/>
      <c r="AT109" s="944"/>
      <c r="AU109" s="910" t="s">
        <v>433</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434</v>
      </c>
      <c r="BR109" s="911"/>
      <c r="BS109" s="911"/>
      <c r="BT109" s="911"/>
      <c r="BU109" s="912"/>
      <c r="BV109" s="913" t="s">
        <v>435</v>
      </c>
      <c r="BW109" s="911"/>
      <c r="BX109" s="911"/>
      <c r="BY109" s="911"/>
      <c r="BZ109" s="912"/>
      <c r="CA109" s="913" t="s">
        <v>306</v>
      </c>
      <c r="CB109" s="911"/>
      <c r="CC109" s="911"/>
      <c r="CD109" s="911"/>
      <c r="CE109" s="912"/>
      <c r="CF109" s="951" t="s">
        <v>436</v>
      </c>
      <c r="CG109" s="951"/>
      <c r="CH109" s="951"/>
      <c r="CI109" s="951"/>
      <c r="CJ109" s="951"/>
      <c r="CK109" s="913" t="s">
        <v>437</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434</v>
      </c>
      <c r="DH109" s="911"/>
      <c r="DI109" s="911"/>
      <c r="DJ109" s="911"/>
      <c r="DK109" s="912"/>
      <c r="DL109" s="913" t="s">
        <v>435</v>
      </c>
      <c r="DM109" s="911"/>
      <c r="DN109" s="911"/>
      <c r="DO109" s="911"/>
      <c r="DP109" s="912"/>
      <c r="DQ109" s="913" t="s">
        <v>306</v>
      </c>
      <c r="DR109" s="911"/>
      <c r="DS109" s="911"/>
      <c r="DT109" s="911"/>
      <c r="DU109" s="912"/>
      <c r="DV109" s="913" t="s">
        <v>436</v>
      </c>
      <c r="DW109" s="911"/>
      <c r="DX109" s="911"/>
      <c r="DY109" s="911"/>
      <c r="DZ109" s="944"/>
    </row>
    <row r="110" spans="1:131" s="214" customFormat="1" ht="26.25" customHeight="1" x14ac:dyDescent="0.2">
      <c r="A110" s="822" t="s">
        <v>438</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1272178</v>
      </c>
      <c r="AB110" s="904"/>
      <c r="AC110" s="904"/>
      <c r="AD110" s="904"/>
      <c r="AE110" s="905"/>
      <c r="AF110" s="906">
        <v>1259632</v>
      </c>
      <c r="AG110" s="904"/>
      <c r="AH110" s="904"/>
      <c r="AI110" s="904"/>
      <c r="AJ110" s="905"/>
      <c r="AK110" s="906">
        <v>1313601</v>
      </c>
      <c r="AL110" s="904"/>
      <c r="AM110" s="904"/>
      <c r="AN110" s="904"/>
      <c r="AO110" s="905"/>
      <c r="AP110" s="907">
        <v>14.7</v>
      </c>
      <c r="AQ110" s="908"/>
      <c r="AR110" s="908"/>
      <c r="AS110" s="908"/>
      <c r="AT110" s="909"/>
      <c r="AU110" s="945" t="s">
        <v>72</v>
      </c>
      <c r="AV110" s="946"/>
      <c r="AW110" s="946"/>
      <c r="AX110" s="946"/>
      <c r="AY110" s="946"/>
      <c r="AZ110" s="875" t="s">
        <v>439</v>
      </c>
      <c r="BA110" s="823"/>
      <c r="BB110" s="823"/>
      <c r="BC110" s="823"/>
      <c r="BD110" s="823"/>
      <c r="BE110" s="823"/>
      <c r="BF110" s="823"/>
      <c r="BG110" s="823"/>
      <c r="BH110" s="823"/>
      <c r="BI110" s="823"/>
      <c r="BJ110" s="823"/>
      <c r="BK110" s="823"/>
      <c r="BL110" s="823"/>
      <c r="BM110" s="823"/>
      <c r="BN110" s="823"/>
      <c r="BO110" s="823"/>
      <c r="BP110" s="824"/>
      <c r="BQ110" s="876">
        <v>14435019</v>
      </c>
      <c r="BR110" s="857"/>
      <c r="BS110" s="857"/>
      <c r="BT110" s="857"/>
      <c r="BU110" s="857"/>
      <c r="BV110" s="857">
        <v>14351922</v>
      </c>
      <c r="BW110" s="857"/>
      <c r="BX110" s="857"/>
      <c r="BY110" s="857"/>
      <c r="BZ110" s="857"/>
      <c r="CA110" s="857">
        <v>14104743</v>
      </c>
      <c r="CB110" s="857"/>
      <c r="CC110" s="857"/>
      <c r="CD110" s="857"/>
      <c r="CE110" s="857"/>
      <c r="CF110" s="881">
        <v>157.80000000000001</v>
      </c>
      <c r="CG110" s="882"/>
      <c r="CH110" s="882"/>
      <c r="CI110" s="882"/>
      <c r="CJ110" s="882"/>
      <c r="CK110" s="941" t="s">
        <v>440</v>
      </c>
      <c r="CL110" s="834"/>
      <c r="CM110" s="875" t="s">
        <v>441</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418</v>
      </c>
      <c r="DH110" s="857"/>
      <c r="DI110" s="857"/>
      <c r="DJ110" s="857"/>
      <c r="DK110" s="857"/>
      <c r="DL110" s="857" t="s">
        <v>442</v>
      </c>
      <c r="DM110" s="857"/>
      <c r="DN110" s="857"/>
      <c r="DO110" s="857"/>
      <c r="DP110" s="857"/>
      <c r="DQ110" s="857" t="s">
        <v>443</v>
      </c>
      <c r="DR110" s="857"/>
      <c r="DS110" s="857"/>
      <c r="DT110" s="857"/>
      <c r="DU110" s="857"/>
      <c r="DV110" s="858" t="s">
        <v>138</v>
      </c>
      <c r="DW110" s="858"/>
      <c r="DX110" s="858"/>
      <c r="DY110" s="858"/>
      <c r="DZ110" s="859"/>
    </row>
    <row r="111" spans="1:131" s="214" customFormat="1" ht="26.25" customHeight="1" x14ac:dyDescent="0.2">
      <c r="A111" s="789" t="s">
        <v>444</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418</v>
      </c>
      <c r="AB111" s="934"/>
      <c r="AC111" s="934"/>
      <c r="AD111" s="934"/>
      <c r="AE111" s="935"/>
      <c r="AF111" s="936" t="s">
        <v>443</v>
      </c>
      <c r="AG111" s="934"/>
      <c r="AH111" s="934"/>
      <c r="AI111" s="934"/>
      <c r="AJ111" s="935"/>
      <c r="AK111" s="936" t="s">
        <v>138</v>
      </c>
      <c r="AL111" s="934"/>
      <c r="AM111" s="934"/>
      <c r="AN111" s="934"/>
      <c r="AO111" s="935"/>
      <c r="AP111" s="937" t="s">
        <v>418</v>
      </c>
      <c r="AQ111" s="938"/>
      <c r="AR111" s="938"/>
      <c r="AS111" s="938"/>
      <c r="AT111" s="939"/>
      <c r="AU111" s="947"/>
      <c r="AV111" s="948"/>
      <c r="AW111" s="948"/>
      <c r="AX111" s="948"/>
      <c r="AY111" s="948"/>
      <c r="AZ111" s="830" t="s">
        <v>445</v>
      </c>
      <c r="BA111" s="767"/>
      <c r="BB111" s="767"/>
      <c r="BC111" s="767"/>
      <c r="BD111" s="767"/>
      <c r="BE111" s="767"/>
      <c r="BF111" s="767"/>
      <c r="BG111" s="767"/>
      <c r="BH111" s="767"/>
      <c r="BI111" s="767"/>
      <c r="BJ111" s="767"/>
      <c r="BK111" s="767"/>
      <c r="BL111" s="767"/>
      <c r="BM111" s="767"/>
      <c r="BN111" s="767"/>
      <c r="BO111" s="767"/>
      <c r="BP111" s="768"/>
      <c r="BQ111" s="831" t="s">
        <v>138</v>
      </c>
      <c r="BR111" s="832"/>
      <c r="BS111" s="832"/>
      <c r="BT111" s="832"/>
      <c r="BU111" s="832"/>
      <c r="BV111" s="832" t="s">
        <v>418</v>
      </c>
      <c r="BW111" s="832"/>
      <c r="BX111" s="832"/>
      <c r="BY111" s="832"/>
      <c r="BZ111" s="832"/>
      <c r="CA111" s="832" t="s">
        <v>418</v>
      </c>
      <c r="CB111" s="832"/>
      <c r="CC111" s="832"/>
      <c r="CD111" s="832"/>
      <c r="CE111" s="832"/>
      <c r="CF111" s="890" t="s">
        <v>418</v>
      </c>
      <c r="CG111" s="891"/>
      <c r="CH111" s="891"/>
      <c r="CI111" s="891"/>
      <c r="CJ111" s="891"/>
      <c r="CK111" s="942"/>
      <c r="CL111" s="836"/>
      <c r="CM111" s="830" t="s">
        <v>446</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t="s">
        <v>138</v>
      </c>
      <c r="DH111" s="832"/>
      <c r="DI111" s="832"/>
      <c r="DJ111" s="832"/>
      <c r="DK111" s="832"/>
      <c r="DL111" s="832" t="s">
        <v>418</v>
      </c>
      <c r="DM111" s="832"/>
      <c r="DN111" s="832"/>
      <c r="DO111" s="832"/>
      <c r="DP111" s="832"/>
      <c r="DQ111" s="832" t="s">
        <v>138</v>
      </c>
      <c r="DR111" s="832"/>
      <c r="DS111" s="832"/>
      <c r="DT111" s="832"/>
      <c r="DU111" s="832"/>
      <c r="DV111" s="809" t="s">
        <v>418</v>
      </c>
      <c r="DW111" s="809"/>
      <c r="DX111" s="809"/>
      <c r="DY111" s="809"/>
      <c r="DZ111" s="810"/>
    </row>
    <row r="112" spans="1:131" s="214" customFormat="1" ht="26.25" customHeight="1" x14ac:dyDescent="0.2">
      <c r="A112" s="927" t="s">
        <v>447</v>
      </c>
      <c r="B112" s="928"/>
      <c r="C112" s="767" t="s">
        <v>448</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138</v>
      </c>
      <c r="AB112" s="795"/>
      <c r="AC112" s="795"/>
      <c r="AD112" s="795"/>
      <c r="AE112" s="796"/>
      <c r="AF112" s="797" t="s">
        <v>418</v>
      </c>
      <c r="AG112" s="795"/>
      <c r="AH112" s="795"/>
      <c r="AI112" s="795"/>
      <c r="AJ112" s="796"/>
      <c r="AK112" s="797" t="s">
        <v>138</v>
      </c>
      <c r="AL112" s="795"/>
      <c r="AM112" s="795"/>
      <c r="AN112" s="795"/>
      <c r="AO112" s="796"/>
      <c r="AP112" s="839" t="s">
        <v>138</v>
      </c>
      <c r="AQ112" s="840"/>
      <c r="AR112" s="840"/>
      <c r="AS112" s="840"/>
      <c r="AT112" s="841"/>
      <c r="AU112" s="947"/>
      <c r="AV112" s="948"/>
      <c r="AW112" s="948"/>
      <c r="AX112" s="948"/>
      <c r="AY112" s="948"/>
      <c r="AZ112" s="830" t="s">
        <v>449</v>
      </c>
      <c r="BA112" s="767"/>
      <c r="BB112" s="767"/>
      <c r="BC112" s="767"/>
      <c r="BD112" s="767"/>
      <c r="BE112" s="767"/>
      <c r="BF112" s="767"/>
      <c r="BG112" s="767"/>
      <c r="BH112" s="767"/>
      <c r="BI112" s="767"/>
      <c r="BJ112" s="767"/>
      <c r="BK112" s="767"/>
      <c r="BL112" s="767"/>
      <c r="BM112" s="767"/>
      <c r="BN112" s="767"/>
      <c r="BO112" s="767"/>
      <c r="BP112" s="768"/>
      <c r="BQ112" s="831">
        <v>17495454</v>
      </c>
      <c r="BR112" s="832"/>
      <c r="BS112" s="832"/>
      <c r="BT112" s="832"/>
      <c r="BU112" s="832"/>
      <c r="BV112" s="832">
        <v>17023735</v>
      </c>
      <c r="BW112" s="832"/>
      <c r="BX112" s="832"/>
      <c r="BY112" s="832"/>
      <c r="BZ112" s="832"/>
      <c r="CA112" s="832">
        <v>17197462</v>
      </c>
      <c r="CB112" s="832"/>
      <c r="CC112" s="832"/>
      <c r="CD112" s="832"/>
      <c r="CE112" s="832"/>
      <c r="CF112" s="890">
        <v>192.4</v>
      </c>
      <c r="CG112" s="891"/>
      <c r="CH112" s="891"/>
      <c r="CI112" s="891"/>
      <c r="CJ112" s="891"/>
      <c r="CK112" s="942"/>
      <c r="CL112" s="836"/>
      <c r="CM112" s="830" t="s">
        <v>450</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t="s">
        <v>138</v>
      </c>
      <c r="DH112" s="832"/>
      <c r="DI112" s="832"/>
      <c r="DJ112" s="832"/>
      <c r="DK112" s="832"/>
      <c r="DL112" s="832" t="s">
        <v>138</v>
      </c>
      <c r="DM112" s="832"/>
      <c r="DN112" s="832"/>
      <c r="DO112" s="832"/>
      <c r="DP112" s="832"/>
      <c r="DQ112" s="832" t="s">
        <v>138</v>
      </c>
      <c r="DR112" s="832"/>
      <c r="DS112" s="832"/>
      <c r="DT112" s="832"/>
      <c r="DU112" s="832"/>
      <c r="DV112" s="809" t="s">
        <v>138</v>
      </c>
      <c r="DW112" s="809"/>
      <c r="DX112" s="809"/>
      <c r="DY112" s="809"/>
      <c r="DZ112" s="810"/>
    </row>
    <row r="113" spans="1:130" s="214" customFormat="1" ht="26.25" customHeight="1" x14ac:dyDescent="0.2">
      <c r="A113" s="929"/>
      <c r="B113" s="930"/>
      <c r="C113" s="767" t="s">
        <v>451</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889669</v>
      </c>
      <c r="AB113" s="934"/>
      <c r="AC113" s="934"/>
      <c r="AD113" s="934"/>
      <c r="AE113" s="935"/>
      <c r="AF113" s="936">
        <v>966974</v>
      </c>
      <c r="AG113" s="934"/>
      <c r="AH113" s="934"/>
      <c r="AI113" s="934"/>
      <c r="AJ113" s="935"/>
      <c r="AK113" s="936">
        <v>1051389</v>
      </c>
      <c r="AL113" s="934"/>
      <c r="AM113" s="934"/>
      <c r="AN113" s="934"/>
      <c r="AO113" s="935"/>
      <c r="AP113" s="937">
        <v>11.8</v>
      </c>
      <c r="AQ113" s="938"/>
      <c r="AR113" s="938"/>
      <c r="AS113" s="938"/>
      <c r="AT113" s="939"/>
      <c r="AU113" s="947"/>
      <c r="AV113" s="948"/>
      <c r="AW113" s="948"/>
      <c r="AX113" s="948"/>
      <c r="AY113" s="948"/>
      <c r="AZ113" s="830" t="s">
        <v>452</v>
      </c>
      <c r="BA113" s="767"/>
      <c r="BB113" s="767"/>
      <c r="BC113" s="767"/>
      <c r="BD113" s="767"/>
      <c r="BE113" s="767"/>
      <c r="BF113" s="767"/>
      <c r="BG113" s="767"/>
      <c r="BH113" s="767"/>
      <c r="BI113" s="767"/>
      <c r="BJ113" s="767"/>
      <c r="BK113" s="767"/>
      <c r="BL113" s="767"/>
      <c r="BM113" s="767"/>
      <c r="BN113" s="767"/>
      <c r="BO113" s="767"/>
      <c r="BP113" s="768"/>
      <c r="BQ113" s="831">
        <v>1804</v>
      </c>
      <c r="BR113" s="832"/>
      <c r="BS113" s="832"/>
      <c r="BT113" s="832"/>
      <c r="BU113" s="832"/>
      <c r="BV113" s="832">
        <v>241</v>
      </c>
      <c r="BW113" s="832"/>
      <c r="BX113" s="832"/>
      <c r="BY113" s="832"/>
      <c r="BZ113" s="832"/>
      <c r="CA113" s="832" t="s">
        <v>442</v>
      </c>
      <c r="CB113" s="832"/>
      <c r="CC113" s="832"/>
      <c r="CD113" s="832"/>
      <c r="CE113" s="832"/>
      <c r="CF113" s="890" t="s">
        <v>138</v>
      </c>
      <c r="CG113" s="891"/>
      <c r="CH113" s="891"/>
      <c r="CI113" s="891"/>
      <c r="CJ113" s="891"/>
      <c r="CK113" s="942"/>
      <c r="CL113" s="836"/>
      <c r="CM113" s="830" t="s">
        <v>453</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138</v>
      </c>
      <c r="DH113" s="795"/>
      <c r="DI113" s="795"/>
      <c r="DJ113" s="795"/>
      <c r="DK113" s="796"/>
      <c r="DL113" s="797" t="s">
        <v>418</v>
      </c>
      <c r="DM113" s="795"/>
      <c r="DN113" s="795"/>
      <c r="DO113" s="795"/>
      <c r="DP113" s="796"/>
      <c r="DQ113" s="797" t="s">
        <v>138</v>
      </c>
      <c r="DR113" s="795"/>
      <c r="DS113" s="795"/>
      <c r="DT113" s="795"/>
      <c r="DU113" s="796"/>
      <c r="DV113" s="839" t="s">
        <v>138</v>
      </c>
      <c r="DW113" s="840"/>
      <c r="DX113" s="840"/>
      <c r="DY113" s="840"/>
      <c r="DZ113" s="841"/>
    </row>
    <row r="114" spans="1:130" s="214" customFormat="1" ht="26.25" customHeight="1" x14ac:dyDescent="0.2">
      <c r="A114" s="929"/>
      <c r="B114" s="930"/>
      <c r="C114" s="767" t="s">
        <v>454</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t="s">
        <v>455</v>
      </c>
      <c r="AB114" s="795"/>
      <c r="AC114" s="795"/>
      <c r="AD114" s="795"/>
      <c r="AE114" s="796"/>
      <c r="AF114" s="797" t="s">
        <v>138</v>
      </c>
      <c r="AG114" s="795"/>
      <c r="AH114" s="795"/>
      <c r="AI114" s="795"/>
      <c r="AJ114" s="796"/>
      <c r="AK114" s="797" t="s">
        <v>138</v>
      </c>
      <c r="AL114" s="795"/>
      <c r="AM114" s="795"/>
      <c r="AN114" s="795"/>
      <c r="AO114" s="796"/>
      <c r="AP114" s="839" t="s">
        <v>138</v>
      </c>
      <c r="AQ114" s="840"/>
      <c r="AR114" s="840"/>
      <c r="AS114" s="840"/>
      <c r="AT114" s="841"/>
      <c r="AU114" s="947"/>
      <c r="AV114" s="948"/>
      <c r="AW114" s="948"/>
      <c r="AX114" s="948"/>
      <c r="AY114" s="948"/>
      <c r="AZ114" s="830" t="s">
        <v>456</v>
      </c>
      <c r="BA114" s="767"/>
      <c r="BB114" s="767"/>
      <c r="BC114" s="767"/>
      <c r="BD114" s="767"/>
      <c r="BE114" s="767"/>
      <c r="BF114" s="767"/>
      <c r="BG114" s="767"/>
      <c r="BH114" s="767"/>
      <c r="BI114" s="767"/>
      <c r="BJ114" s="767"/>
      <c r="BK114" s="767"/>
      <c r="BL114" s="767"/>
      <c r="BM114" s="767"/>
      <c r="BN114" s="767"/>
      <c r="BO114" s="767"/>
      <c r="BP114" s="768"/>
      <c r="BQ114" s="831">
        <v>2623951</v>
      </c>
      <c r="BR114" s="832"/>
      <c r="BS114" s="832"/>
      <c r="BT114" s="832"/>
      <c r="BU114" s="832"/>
      <c r="BV114" s="832">
        <v>2574232</v>
      </c>
      <c r="BW114" s="832"/>
      <c r="BX114" s="832"/>
      <c r="BY114" s="832"/>
      <c r="BZ114" s="832"/>
      <c r="CA114" s="832">
        <v>2572647</v>
      </c>
      <c r="CB114" s="832"/>
      <c r="CC114" s="832"/>
      <c r="CD114" s="832"/>
      <c r="CE114" s="832"/>
      <c r="CF114" s="890">
        <v>28.8</v>
      </c>
      <c r="CG114" s="891"/>
      <c r="CH114" s="891"/>
      <c r="CI114" s="891"/>
      <c r="CJ114" s="891"/>
      <c r="CK114" s="942"/>
      <c r="CL114" s="836"/>
      <c r="CM114" s="830" t="s">
        <v>457</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138</v>
      </c>
      <c r="DH114" s="795"/>
      <c r="DI114" s="795"/>
      <c r="DJ114" s="795"/>
      <c r="DK114" s="796"/>
      <c r="DL114" s="797" t="s">
        <v>443</v>
      </c>
      <c r="DM114" s="795"/>
      <c r="DN114" s="795"/>
      <c r="DO114" s="795"/>
      <c r="DP114" s="796"/>
      <c r="DQ114" s="797" t="s">
        <v>138</v>
      </c>
      <c r="DR114" s="795"/>
      <c r="DS114" s="795"/>
      <c r="DT114" s="795"/>
      <c r="DU114" s="796"/>
      <c r="DV114" s="839" t="s">
        <v>418</v>
      </c>
      <c r="DW114" s="840"/>
      <c r="DX114" s="840"/>
      <c r="DY114" s="840"/>
      <c r="DZ114" s="841"/>
    </row>
    <row r="115" spans="1:130" s="214" customFormat="1" ht="26.25" customHeight="1" x14ac:dyDescent="0.2">
      <c r="A115" s="929"/>
      <c r="B115" s="930"/>
      <c r="C115" s="767" t="s">
        <v>458</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t="s">
        <v>459</v>
      </c>
      <c r="AB115" s="934"/>
      <c r="AC115" s="934"/>
      <c r="AD115" s="934"/>
      <c r="AE115" s="935"/>
      <c r="AF115" s="936" t="s">
        <v>138</v>
      </c>
      <c r="AG115" s="934"/>
      <c r="AH115" s="934"/>
      <c r="AI115" s="934"/>
      <c r="AJ115" s="935"/>
      <c r="AK115" s="936" t="s">
        <v>418</v>
      </c>
      <c r="AL115" s="934"/>
      <c r="AM115" s="934"/>
      <c r="AN115" s="934"/>
      <c r="AO115" s="935"/>
      <c r="AP115" s="937" t="s">
        <v>138</v>
      </c>
      <c r="AQ115" s="938"/>
      <c r="AR115" s="938"/>
      <c r="AS115" s="938"/>
      <c r="AT115" s="939"/>
      <c r="AU115" s="947"/>
      <c r="AV115" s="948"/>
      <c r="AW115" s="948"/>
      <c r="AX115" s="948"/>
      <c r="AY115" s="948"/>
      <c r="AZ115" s="830" t="s">
        <v>460</v>
      </c>
      <c r="BA115" s="767"/>
      <c r="BB115" s="767"/>
      <c r="BC115" s="767"/>
      <c r="BD115" s="767"/>
      <c r="BE115" s="767"/>
      <c r="BF115" s="767"/>
      <c r="BG115" s="767"/>
      <c r="BH115" s="767"/>
      <c r="BI115" s="767"/>
      <c r="BJ115" s="767"/>
      <c r="BK115" s="767"/>
      <c r="BL115" s="767"/>
      <c r="BM115" s="767"/>
      <c r="BN115" s="767"/>
      <c r="BO115" s="767"/>
      <c r="BP115" s="768"/>
      <c r="BQ115" s="831">
        <v>6017</v>
      </c>
      <c r="BR115" s="832"/>
      <c r="BS115" s="832"/>
      <c r="BT115" s="832"/>
      <c r="BU115" s="832"/>
      <c r="BV115" s="832">
        <v>4517</v>
      </c>
      <c r="BW115" s="832"/>
      <c r="BX115" s="832"/>
      <c r="BY115" s="832"/>
      <c r="BZ115" s="832"/>
      <c r="CA115" s="832">
        <v>1017</v>
      </c>
      <c r="CB115" s="832"/>
      <c r="CC115" s="832"/>
      <c r="CD115" s="832"/>
      <c r="CE115" s="832"/>
      <c r="CF115" s="890">
        <v>0</v>
      </c>
      <c r="CG115" s="891"/>
      <c r="CH115" s="891"/>
      <c r="CI115" s="891"/>
      <c r="CJ115" s="891"/>
      <c r="CK115" s="942"/>
      <c r="CL115" s="836"/>
      <c r="CM115" s="830" t="s">
        <v>461</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t="s">
        <v>138</v>
      </c>
      <c r="DH115" s="795"/>
      <c r="DI115" s="795"/>
      <c r="DJ115" s="795"/>
      <c r="DK115" s="796"/>
      <c r="DL115" s="797" t="s">
        <v>418</v>
      </c>
      <c r="DM115" s="795"/>
      <c r="DN115" s="795"/>
      <c r="DO115" s="795"/>
      <c r="DP115" s="796"/>
      <c r="DQ115" s="797" t="s">
        <v>418</v>
      </c>
      <c r="DR115" s="795"/>
      <c r="DS115" s="795"/>
      <c r="DT115" s="795"/>
      <c r="DU115" s="796"/>
      <c r="DV115" s="839" t="s">
        <v>138</v>
      </c>
      <c r="DW115" s="840"/>
      <c r="DX115" s="840"/>
      <c r="DY115" s="840"/>
      <c r="DZ115" s="841"/>
    </row>
    <row r="116" spans="1:130" s="214" customFormat="1" ht="26.25" customHeight="1" x14ac:dyDescent="0.2">
      <c r="A116" s="931"/>
      <c r="B116" s="932"/>
      <c r="C116" s="854" t="s">
        <v>462</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v>72</v>
      </c>
      <c r="AB116" s="795"/>
      <c r="AC116" s="795"/>
      <c r="AD116" s="795"/>
      <c r="AE116" s="796"/>
      <c r="AF116" s="797">
        <v>38</v>
      </c>
      <c r="AG116" s="795"/>
      <c r="AH116" s="795"/>
      <c r="AI116" s="795"/>
      <c r="AJ116" s="796"/>
      <c r="AK116" s="797" t="s">
        <v>138</v>
      </c>
      <c r="AL116" s="795"/>
      <c r="AM116" s="795"/>
      <c r="AN116" s="795"/>
      <c r="AO116" s="796"/>
      <c r="AP116" s="839" t="s">
        <v>138</v>
      </c>
      <c r="AQ116" s="840"/>
      <c r="AR116" s="840"/>
      <c r="AS116" s="840"/>
      <c r="AT116" s="841"/>
      <c r="AU116" s="947"/>
      <c r="AV116" s="948"/>
      <c r="AW116" s="948"/>
      <c r="AX116" s="948"/>
      <c r="AY116" s="948"/>
      <c r="AZ116" s="924" t="s">
        <v>463</v>
      </c>
      <c r="BA116" s="925"/>
      <c r="BB116" s="925"/>
      <c r="BC116" s="925"/>
      <c r="BD116" s="925"/>
      <c r="BE116" s="925"/>
      <c r="BF116" s="925"/>
      <c r="BG116" s="925"/>
      <c r="BH116" s="925"/>
      <c r="BI116" s="925"/>
      <c r="BJ116" s="925"/>
      <c r="BK116" s="925"/>
      <c r="BL116" s="925"/>
      <c r="BM116" s="925"/>
      <c r="BN116" s="925"/>
      <c r="BO116" s="925"/>
      <c r="BP116" s="926"/>
      <c r="BQ116" s="831" t="s">
        <v>138</v>
      </c>
      <c r="BR116" s="832"/>
      <c r="BS116" s="832"/>
      <c r="BT116" s="832"/>
      <c r="BU116" s="832"/>
      <c r="BV116" s="832" t="s">
        <v>418</v>
      </c>
      <c r="BW116" s="832"/>
      <c r="BX116" s="832"/>
      <c r="BY116" s="832"/>
      <c r="BZ116" s="832"/>
      <c r="CA116" s="832" t="s">
        <v>138</v>
      </c>
      <c r="CB116" s="832"/>
      <c r="CC116" s="832"/>
      <c r="CD116" s="832"/>
      <c r="CE116" s="832"/>
      <c r="CF116" s="890" t="s">
        <v>418</v>
      </c>
      <c r="CG116" s="891"/>
      <c r="CH116" s="891"/>
      <c r="CI116" s="891"/>
      <c r="CJ116" s="891"/>
      <c r="CK116" s="942"/>
      <c r="CL116" s="836"/>
      <c r="CM116" s="830" t="s">
        <v>464</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t="s">
        <v>138</v>
      </c>
      <c r="DH116" s="795"/>
      <c r="DI116" s="795"/>
      <c r="DJ116" s="795"/>
      <c r="DK116" s="796"/>
      <c r="DL116" s="797" t="s">
        <v>138</v>
      </c>
      <c r="DM116" s="795"/>
      <c r="DN116" s="795"/>
      <c r="DO116" s="795"/>
      <c r="DP116" s="796"/>
      <c r="DQ116" s="797" t="s">
        <v>138</v>
      </c>
      <c r="DR116" s="795"/>
      <c r="DS116" s="795"/>
      <c r="DT116" s="795"/>
      <c r="DU116" s="796"/>
      <c r="DV116" s="839" t="s">
        <v>138</v>
      </c>
      <c r="DW116" s="840"/>
      <c r="DX116" s="840"/>
      <c r="DY116" s="840"/>
      <c r="DZ116" s="841"/>
    </row>
    <row r="117" spans="1:130" s="214" customFormat="1" ht="26.25" customHeight="1" x14ac:dyDescent="0.2">
      <c r="A117" s="910" t="s">
        <v>188</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465</v>
      </c>
      <c r="Z117" s="912"/>
      <c r="AA117" s="917">
        <v>2161919</v>
      </c>
      <c r="AB117" s="918"/>
      <c r="AC117" s="918"/>
      <c r="AD117" s="918"/>
      <c r="AE117" s="919"/>
      <c r="AF117" s="920">
        <v>2226644</v>
      </c>
      <c r="AG117" s="918"/>
      <c r="AH117" s="918"/>
      <c r="AI117" s="918"/>
      <c r="AJ117" s="919"/>
      <c r="AK117" s="920">
        <v>2364990</v>
      </c>
      <c r="AL117" s="918"/>
      <c r="AM117" s="918"/>
      <c r="AN117" s="918"/>
      <c r="AO117" s="919"/>
      <c r="AP117" s="921"/>
      <c r="AQ117" s="922"/>
      <c r="AR117" s="922"/>
      <c r="AS117" s="922"/>
      <c r="AT117" s="923"/>
      <c r="AU117" s="947"/>
      <c r="AV117" s="948"/>
      <c r="AW117" s="948"/>
      <c r="AX117" s="948"/>
      <c r="AY117" s="948"/>
      <c r="AZ117" s="878" t="s">
        <v>466</v>
      </c>
      <c r="BA117" s="879"/>
      <c r="BB117" s="879"/>
      <c r="BC117" s="879"/>
      <c r="BD117" s="879"/>
      <c r="BE117" s="879"/>
      <c r="BF117" s="879"/>
      <c r="BG117" s="879"/>
      <c r="BH117" s="879"/>
      <c r="BI117" s="879"/>
      <c r="BJ117" s="879"/>
      <c r="BK117" s="879"/>
      <c r="BL117" s="879"/>
      <c r="BM117" s="879"/>
      <c r="BN117" s="879"/>
      <c r="BO117" s="879"/>
      <c r="BP117" s="880"/>
      <c r="BQ117" s="831" t="s">
        <v>138</v>
      </c>
      <c r="BR117" s="832"/>
      <c r="BS117" s="832"/>
      <c r="BT117" s="832"/>
      <c r="BU117" s="832"/>
      <c r="BV117" s="832" t="s">
        <v>138</v>
      </c>
      <c r="BW117" s="832"/>
      <c r="BX117" s="832"/>
      <c r="BY117" s="832"/>
      <c r="BZ117" s="832"/>
      <c r="CA117" s="832" t="s">
        <v>138</v>
      </c>
      <c r="CB117" s="832"/>
      <c r="CC117" s="832"/>
      <c r="CD117" s="832"/>
      <c r="CE117" s="832"/>
      <c r="CF117" s="890" t="s">
        <v>418</v>
      </c>
      <c r="CG117" s="891"/>
      <c r="CH117" s="891"/>
      <c r="CI117" s="891"/>
      <c r="CJ117" s="891"/>
      <c r="CK117" s="942"/>
      <c r="CL117" s="836"/>
      <c r="CM117" s="830" t="s">
        <v>467</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418</v>
      </c>
      <c r="DH117" s="795"/>
      <c r="DI117" s="795"/>
      <c r="DJ117" s="795"/>
      <c r="DK117" s="796"/>
      <c r="DL117" s="797" t="s">
        <v>418</v>
      </c>
      <c r="DM117" s="795"/>
      <c r="DN117" s="795"/>
      <c r="DO117" s="795"/>
      <c r="DP117" s="796"/>
      <c r="DQ117" s="797" t="s">
        <v>138</v>
      </c>
      <c r="DR117" s="795"/>
      <c r="DS117" s="795"/>
      <c r="DT117" s="795"/>
      <c r="DU117" s="796"/>
      <c r="DV117" s="839" t="s">
        <v>468</v>
      </c>
      <c r="DW117" s="840"/>
      <c r="DX117" s="840"/>
      <c r="DY117" s="840"/>
      <c r="DZ117" s="841"/>
    </row>
    <row r="118" spans="1:130" s="214" customFormat="1" ht="26.25" customHeight="1" x14ac:dyDescent="0.2">
      <c r="A118" s="910" t="s">
        <v>437</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434</v>
      </c>
      <c r="AB118" s="911"/>
      <c r="AC118" s="911"/>
      <c r="AD118" s="911"/>
      <c r="AE118" s="912"/>
      <c r="AF118" s="913" t="s">
        <v>435</v>
      </c>
      <c r="AG118" s="911"/>
      <c r="AH118" s="911"/>
      <c r="AI118" s="911"/>
      <c r="AJ118" s="912"/>
      <c r="AK118" s="913" t="s">
        <v>306</v>
      </c>
      <c r="AL118" s="911"/>
      <c r="AM118" s="911"/>
      <c r="AN118" s="911"/>
      <c r="AO118" s="912"/>
      <c r="AP118" s="914" t="s">
        <v>436</v>
      </c>
      <c r="AQ118" s="915"/>
      <c r="AR118" s="915"/>
      <c r="AS118" s="915"/>
      <c r="AT118" s="916"/>
      <c r="AU118" s="947"/>
      <c r="AV118" s="948"/>
      <c r="AW118" s="948"/>
      <c r="AX118" s="948"/>
      <c r="AY118" s="948"/>
      <c r="AZ118" s="853" t="s">
        <v>469</v>
      </c>
      <c r="BA118" s="854"/>
      <c r="BB118" s="854"/>
      <c r="BC118" s="854"/>
      <c r="BD118" s="854"/>
      <c r="BE118" s="854"/>
      <c r="BF118" s="854"/>
      <c r="BG118" s="854"/>
      <c r="BH118" s="854"/>
      <c r="BI118" s="854"/>
      <c r="BJ118" s="854"/>
      <c r="BK118" s="854"/>
      <c r="BL118" s="854"/>
      <c r="BM118" s="854"/>
      <c r="BN118" s="854"/>
      <c r="BO118" s="854"/>
      <c r="BP118" s="855"/>
      <c r="BQ118" s="894" t="s">
        <v>455</v>
      </c>
      <c r="BR118" s="860"/>
      <c r="BS118" s="860"/>
      <c r="BT118" s="860"/>
      <c r="BU118" s="860"/>
      <c r="BV118" s="860" t="s">
        <v>138</v>
      </c>
      <c r="BW118" s="860"/>
      <c r="BX118" s="860"/>
      <c r="BY118" s="860"/>
      <c r="BZ118" s="860"/>
      <c r="CA118" s="860" t="s">
        <v>138</v>
      </c>
      <c r="CB118" s="860"/>
      <c r="CC118" s="860"/>
      <c r="CD118" s="860"/>
      <c r="CE118" s="860"/>
      <c r="CF118" s="890" t="s">
        <v>418</v>
      </c>
      <c r="CG118" s="891"/>
      <c r="CH118" s="891"/>
      <c r="CI118" s="891"/>
      <c r="CJ118" s="891"/>
      <c r="CK118" s="942"/>
      <c r="CL118" s="836"/>
      <c r="CM118" s="830" t="s">
        <v>470</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138</v>
      </c>
      <c r="DH118" s="795"/>
      <c r="DI118" s="795"/>
      <c r="DJ118" s="795"/>
      <c r="DK118" s="796"/>
      <c r="DL118" s="797" t="s">
        <v>138</v>
      </c>
      <c r="DM118" s="795"/>
      <c r="DN118" s="795"/>
      <c r="DO118" s="795"/>
      <c r="DP118" s="796"/>
      <c r="DQ118" s="797" t="s">
        <v>138</v>
      </c>
      <c r="DR118" s="795"/>
      <c r="DS118" s="795"/>
      <c r="DT118" s="795"/>
      <c r="DU118" s="796"/>
      <c r="DV118" s="839" t="s">
        <v>418</v>
      </c>
      <c r="DW118" s="840"/>
      <c r="DX118" s="840"/>
      <c r="DY118" s="840"/>
      <c r="DZ118" s="841"/>
    </row>
    <row r="119" spans="1:130" s="214" customFormat="1" ht="26.25" customHeight="1" x14ac:dyDescent="0.2">
      <c r="A119" s="833" t="s">
        <v>440</v>
      </c>
      <c r="B119" s="834"/>
      <c r="C119" s="875" t="s">
        <v>441</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t="s">
        <v>138</v>
      </c>
      <c r="AB119" s="904"/>
      <c r="AC119" s="904"/>
      <c r="AD119" s="904"/>
      <c r="AE119" s="905"/>
      <c r="AF119" s="906" t="s">
        <v>418</v>
      </c>
      <c r="AG119" s="904"/>
      <c r="AH119" s="904"/>
      <c r="AI119" s="904"/>
      <c r="AJ119" s="905"/>
      <c r="AK119" s="906" t="s">
        <v>138</v>
      </c>
      <c r="AL119" s="904"/>
      <c r="AM119" s="904"/>
      <c r="AN119" s="904"/>
      <c r="AO119" s="905"/>
      <c r="AP119" s="907" t="s">
        <v>418</v>
      </c>
      <c r="AQ119" s="908"/>
      <c r="AR119" s="908"/>
      <c r="AS119" s="908"/>
      <c r="AT119" s="909"/>
      <c r="AU119" s="949"/>
      <c r="AV119" s="950"/>
      <c r="AW119" s="950"/>
      <c r="AX119" s="950"/>
      <c r="AY119" s="950"/>
      <c r="AZ119" s="235" t="s">
        <v>188</v>
      </c>
      <c r="BA119" s="235"/>
      <c r="BB119" s="235"/>
      <c r="BC119" s="235"/>
      <c r="BD119" s="235"/>
      <c r="BE119" s="235"/>
      <c r="BF119" s="235"/>
      <c r="BG119" s="235"/>
      <c r="BH119" s="235"/>
      <c r="BI119" s="235"/>
      <c r="BJ119" s="235"/>
      <c r="BK119" s="235"/>
      <c r="BL119" s="235"/>
      <c r="BM119" s="235"/>
      <c r="BN119" s="235"/>
      <c r="BO119" s="892" t="s">
        <v>471</v>
      </c>
      <c r="BP119" s="893"/>
      <c r="BQ119" s="894">
        <v>34562245</v>
      </c>
      <c r="BR119" s="860"/>
      <c r="BS119" s="860"/>
      <c r="BT119" s="860"/>
      <c r="BU119" s="860"/>
      <c r="BV119" s="860">
        <v>33954647</v>
      </c>
      <c r="BW119" s="860"/>
      <c r="BX119" s="860"/>
      <c r="BY119" s="860"/>
      <c r="BZ119" s="860"/>
      <c r="CA119" s="860">
        <v>33875869</v>
      </c>
      <c r="CB119" s="860"/>
      <c r="CC119" s="860"/>
      <c r="CD119" s="860"/>
      <c r="CE119" s="860"/>
      <c r="CF119" s="763"/>
      <c r="CG119" s="764"/>
      <c r="CH119" s="764"/>
      <c r="CI119" s="764"/>
      <c r="CJ119" s="849"/>
      <c r="CK119" s="943"/>
      <c r="CL119" s="838"/>
      <c r="CM119" s="853" t="s">
        <v>472</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t="s">
        <v>418</v>
      </c>
      <c r="DH119" s="779"/>
      <c r="DI119" s="779"/>
      <c r="DJ119" s="779"/>
      <c r="DK119" s="780"/>
      <c r="DL119" s="781" t="s">
        <v>442</v>
      </c>
      <c r="DM119" s="779"/>
      <c r="DN119" s="779"/>
      <c r="DO119" s="779"/>
      <c r="DP119" s="780"/>
      <c r="DQ119" s="781" t="s">
        <v>138</v>
      </c>
      <c r="DR119" s="779"/>
      <c r="DS119" s="779"/>
      <c r="DT119" s="779"/>
      <c r="DU119" s="780"/>
      <c r="DV119" s="863" t="s">
        <v>418</v>
      </c>
      <c r="DW119" s="864"/>
      <c r="DX119" s="864"/>
      <c r="DY119" s="864"/>
      <c r="DZ119" s="865"/>
    </row>
    <row r="120" spans="1:130" s="214" customFormat="1" ht="26.25" customHeight="1" x14ac:dyDescent="0.2">
      <c r="A120" s="835"/>
      <c r="B120" s="836"/>
      <c r="C120" s="830" t="s">
        <v>446</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t="s">
        <v>138</v>
      </c>
      <c r="AB120" s="795"/>
      <c r="AC120" s="795"/>
      <c r="AD120" s="795"/>
      <c r="AE120" s="796"/>
      <c r="AF120" s="797" t="s">
        <v>138</v>
      </c>
      <c r="AG120" s="795"/>
      <c r="AH120" s="795"/>
      <c r="AI120" s="795"/>
      <c r="AJ120" s="796"/>
      <c r="AK120" s="797" t="s">
        <v>138</v>
      </c>
      <c r="AL120" s="795"/>
      <c r="AM120" s="795"/>
      <c r="AN120" s="795"/>
      <c r="AO120" s="796"/>
      <c r="AP120" s="839" t="s">
        <v>138</v>
      </c>
      <c r="AQ120" s="840"/>
      <c r="AR120" s="840"/>
      <c r="AS120" s="840"/>
      <c r="AT120" s="841"/>
      <c r="AU120" s="895" t="s">
        <v>473</v>
      </c>
      <c r="AV120" s="896"/>
      <c r="AW120" s="896"/>
      <c r="AX120" s="896"/>
      <c r="AY120" s="897"/>
      <c r="AZ120" s="875" t="s">
        <v>474</v>
      </c>
      <c r="BA120" s="823"/>
      <c r="BB120" s="823"/>
      <c r="BC120" s="823"/>
      <c r="BD120" s="823"/>
      <c r="BE120" s="823"/>
      <c r="BF120" s="823"/>
      <c r="BG120" s="823"/>
      <c r="BH120" s="823"/>
      <c r="BI120" s="823"/>
      <c r="BJ120" s="823"/>
      <c r="BK120" s="823"/>
      <c r="BL120" s="823"/>
      <c r="BM120" s="823"/>
      <c r="BN120" s="823"/>
      <c r="BO120" s="823"/>
      <c r="BP120" s="824"/>
      <c r="BQ120" s="876">
        <v>5073799</v>
      </c>
      <c r="BR120" s="857"/>
      <c r="BS120" s="857"/>
      <c r="BT120" s="857"/>
      <c r="BU120" s="857"/>
      <c r="BV120" s="857">
        <v>5355154</v>
      </c>
      <c r="BW120" s="857"/>
      <c r="BX120" s="857"/>
      <c r="BY120" s="857"/>
      <c r="BZ120" s="857"/>
      <c r="CA120" s="857">
        <v>6256690</v>
      </c>
      <c r="CB120" s="857"/>
      <c r="CC120" s="857"/>
      <c r="CD120" s="857"/>
      <c r="CE120" s="857"/>
      <c r="CF120" s="881">
        <v>70</v>
      </c>
      <c r="CG120" s="882"/>
      <c r="CH120" s="882"/>
      <c r="CI120" s="882"/>
      <c r="CJ120" s="882"/>
      <c r="CK120" s="883" t="s">
        <v>475</v>
      </c>
      <c r="CL120" s="867"/>
      <c r="CM120" s="867"/>
      <c r="CN120" s="867"/>
      <c r="CO120" s="868"/>
      <c r="CP120" s="887" t="s">
        <v>411</v>
      </c>
      <c r="CQ120" s="888"/>
      <c r="CR120" s="888"/>
      <c r="CS120" s="888"/>
      <c r="CT120" s="888"/>
      <c r="CU120" s="888"/>
      <c r="CV120" s="888"/>
      <c r="CW120" s="888"/>
      <c r="CX120" s="888"/>
      <c r="CY120" s="888"/>
      <c r="CZ120" s="888"/>
      <c r="DA120" s="888"/>
      <c r="DB120" s="888"/>
      <c r="DC120" s="888"/>
      <c r="DD120" s="888"/>
      <c r="DE120" s="888"/>
      <c r="DF120" s="889"/>
      <c r="DG120" s="876">
        <v>14334799</v>
      </c>
      <c r="DH120" s="857"/>
      <c r="DI120" s="857"/>
      <c r="DJ120" s="857"/>
      <c r="DK120" s="857"/>
      <c r="DL120" s="857">
        <v>14089484</v>
      </c>
      <c r="DM120" s="857"/>
      <c r="DN120" s="857"/>
      <c r="DO120" s="857"/>
      <c r="DP120" s="857"/>
      <c r="DQ120" s="857">
        <v>13879203</v>
      </c>
      <c r="DR120" s="857"/>
      <c r="DS120" s="857"/>
      <c r="DT120" s="857"/>
      <c r="DU120" s="857"/>
      <c r="DV120" s="858">
        <v>155.19999999999999</v>
      </c>
      <c r="DW120" s="858"/>
      <c r="DX120" s="858"/>
      <c r="DY120" s="858"/>
      <c r="DZ120" s="859"/>
    </row>
    <row r="121" spans="1:130" s="214" customFormat="1" ht="26.25" customHeight="1" x14ac:dyDescent="0.2">
      <c r="A121" s="835"/>
      <c r="B121" s="836"/>
      <c r="C121" s="878" t="s">
        <v>476</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138</v>
      </c>
      <c r="AB121" s="795"/>
      <c r="AC121" s="795"/>
      <c r="AD121" s="795"/>
      <c r="AE121" s="796"/>
      <c r="AF121" s="797" t="s">
        <v>418</v>
      </c>
      <c r="AG121" s="795"/>
      <c r="AH121" s="795"/>
      <c r="AI121" s="795"/>
      <c r="AJ121" s="796"/>
      <c r="AK121" s="797" t="s">
        <v>418</v>
      </c>
      <c r="AL121" s="795"/>
      <c r="AM121" s="795"/>
      <c r="AN121" s="795"/>
      <c r="AO121" s="796"/>
      <c r="AP121" s="839" t="s">
        <v>418</v>
      </c>
      <c r="AQ121" s="840"/>
      <c r="AR121" s="840"/>
      <c r="AS121" s="840"/>
      <c r="AT121" s="841"/>
      <c r="AU121" s="898"/>
      <c r="AV121" s="899"/>
      <c r="AW121" s="899"/>
      <c r="AX121" s="899"/>
      <c r="AY121" s="900"/>
      <c r="AZ121" s="830" t="s">
        <v>477</v>
      </c>
      <c r="BA121" s="767"/>
      <c r="BB121" s="767"/>
      <c r="BC121" s="767"/>
      <c r="BD121" s="767"/>
      <c r="BE121" s="767"/>
      <c r="BF121" s="767"/>
      <c r="BG121" s="767"/>
      <c r="BH121" s="767"/>
      <c r="BI121" s="767"/>
      <c r="BJ121" s="767"/>
      <c r="BK121" s="767"/>
      <c r="BL121" s="767"/>
      <c r="BM121" s="767"/>
      <c r="BN121" s="767"/>
      <c r="BO121" s="767"/>
      <c r="BP121" s="768"/>
      <c r="BQ121" s="831">
        <v>1072480</v>
      </c>
      <c r="BR121" s="832"/>
      <c r="BS121" s="832"/>
      <c r="BT121" s="832"/>
      <c r="BU121" s="832"/>
      <c r="BV121" s="832">
        <v>1203186</v>
      </c>
      <c r="BW121" s="832"/>
      <c r="BX121" s="832"/>
      <c r="BY121" s="832"/>
      <c r="BZ121" s="832"/>
      <c r="CA121" s="832">
        <v>1447149</v>
      </c>
      <c r="CB121" s="832"/>
      <c r="CC121" s="832"/>
      <c r="CD121" s="832"/>
      <c r="CE121" s="832"/>
      <c r="CF121" s="890">
        <v>16.2</v>
      </c>
      <c r="CG121" s="891"/>
      <c r="CH121" s="891"/>
      <c r="CI121" s="891"/>
      <c r="CJ121" s="891"/>
      <c r="CK121" s="884"/>
      <c r="CL121" s="870"/>
      <c r="CM121" s="870"/>
      <c r="CN121" s="870"/>
      <c r="CO121" s="871"/>
      <c r="CP121" s="850" t="s">
        <v>409</v>
      </c>
      <c r="CQ121" s="851"/>
      <c r="CR121" s="851"/>
      <c r="CS121" s="851"/>
      <c r="CT121" s="851"/>
      <c r="CU121" s="851"/>
      <c r="CV121" s="851"/>
      <c r="CW121" s="851"/>
      <c r="CX121" s="851"/>
      <c r="CY121" s="851"/>
      <c r="CZ121" s="851"/>
      <c r="DA121" s="851"/>
      <c r="DB121" s="851"/>
      <c r="DC121" s="851"/>
      <c r="DD121" s="851"/>
      <c r="DE121" s="851"/>
      <c r="DF121" s="852"/>
      <c r="DG121" s="831">
        <v>237684</v>
      </c>
      <c r="DH121" s="832"/>
      <c r="DI121" s="832"/>
      <c r="DJ121" s="832"/>
      <c r="DK121" s="832"/>
      <c r="DL121" s="832">
        <v>1754730</v>
      </c>
      <c r="DM121" s="832"/>
      <c r="DN121" s="832"/>
      <c r="DO121" s="832"/>
      <c r="DP121" s="832"/>
      <c r="DQ121" s="832">
        <v>2113702</v>
      </c>
      <c r="DR121" s="832"/>
      <c r="DS121" s="832"/>
      <c r="DT121" s="832"/>
      <c r="DU121" s="832"/>
      <c r="DV121" s="809">
        <v>23.6</v>
      </c>
      <c r="DW121" s="809"/>
      <c r="DX121" s="809"/>
      <c r="DY121" s="809"/>
      <c r="DZ121" s="810"/>
    </row>
    <row r="122" spans="1:130" s="214" customFormat="1" ht="26.25" customHeight="1" x14ac:dyDescent="0.2">
      <c r="A122" s="835"/>
      <c r="B122" s="836"/>
      <c r="C122" s="830" t="s">
        <v>457</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138</v>
      </c>
      <c r="AB122" s="795"/>
      <c r="AC122" s="795"/>
      <c r="AD122" s="795"/>
      <c r="AE122" s="796"/>
      <c r="AF122" s="797" t="s">
        <v>138</v>
      </c>
      <c r="AG122" s="795"/>
      <c r="AH122" s="795"/>
      <c r="AI122" s="795"/>
      <c r="AJ122" s="796"/>
      <c r="AK122" s="797" t="s">
        <v>138</v>
      </c>
      <c r="AL122" s="795"/>
      <c r="AM122" s="795"/>
      <c r="AN122" s="795"/>
      <c r="AO122" s="796"/>
      <c r="AP122" s="839" t="s">
        <v>138</v>
      </c>
      <c r="AQ122" s="840"/>
      <c r="AR122" s="840"/>
      <c r="AS122" s="840"/>
      <c r="AT122" s="841"/>
      <c r="AU122" s="898"/>
      <c r="AV122" s="899"/>
      <c r="AW122" s="899"/>
      <c r="AX122" s="899"/>
      <c r="AY122" s="900"/>
      <c r="AZ122" s="853" t="s">
        <v>478</v>
      </c>
      <c r="BA122" s="854"/>
      <c r="BB122" s="854"/>
      <c r="BC122" s="854"/>
      <c r="BD122" s="854"/>
      <c r="BE122" s="854"/>
      <c r="BF122" s="854"/>
      <c r="BG122" s="854"/>
      <c r="BH122" s="854"/>
      <c r="BI122" s="854"/>
      <c r="BJ122" s="854"/>
      <c r="BK122" s="854"/>
      <c r="BL122" s="854"/>
      <c r="BM122" s="854"/>
      <c r="BN122" s="854"/>
      <c r="BO122" s="854"/>
      <c r="BP122" s="855"/>
      <c r="BQ122" s="894">
        <v>17704909</v>
      </c>
      <c r="BR122" s="860"/>
      <c r="BS122" s="860"/>
      <c r="BT122" s="860"/>
      <c r="BU122" s="860"/>
      <c r="BV122" s="860">
        <v>17715236</v>
      </c>
      <c r="BW122" s="860"/>
      <c r="BX122" s="860"/>
      <c r="BY122" s="860"/>
      <c r="BZ122" s="860"/>
      <c r="CA122" s="860">
        <v>17373900</v>
      </c>
      <c r="CB122" s="860"/>
      <c r="CC122" s="860"/>
      <c r="CD122" s="860"/>
      <c r="CE122" s="860"/>
      <c r="CF122" s="861">
        <v>194.3</v>
      </c>
      <c r="CG122" s="862"/>
      <c r="CH122" s="862"/>
      <c r="CI122" s="862"/>
      <c r="CJ122" s="862"/>
      <c r="CK122" s="884"/>
      <c r="CL122" s="870"/>
      <c r="CM122" s="870"/>
      <c r="CN122" s="870"/>
      <c r="CO122" s="871"/>
      <c r="CP122" s="850" t="s">
        <v>479</v>
      </c>
      <c r="CQ122" s="851"/>
      <c r="CR122" s="851"/>
      <c r="CS122" s="851"/>
      <c r="CT122" s="851"/>
      <c r="CU122" s="851"/>
      <c r="CV122" s="851"/>
      <c r="CW122" s="851"/>
      <c r="CX122" s="851"/>
      <c r="CY122" s="851"/>
      <c r="CZ122" s="851"/>
      <c r="DA122" s="851"/>
      <c r="DB122" s="851"/>
      <c r="DC122" s="851"/>
      <c r="DD122" s="851"/>
      <c r="DE122" s="851"/>
      <c r="DF122" s="852"/>
      <c r="DG122" s="831">
        <v>1042109</v>
      </c>
      <c r="DH122" s="832"/>
      <c r="DI122" s="832"/>
      <c r="DJ122" s="832"/>
      <c r="DK122" s="832"/>
      <c r="DL122" s="832">
        <v>1179521</v>
      </c>
      <c r="DM122" s="832"/>
      <c r="DN122" s="832"/>
      <c r="DO122" s="832"/>
      <c r="DP122" s="832"/>
      <c r="DQ122" s="832">
        <v>1204557</v>
      </c>
      <c r="DR122" s="832"/>
      <c r="DS122" s="832"/>
      <c r="DT122" s="832"/>
      <c r="DU122" s="832"/>
      <c r="DV122" s="809">
        <v>13.5</v>
      </c>
      <c r="DW122" s="809"/>
      <c r="DX122" s="809"/>
      <c r="DY122" s="809"/>
      <c r="DZ122" s="810"/>
    </row>
    <row r="123" spans="1:130" s="214" customFormat="1" ht="26.25" customHeight="1" x14ac:dyDescent="0.2">
      <c r="A123" s="835"/>
      <c r="B123" s="836"/>
      <c r="C123" s="830" t="s">
        <v>464</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t="s">
        <v>138</v>
      </c>
      <c r="AB123" s="795"/>
      <c r="AC123" s="795"/>
      <c r="AD123" s="795"/>
      <c r="AE123" s="796"/>
      <c r="AF123" s="797" t="s">
        <v>138</v>
      </c>
      <c r="AG123" s="795"/>
      <c r="AH123" s="795"/>
      <c r="AI123" s="795"/>
      <c r="AJ123" s="796"/>
      <c r="AK123" s="797" t="s">
        <v>138</v>
      </c>
      <c r="AL123" s="795"/>
      <c r="AM123" s="795"/>
      <c r="AN123" s="795"/>
      <c r="AO123" s="796"/>
      <c r="AP123" s="839" t="s">
        <v>138</v>
      </c>
      <c r="AQ123" s="840"/>
      <c r="AR123" s="840"/>
      <c r="AS123" s="840"/>
      <c r="AT123" s="841"/>
      <c r="AU123" s="901"/>
      <c r="AV123" s="902"/>
      <c r="AW123" s="902"/>
      <c r="AX123" s="902"/>
      <c r="AY123" s="902"/>
      <c r="AZ123" s="235" t="s">
        <v>188</v>
      </c>
      <c r="BA123" s="235"/>
      <c r="BB123" s="235"/>
      <c r="BC123" s="235"/>
      <c r="BD123" s="235"/>
      <c r="BE123" s="235"/>
      <c r="BF123" s="235"/>
      <c r="BG123" s="235"/>
      <c r="BH123" s="235"/>
      <c r="BI123" s="235"/>
      <c r="BJ123" s="235"/>
      <c r="BK123" s="235"/>
      <c r="BL123" s="235"/>
      <c r="BM123" s="235"/>
      <c r="BN123" s="235"/>
      <c r="BO123" s="892" t="s">
        <v>480</v>
      </c>
      <c r="BP123" s="893"/>
      <c r="BQ123" s="847">
        <v>23851188</v>
      </c>
      <c r="BR123" s="848"/>
      <c r="BS123" s="848"/>
      <c r="BT123" s="848"/>
      <c r="BU123" s="848"/>
      <c r="BV123" s="848">
        <v>24273576</v>
      </c>
      <c r="BW123" s="848"/>
      <c r="BX123" s="848"/>
      <c r="BY123" s="848"/>
      <c r="BZ123" s="848"/>
      <c r="CA123" s="848">
        <v>25077739</v>
      </c>
      <c r="CB123" s="848"/>
      <c r="CC123" s="848"/>
      <c r="CD123" s="848"/>
      <c r="CE123" s="848"/>
      <c r="CF123" s="763"/>
      <c r="CG123" s="764"/>
      <c r="CH123" s="764"/>
      <c r="CI123" s="764"/>
      <c r="CJ123" s="849"/>
      <c r="CK123" s="884"/>
      <c r="CL123" s="870"/>
      <c r="CM123" s="870"/>
      <c r="CN123" s="870"/>
      <c r="CO123" s="871"/>
      <c r="CP123" s="850" t="s">
        <v>481</v>
      </c>
      <c r="CQ123" s="851"/>
      <c r="CR123" s="851"/>
      <c r="CS123" s="851"/>
      <c r="CT123" s="851"/>
      <c r="CU123" s="851"/>
      <c r="CV123" s="851"/>
      <c r="CW123" s="851"/>
      <c r="CX123" s="851"/>
      <c r="CY123" s="851"/>
      <c r="CZ123" s="851"/>
      <c r="DA123" s="851"/>
      <c r="DB123" s="851"/>
      <c r="DC123" s="851"/>
      <c r="DD123" s="851"/>
      <c r="DE123" s="851"/>
      <c r="DF123" s="852"/>
      <c r="DG123" s="794" t="s">
        <v>138</v>
      </c>
      <c r="DH123" s="795"/>
      <c r="DI123" s="795"/>
      <c r="DJ123" s="795"/>
      <c r="DK123" s="796"/>
      <c r="DL123" s="797" t="s">
        <v>138</v>
      </c>
      <c r="DM123" s="795"/>
      <c r="DN123" s="795"/>
      <c r="DO123" s="795"/>
      <c r="DP123" s="796"/>
      <c r="DQ123" s="797" t="s">
        <v>138</v>
      </c>
      <c r="DR123" s="795"/>
      <c r="DS123" s="795"/>
      <c r="DT123" s="795"/>
      <c r="DU123" s="796"/>
      <c r="DV123" s="839" t="s">
        <v>138</v>
      </c>
      <c r="DW123" s="840"/>
      <c r="DX123" s="840"/>
      <c r="DY123" s="840"/>
      <c r="DZ123" s="841"/>
    </row>
    <row r="124" spans="1:130" s="214" customFormat="1" ht="26.25" customHeight="1" thickBot="1" x14ac:dyDescent="0.25">
      <c r="A124" s="835"/>
      <c r="B124" s="836"/>
      <c r="C124" s="830" t="s">
        <v>467</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t="s">
        <v>138</v>
      </c>
      <c r="AB124" s="795"/>
      <c r="AC124" s="795"/>
      <c r="AD124" s="795"/>
      <c r="AE124" s="796"/>
      <c r="AF124" s="797" t="s">
        <v>138</v>
      </c>
      <c r="AG124" s="795"/>
      <c r="AH124" s="795"/>
      <c r="AI124" s="795"/>
      <c r="AJ124" s="796"/>
      <c r="AK124" s="797" t="s">
        <v>138</v>
      </c>
      <c r="AL124" s="795"/>
      <c r="AM124" s="795"/>
      <c r="AN124" s="795"/>
      <c r="AO124" s="796"/>
      <c r="AP124" s="839" t="s">
        <v>443</v>
      </c>
      <c r="AQ124" s="840"/>
      <c r="AR124" s="840"/>
      <c r="AS124" s="840"/>
      <c r="AT124" s="841"/>
      <c r="AU124" s="842" t="s">
        <v>482</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v>129.5</v>
      </c>
      <c r="BR124" s="846"/>
      <c r="BS124" s="846"/>
      <c r="BT124" s="846"/>
      <c r="BU124" s="846"/>
      <c r="BV124" s="846">
        <v>113.8</v>
      </c>
      <c r="BW124" s="846"/>
      <c r="BX124" s="846"/>
      <c r="BY124" s="846"/>
      <c r="BZ124" s="846"/>
      <c r="CA124" s="846">
        <v>98.4</v>
      </c>
      <c r="CB124" s="846"/>
      <c r="CC124" s="846"/>
      <c r="CD124" s="846"/>
      <c r="CE124" s="846"/>
      <c r="CF124" s="741"/>
      <c r="CG124" s="742"/>
      <c r="CH124" s="742"/>
      <c r="CI124" s="742"/>
      <c r="CJ124" s="877"/>
      <c r="CK124" s="885"/>
      <c r="CL124" s="885"/>
      <c r="CM124" s="885"/>
      <c r="CN124" s="885"/>
      <c r="CO124" s="886"/>
      <c r="CP124" s="850" t="s">
        <v>483</v>
      </c>
      <c r="CQ124" s="851"/>
      <c r="CR124" s="851"/>
      <c r="CS124" s="851"/>
      <c r="CT124" s="851"/>
      <c r="CU124" s="851"/>
      <c r="CV124" s="851"/>
      <c r="CW124" s="851"/>
      <c r="CX124" s="851"/>
      <c r="CY124" s="851"/>
      <c r="CZ124" s="851"/>
      <c r="DA124" s="851"/>
      <c r="DB124" s="851"/>
      <c r="DC124" s="851"/>
      <c r="DD124" s="851"/>
      <c r="DE124" s="851"/>
      <c r="DF124" s="852"/>
      <c r="DG124" s="778">
        <v>1880862</v>
      </c>
      <c r="DH124" s="779"/>
      <c r="DI124" s="779"/>
      <c r="DJ124" s="779"/>
      <c r="DK124" s="780"/>
      <c r="DL124" s="781" t="s">
        <v>442</v>
      </c>
      <c r="DM124" s="779"/>
      <c r="DN124" s="779"/>
      <c r="DO124" s="779"/>
      <c r="DP124" s="780"/>
      <c r="DQ124" s="781" t="s">
        <v>138</v>
      </c>
      <c r="DR124" s="779"/>
      <c r="DS124" s="779"/>
      <c r="DT124" s="779"/>
      <c r="DU124" s="780"/>
      <c r="DV124" s="863" t="s">
        <v>442</v>
      </c>
      <c r="DW124" s="864"/>
      <c r="DX124" s="864"/>
      <c r="DY124" s="864"/>
      <c r="DZ124" s="865"/>
    </row>
    <row r="125" spans="1:130" s="214" customFormat="1" ht="26.25" customHeight="1" x14ac:dyDescent="0.2">
      <c r="A125" s="835"/>
      <c r="B125" s="836"/>
      <c r="C125" s="830" t="s">
        <v>470</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442</v>
      </c>
      <c r="AB125" s="795"/>
      <c r="AC125" s="795"/>
      <c r="AD125" s="795"/>
      <c r="AE125" s="796"/>
      <c r="AF125" s="797" t="s">
        <v>418</v>
      </c>
      <c r="AG125" s="795"/>
      <c r="AH125" s="795"/>
      <c r="AI125" s="795"/>
      <c r="AJ125" s="796"/>
      <c r="AK125" s="797" t="s">
        <v>442</v>
      </c>
      <c r="AL125" s="795"/>
      <c r="AM125" s="795"/>
      <c r="AN125" s="795"/>
      <c r="AO125" s="796"/>
      <c r="AP125" s="839" t="s">
        <v>442</v>
      </c>
      <c r="AQ125" s="840"/>
      <c r="AR125" s="840"/>
      <c r="AS125" s="840"/>
      <c r="AT125" s="841"/>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484</v>
      </c>
      <c r="CL125" s="867"/>
      <c r="CM125" s="867"/>
      <c r="CN125" s="867"/>
      <c r="CO125" s="868"/>
      <c r="CP125" s="875" t="s">
        <v>485</v>
      </c>
      <c r="CQ125" s="823"/>
      <c r="CR125" s="823"/>
      <c r="CS125" s="823"/>
      <c r="CT125" s="823"/>
      <c r="CU125" s="823"/>
      <c r="CV125" s="823"/>
      <c r="CW125" s="823"/>
      <c r="CX125" s="823"/>
      <c r="CY125" s="823"/>
      <c r="CZ125" s="823"/>
      <c r="DA125" s="823"/>
      <c r="DB125" s="823"/>
      <c r="DC125" s="823"/>
      <c r="DD125" s="823"/>
      <c r="DE125" s="823"/>
      <c r="DF125" s="824"/>
      <c r="DG125" s="876" t="s">
        <v>418</v>
      </c>
      <c r="DH125" s="857"/>
      <c r="DI125" s="857"/>
      <c r="DJ125" s="857"/>
      <c r="DK125" s="857"/>
      <c r="DL125" s="857" t="s">
        <v>442</v>
      </c>
      <c r="DM125" s="857"/>
      <c r="DN125" s="857"/>
      <c r="DO125" s="857"/>
      <c r="DP125" s="857"/>
      <c r="DQ125" s="857" t="s">
        <v>442</v>
      </c>
      <c r="DR125" s="857"/>
      <c r="DS125" s="857"/>
      <c r="DT125" s="857"/>
      <c r="DU125" s="857"/>
      <c r="DV125" s="858" t="s">
        <v>442</v>
      </c>
      <c r="DW125" s="858"/>
      <c r="DX125" s="858"/>
      <c r="DY125" s="858"/>
      <c r="DZ125" s="859"/>
    </row>
    <row r="126" spans="1:130" s="214" customFormat="1" ht="26.25" customHeight="1" thickBot="1" x14ac:dyDescent="0.25">
      <c r="A126" s="835"/>
      <c r="B126" s="836"/>
      <c r="C126" s="830" t="s">
        <v>472</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t="s">
        <v>138</v>
      </c>
      <c r="AB126" s="795"/>
      <c r="AC126" s="795"/>
      <c r="AD126" s="795"/>
      <c r="AE126" s="796"/>
      <c r="AF126" s="797" t="s">
        <v>442</v>
      </c>
      <c r="AG126" s="795"/>
      <c r="AH126" s="795"/>
      <c r="AI126" s="795"/>
      <c r="AJ126" s="796"/>
      <c r="AK126" s="797" t="s">
        <v>442</v>
      </c>
      <c r="AL126" s="795"/>
      <c r="AM126" s="795"/>
      <c r="AN126" s="795"/>
      <c r="AO126" s="796"/>
      <c r="AP126" s="839" t="s">
        <v>138</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486</v>
      </c>
      <c r="CQ126" s="767"/>
      <c r="CR126" s="767"/>
      <c r="CS126" s="767"/>
      <c r="CT126" s="767"/>
      <c r="CU126" s="767"/>
      <c r="CV126" s="767"/>
      <c r="CW126" s="767"/>
      <c r="CX126" s="767"/>
      <c r="CY126" s="767"/>
      <c r="CZ126" s="767"/>
      <c r="DA126" s="767"/>
      <c r="DB126" s="767"/>
      <c r="DC126" s="767"/>
      <c r="DD126" s="767"/>
      <c r="DE126" s="767"/>
      <c r="DF126" s="768"/>
      <c r="DG126" s="831" t="s">
        <v>442</v>
      </c>
      <c r="DH126" s="832"/>
      <c r="DI126" s="832"/>
      <c r="DJ126" s="832"/>
      <c r="DK126" s="832"/>
      <c r="DL126" s="832" t="s">
        <v>442</v>
      </c>
      <c r="DM126" s="832"/>
      <c r="DN126" s="832"/>
      <c r="DO126" s="832"/>
      <c r="DP126" s="832"/>
      <c r="DQ126" s="832" t="s">
        <v>442</v>
      </c>
      <c r="DR126" s="832"/>
      <c r="DS126" s="832"/>
      <c r="DT126" s="832"/>
      <c r="DU126" s="832"/>
      <c r="DV126" s="809" t="s">
        <v>442</v>
      </c>
      <c r="DW126" s="809"/>
      <c r="DX126" s="809"/>
      <c r="DY126" s="809"/>
      <c r="DZ126" s="810"/>
    </row>
    <row r="127" spans="1:130" s="214" customFormat="1" ht="26.25" customHeight="1" x14ac:dyDescent="0.2">
      <c r="A127" s="837"/>
      <c r="B127" s="838"/>
      <c r="C127" s="853" t="s">
        <v>487</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442</v>
      </c>
      <c r="AB127" s="795"/>
      <c r="AC127" s="795"/>
      <c r="AD127" s="795"/>
      <c r="AE127" s="796"/>
      <c r="AF127" s="797" t="s">
        <v>442</v>
      </c>
      <c r="AG127" s="795"/>
      <c r="AH127" s="795"/>
      <c r="AI127" s="795"/>
      <c r="AJ127" s="796"/>
      <c r="AK127" s="797" t="s">
        <v>138</v>
      </c>
      <c r="AL127" s="795"/>
      <c r="AM127" s="795"/>
      <c r="AN127" s="795"/>
      <c r="AO127" s="796"/>
      <c r="AP127" s="839" t="s">
        <v>418</v>
      </c>
      <c r="AQ127" s="840"/>
      <c r="AR127" s="840"/>
      <c r="AS127" s="840"/>
      <c r="AT127" s="841"/>
      <c r="AU127" s="216"/>
      <c r="AV127" s="216"/>
      <c r="AW127" s="216"/>
      <c r="AX127" s="856" t="s">
        <v>488</v>
      </c>
      <c r="AY127" s="827"/>
      <c r="AZ127" s="827"/>
      <c r="BA127" s="827"/>
      <c r="BB127" s="827"/>
      <c r="BC127" s="827"/>
      <c r="BD127" s="827"/>
      <c r="BE127" s="828"/>
      <c r="BF127" s="826" t="s">
        <v>489</v>
      </c>
      <c r="BG127" s="827"/>
      <c r="BH127" s="827"/>
      <c r="BI127" s="827"/>
      <c r="BJ127" s="827"/>
      <c r="BK127" s="827"/>
      <c r="BL127" s="828"/>
      <c r="BM127" s="826" t="s">
        <v>490</v>
      </c>
      <c r="BN127" s="827"/>
      <c r="BO127" s="827"/>
      <c r="BP127" s="827"/>
      <c r="BQ127" s="827"/>
      <c r="BR127" s="827"/>
      <c r="BS127" s="828"/>
      <c r="BT127" s="826" t="s">
        <v>491</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492</v>
      </c>
      <c r="CQ127" s="767"/>
      <c r="CR127" s="767"/>
      <c r="CS127" s="767"/>
      <c r="CT127" s="767"/>
      <c r="CU127" s="767"/>
      <c r="CV127" s="767"/>
      <c r="CW127" s="767"/>
      <c r="CX127" s="767"/>
      <c r="CY127" s="767"/>
      <c r="CZ127" s="767"/>
      <c r="DA127" s="767"/>
      <c r="DB127" s="767"/>
      <c r="DC127" s="767"/>
      <c r="DD127" s="767"/>
      <c r="DE127" s="767"/>
      <c r="DF127" s="768"/>
      <c r="DG127" s="831" t="s">
        <v>442</v>
      </c>
      <c r="DH127" s="832"/>
      <c r="DI127" s="832"/>
      <c r="DJ127" s="832"/>
      <c r="DK127" s="832"/>
      <c r="DL127" s="832" t="s">
        <v>442</v>
      </c>
      <c r="DM127" s="832"/>
      <c r="DN127" s="832"/>
      <c r="DO127" s="832"/>
      <c r="DP127" s="832"/>
      <c r="DQ127" s="832" t="s">
        <v>442</v>
      </c>
      <c r="DR127" s="832"/>
      <c r="DS127" s="832"/>
      <c r="DT127" s="832"/>
      <c r="DU127" s="832"/>
      <c r="DV127" s="809" t="s">
        <v>442</v>
      </c>
      <c r="DW127" s="809"/>
      <c r="DX127" s="809"/>
      <c r="DY127" s="809"/>
      <c r="DZ127" s="810"/>
    </row>
    <row r="128" spans="1:130" s="214" customFormat="1" ht="26.25" customHeight="1" thickBot="1" x14ac:dyDescent="0.25">
      <c r="A128" s="811" t="s">
        <v>493</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494</v>
      </c>
      <c r="X128" s="813"/>
      <c r="Y128" s="813"/>
      <c r="Z128" s="814"/>
      <c r="AA128" s="815">
        <v>69117</v>
      </c>
      <c r="AB128" s="816"/>
      <c r="AC128" s="816"/>
      <c r="AD128" s="816"/>
      <c r="AE128" s="817"/>
      <c r="AF128" s="818">
        <v>69276</v>
      </c>
      <c r="AG128" s="816"/>
      <c r="AH128" s="816"/>
      <c r="AI128" s="816"/>
      <c r="AJ128" s="817"/>
      <c r="AK128" s="818">
        <v>65214</v>
      </c>
      <c r="AL128" s="816"/>
      <c r="AM128" s="816"/>
      <c r="AN128" s="816"/>
      <c r="AO128" s="817"/>
      <c r="AP128" s="819"/>
      <c r="AQ128" s="820"/>
      <c r="AR128" s="820"/>
      <c r="AS128" s="820"/>
      <c r="AT128" s="821"/>
      <c r="AU128" s="216"/>
      <c r="AV128" s="216"/>
      <c r="AW128" s="216"/>
      <c r="AX128" s="822" t="s">
        <v>495</v>
      </c>
      <c r="AY128" s="823"/>
      <c r="AZ128" s="823"/>
      <c r="BA128" s="823"/>
      <c r="BB128" s="823"/>
      <c r="BC128" s="823"/>
      <c r="BD128" s="823"/>
      <c r="BE128" s="824"/>
      <c r="BF128" s="801" t="s">
        <v>138</v>
      </c>
      <c r="BG128" s="802"/>
      <c r="BH128" s="802"/>
      <c r="BI128" s="802"/>
      <c r="BJ128" s="802"/>
      <c r="BK128" s="802"/>
      <c r="BL128" s="825"/>
      <c r="BM128" s="801">
        <v>13.29</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496</v>
      </c>
      <c r="CQ128" s="745"/>
      <c r="CR128" s="745"/>
      <c r="CS128" s="745"/>
      <c r="CT128" s="745"/>
      <c r="CU128" s="745"/>
      <c r="CV128" s="745"/>
      <c r="CW128" s="745"/>
      <c r="CX128" s="745"/>
      <c r="CY128" s="745"/>
      <c r="CZ128" s="745"/>
      <c r="DA128" s="745"/>
      <c r="DB128" s="745"/>
      <c r="DC128" s="745"/>
      <c r="DD128" s="745"/>
      <c r="DE128" s="745"/>
      <c r="DF128" s="746"/>
      <c r="DG128" s="805">
        <v>6017</v>
      </c>
      <c r="DH128" s="806"/>
      <c r="DI128" s="806"/>
      <c r="DJ128" s="806"/>
      <c r="DK128" s="806"/>
      <c r="DL128" s="806">
        <v>4517</v>
      </c>
      <c r="DM128" s="806"/>
      <c r="DN128" s="806"/>
      <c r="DO128" s="806"/>
      <c r="DP128" s="806"/>
      <c r="DQ128" s="806">
        <v>1017</v>
      </c>
      <c r="DR128" s="806"/>
      <c r="DS128" s="806"/>
      <c r="DT128" s="806"/>
      <c r="DU128" s="806"/>
      <c r="DV128" s="807">
        <v>0</v>
      </c>
      <c r="DW128" s="807"/>
      <c r="DX128" s="807"/>
      <c r="DY128" s="807"/>
      <c r="DZ128" s="808"/>
    </row>
    <row r="129" spans="1:131" s="214" customFormat="1" ht="26.25" customHeight="1" x14ac:dyDescent="0.2">
      <c r="A129" s="789" t="s">
        <v>106</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497</v>
      </c>
      <c r="X129" s="792"/>
      <c r="Y129" s="792"/>
      <c r="Z129" s="793"/>
      <c r="AA129" s="794">
        <v>9592032</v>
      </c>
      <c r="AB129" s="795"/>
      <c r="AC129" s="795"/>
      <c r="AD129" s="795"/>
      <c r="AE129" s="796"/>
      <c r="AF129" s="797">
        <v>9837425</v>
      </c>
      <c r="AG129" s="795"/>
      <c r="AH129" s="795"/>
      <c r="AI129" s="795"/>
      <c r="AJ129" s="796"/>
      <c r="AK129" s="797">
        <v>10292879</v>
      </c>
      <c r="AL129" s="795"/>
      <c r="AM129" s="795"/>
      <c r="AN129" s="795"/>
      <c r="AO129" s="796"/>
      <c r="AP129" s="798"/>
      <c r="AQ129" s="799"/>
      <c r="AR129" s="799"/>
      <c r="AS129" s="799"/>
      <c r="AT129" s="800"/>
      <c r="AU129" s="217"/>
      <c r="AV129" s="217"/>
      <c r="AW129" s="217"/>
      <c r="AX129" s="766" t="s">
        <v>498</v>
      </c>
      <c r="AY129" s="767"/>
      <c r="AZ129" s="767"/>
      <c r="BA129" s="767"/>
      <c r="BB129" s="767"/>
      <c r="BC129" s="767"/>
      <c r="BD129" s="767"/>
      <c r="BE129" s="768"/>
      <c r="BF129" s="785" t="s">
        <v>499</v>
      </c>
      <c r="BG129" s="786"/>
      <c r="BH129" s="786"/>
      <c r="BI129" s="786"/>
      <c r="BJ129" s="786"/>
      <c r="BK129" s="786"/>
      <c r="BL129" s="787"/>
      <c r="BM129" s="785">
        <v>18.29</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9" t="s">
        <v>500</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501</v>
      </c>
      <c r="X130" s="792"/>
      <c r="Y130" s="792"/>
      <c r="Z130" s="793"/>
      <c r="AA130" s="794">
        <v>1327136</v>
      </c>
      <c r="AB130" s="795"/>
      <c r="AC130" s="795"/>
      <c r="AD130" s="795"/>
      <c r="AE130" s="796"/>
      <c r="AF130" s="797">
        <v>1336264</v>
      </c>
      <c r="AG130" s="795"/>
      <c r="AH130" s="795"/>
      <c r="AI130" s="795"/>
      <c r="AJ130" s="796"/>
      <c r="AK130" s="797">
        <v>1352436</v>
      </c>
      <c r="AL130" s="795"/>
      <c r="AM130" s="795"/>
      <c r="AN130" s="795"/>
      <c r="AO130" s="796"/>
      <c r="AP130" s="798"/>
      <c r="AQ130" s="799"/>
      <c r="AR130" s="799"/>
      <c r="AS130" s="799"/>
      <c r="AT130" s="800"/>
      <c r="AU130" s="217"/>
      <c r="AV130" s="217"/>
      <c r="AW130" s="217"/>
      <c r="AX130" s="766" t="s">
        <v>502</v>
      </c>
      <c r="AY130" s="767"/>
      <c r="AZ130" s="767"/>
      <c r="BA130" s="767"/>
      <c r="BB130" s="767"/>
      <c r="BC130" s="767"/>
      <c r="BD130" s="767"/>
      <c r="BE130" s="768"/>
      <c r="BF130" s="769">
        <v>9.8000000000000007</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503</v>
      </c>
      <c r="X131" s="776"/>
      <c r="Y131" s="776"/>
      <c r="Z131" s="777"/>
      <c r="AA131" s="778">
        <v>8264896</v>
      </c>
      <c r="AB131" s="779"/>
      <c r="AC131" s="779"/>
      <c r="AD131" s="779"/>
      <c r="AE131" s="780"/>
      <c r="AF131" s="781">
        <v>8501161</v>
      </c>
      <c r="AG131" s="779"/>
      <c r="AH131" s="779"/>
      <c r="AI131" s="779"/>
      <c r="AJ131" s="780"/>
      <c r="AK131" s="781">
        <v>8940443</v>
      </c>
      <c r="AL131" s="779"/>
      <c r="AM131" s="779"/>
      <c r="AN131" s="779"/>
      <c r="AO131" s="780"/>
      <c r="AP131" s="782"/>
      <c r="AQ131" s="783"/>
      <c r="AR131" s="783"/>
      <c r="AS131" s="783"/>
      <c r="AT131" s="784"/>
      <c r="AU131" s="217"/>
      <c r="AV131" s="217"/>
      <c r="AW131" s="217"/>
      <c r="AX131" s="744" t="s">
        <v>504</v>
      </c>
      <c r="AY131" s="745"/>
      <c r="AZ131" s="745"/>
      <c r="BA131" s="745"/>
      <c r="BB131" s="745"/>
      <c r="BC131" s="745"/>
      <c r="BD131" s="745"/>
      <c r="BE131" s="746"/>
      <c r="BF131" s="747">
        <v>98.4</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53" t="s">
        <v>505</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506</v>
      </c>
      <c r="W132" s="757"/>
      <c r="X132" s="757"/>
      <c r="Y132" s="757"/>
      <c r="Z132" s="758"/>
      <c r="AA132" s="759">
        <v>9.2640730139999992</v>
      </c>
      <c r="AB132" s="760"/>
      <c r="AC132" s="760"/>
      <c r="AD132" s="760"/>
      <c r="AE132" s="761"/>
      <c r="AF132" s="762">
        <v>9.6587277900000004</v>
      </c>
      <c r="AG132" s="760"/>
      <c r="AH132" s="760"/>
      <c r="AI132" s="760"/>
      <c r="AJ132" s="761"/>
      <c r="AK132" s="762">
        <v>10.596119229999999</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507</v>
      </c>
      <c r="W133" s="736"/>
      <c r="X133" s="736"/>
      <c r="Y133" s="736"/>
      <c r="Z133" s="737"/>
      <c r="AA133" s="738">
        <v>9.5</v>
      </c>
      <c r="AB133" s="739"/>
      <c r="AC133" s="739"/>
      <c r="AD133" s="739"/>
      <c r="AE133" s="740"/>
      <c r="AF133" s="738">
        <v>9.1</v>
      </c>
      <c r="AG133" s="739"/>
      <c r="AH133" s="739"/>
      <c r="AI133" s="739"/>
      <c r="AJ133" s="740"/>
      <c r="AK133" s="738">
        <v>9.8000000000000007</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dDmoUcwpAWTuM2/wx1NdSh99dBUHMOpTEWIFz71qwqfVBd3COq5dPoAZUckqM0vFUssy+WUFCarG7LWbo4uWVw==" saltValue="+R9/RslwRfvFRI2IkF1N4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6" zoomScaleNormal="85" zoomScaleSheetLayoutView="100" workbookViewId="0">
      <selection activeCell="DL57" sqref="DL57"/>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508</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uz+4trZhQkpKTuT0j8PN/7F6mFbLkuvaEQA4Md0+N67xE8yKX4qYlF/7lpnMUhnNfQqydwx6mumUaIt7S0h8Q==" saltValue="c9U6I8fUrtpWXM1qqye7r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509</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510</v>
      </c>
      <c r="AL6" s="250"/>
      <c r="AM6" s="250"/>
      <c r="AN6" s="250"/>
    </row>
    <row r="7" spans="1:46" ht="13.5" customHeight="1" x14ac:dyDescent="0.2">
      <c r="A7" s="249"/>
      <c r="AK7" s="252"/>
      <c r="AL7" s="253"/>
      <c r="AM7" s="253"/>
      <c r="AN7" s="254"/>
      <c r="AO7" s="1137" t="s">
        <v>511</v>
      </c>
      <c r="AP7" s="255"/>
      <c r="AQ7" s="256" t="s">
        <v>512</v>
      </c>
      <c r="AR7" s="257"/>
    </row>
    <row r="8" spans="1:46" ht="13.2" x14ac:dyDescent="0.2">
      <c r="A8" s="249"/>
      <c r="AK8" s="258"/>
      <c r="AL8" s="259"/>
      <c r="AM8" s="259"/>
      <c r="AN8" s="260"/>
      <c r="AO8" s="1138"/>
      <c r="AP8" s="261" t="s">
        <v>513</v>
      </c>
      <c r="AQ8" s="262" t="s">
        <v>514</v>
      </c>
      <c r="AR8" s="263" t="s">
        <v>515</v>
      </c>
    </row>
    <row r="9" spans="1:46" ht="13.2" x14ac:dyDescent="0.2">
      <c r="A9" s="249"/>
      <c r="AK9" s="1149" t="s">
        <v>516</v>
      </c>
      <c r="AL9" s="1150"/>
      <c r="AM9" s="1150"/>
      <c r="AN9" s="1151"/>
      <c r="AO9" s="264">
        <v>3505187</v>
      </c>
      <c r="AP9" s="264">
        <v>108238</v>
      </c>
      <c r="AQ9" s="265">
        <v>87308</v>
      </c>
      <c r="AR9" s="266">
        <v>24</v>
      </c>
    </row>
    <row r="10" spans="1:46" ht="13.5" customHeight="1" x14ac:dyDescent="0.2">
      <c r="A10" s="249"/>
      <c r="AK10" s="1149" t="s">
        <v>517</v>
      </c>
      <c r="AL10" s="1150"/>
      <c r="AM10" s="1150"/>
      <c r="AN10" s="1151"/>
      <c r="AO10" s="267">
        <v>1362</v>
      </c>
      <c r="AP10" s="267">
        <v>42</v>
      </c>
      <c r="AQ10" s="268">
        <v>7758</v>
      </c>
      <c r="AR10" s="269">
        <v>-99.5</v>
      </c>
    </row>
    <row r="11" spans="1:46" ht="13.5" customHeight="1" x14ac:dyDescent="0.2">
      <c r="A11" s="249"/>
      <c r="AK11" s="1149" t="s">
        <v>518</v>
      </c>
      <c r="AL11" s="1150"/>
      <c r="AM11" s="1150"/>
      <c r="AN11" s="1151"/>
      <c r="AO11" s="267" t="s">
        <v>519</v>
      </c>
      <c r="AP11" s="267" t="s">
        <v>519</v>
      </c>
      <c r="AQ11" s="268">
        <v>2064</v>
      </c>
      <c r="AR11" s="269" t="s">
        <v>519</v>
      </c>
    </row>
    <row r="12" spans="1:46" ht="13.5" customHeight="1" x14ac:dyDescent="0.2">
      <c r="A12" s="249"/>
      <c r="AK12" s="1149" t="s">
        <v>520</v>
      </c>
      <c r="AL12" s="1150"/>
      <c r="AM12" s="1150"/>
      <c r="AN12" s="1151"/>
      <c r="AO12" s="267" t="s">
        <v>519</v>
      </c>
      <c r="AP12" s="267" t="s">
        <v>519</v>
      </c>
      <c r="AQ12" s="268">
        <v>9</v>
      </c>
      <c r="AR12" s="269" t="s">
        <v>519</v>
      </c>
    </row>
    <row r="13" spans="1:46" ht="13.5" customHeight="1" x14ac:dyDescent="0.2">
      <c r="A13" s="249"/>
      <c r="AK13" s="1149" t="s">
        <v>521</v>
      </c>
      <c r="AL13" s="1150"/>
      <c r="AM13" s="1150"/>
      <c r="AN13" s="1151"/>
      <c r="AO13" s="267">
        <v>118269</v>
      </c>
      <c r="AP13" s="267">
        <v>3652</v>
      </c>
      <c r="AQ13" s="268">
        <v>2858</v>
      </c>
      <c r="AR13" s="269">
        <v>27.8</v>
      </c>
    </row>
    <row r="14" spans="1:46" ht="13.5" customHeight="1" x14ac:dyDescent="0.2">
      <c r="A14" s="249"/>
      <c r="AK14" s="1149" t="s">
        <v>522</v>
      </c>
      <c r="AL14" s="1150"/>
      <c r="AM14" s="1150"/>
      <c r="AN14" s="1151"/>
      <c r="AO14" s="267">
        <v>31943</v>
      </c>
      <c r="AP14" s="267">
        <v>986</v>
      </c>
      <c r="AQ14" s="268">
        <v>1616</v>
      </c>
      <c r="AR14" s="269">
        <v>-39</v>
      </c>
    </row>
    <row r="15" spans="1:46" ht="13.5" customHeight="1" x14ac:dyDescent="0.2">
      <c r="A15" s="249"/>
      <c r="AK15" s="1152" t="s">
        <v>523</v>
      </c>
      <c r="AL15" s="1153"/>
      <c r="AM15" s="1153"/>
      <c r="AN15" s="1154"/>
      <c r="AO15" s="267">
        <v>-225000</v>
      </c>
      <c r="AP15" s="267">
        <v>-6948</v>
      </c>
      <c r="AQ15" s="268">
        <v>-6164</v>
      </c>
      <c r="AR15" s="269">
        <v>12.7</v>
      </c>
    </row>
    <row r="16" spans="1:46" ht="13.2" x14ac:dyDescent="0.2">
      <c r="A16" s="249"/>
      <c r="AK16" s="1152" t="s">
        <v>188</v>
      </c>
      <c r="AL16" s="1153"/>
      <c r="AM16" s="1153"/>
      <c r="AN16" s="1154"/>
      <c r="AO16" s="267">
        <v>3431761</v>
      </c>
      <c r="AP16" s="267">
        <v>105971</v>
      </c>
      <c r="AQ16" s="268">
        <v>95448</v>
      </c>
      <c r="AR16" s="269">
        <v>11</v>
      </c>
    </row>
    <row r="17" spans="1:46" ht="13.2" x14ac:dyDescent="0.2">
      <c r="A17" s="249"/>
    </row>
    <row r="18" spans="1:46" ht="13.2" x14ac:dyDescent="0.2">
      <c r="A18" s="249"/>
      <c r="AQ18" s="270"/>
      <c r="AR18" s="270"/>
    </row>
    <row r="19" spans="1:46" ht="13.2" x14ac:dyDescent="0.2">
      <c r="A19" s="249"/>
      <c r="AK19" s="245" t="s">
        <v>524</v>
      </c>
    </row>
    <row r="20" spans="1:46" ht="13.2" x14ac:dyDescent="0.2">
      <c r="A20" s="249"/>
      <c r="AK20" s="271"/>
      <c r="AL20" s="272"/>
      <c r="AM20" s="272"/>
      <c r="AN20" s="273"/>
      <c r="AO20" s="274" t="s">
        <v>525</v>
      </c>
      <c r="AP20" s="275" t="s">
        <v>526</v>
      </c>
      <c r="AQ20" s="276" t="s">
        <v>527</v>
      </c>
      <c r="AR20" s="277"/>
    </row>
    <row r="21" spans="1:46" s="250" customFormat="1" ht="13.2" x14ac:dyDescent="0.2">
      <c r="A21" s="278"/>
      <c r="AK21" s="1155" t="s">
        <v>528</v>
      </c>
      <c r="AL21" s="1156"/>
      <c r="AM21" s="1156"/>
      <c r="AN21" s="1157"/>
      <c r="AO21" s="279">
        <v>10.56</v>
      </c>
      <c r="AP21" s="280">
        <v>8.85</v>
      </c>
      <c r="AQ21" s="281">
        <v>1.71</v>
      </c>
      <c r="AS21" s="282"/>
      <c r="AT21" s="278"/>
    </row>
    <row r="22" spans="1:46" s="250" customFormat="1" ht="13.2" x14ac:dyDescent="0.2">
      <c r="A22" s="278"/>
      <c r="AK22" s="1155" t="s">
        <v>529</v>
      </c>
      <c r="AL22" s="1156"/>
      <c r="AM22" s="1156"/>
      <c r="AN22" s="1157"/>
      <c r="AO22" s="283">
        <v>98</v>
      </c>
      <c r="AP22" s="284">
        <v>97.5</v>
      </c>
      <c r="AQ22" s="285">
        <v>0.5</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48" t="s">
        <v>530</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row>
    <row r="27" spans="1:46" ht="13.2" x14ac:dyDescent="0.2">
      <c r="A27" s="290"/>
      <c r="AS27" s="245"/>
      <c r="AT27" s="245"/>
    </row>
    <row r="28" spans="1:46" ht="16.2" x14ac:dyDescent="0.2">
      <c r="A28" s="246" t="s">
        <v>531</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532</v>
      </c>
      <c r="AL29" s="250"/>
      <c r="AM29" s="250"/>
      <c r="AN29" s="250"/>
      <c r="AS29" s="292"/>
    </row>
    <row r="30" spans="1:46" ht="13.5" customHeight="1" x14ac:dyDescent="0.2">
      <c r="A30" s="249"/>
      <c r="AK30" s="252"/>
      <c r="AL30" s="253"/>
      <c r="AM30" s="253"/>
      <c r="AN30" s="254"/>
      <c r="AO30" s="1137" t="s">
        <v>511</v>
      </c>
      <c r="AP30" s="255"/>
      <c r="AQ30" s="256" t="s">
        <v>512</v>
      </c>
      <c r="AR30" s="257"/>
    </row>
    <row r="31" spans="1:46" ht="13.2" x14ac:dyDescent="0.2">
      <c r="A31" s="249"/>
      <c r="AK31" s="258"/>
      <c r="AL31" s="259"/>
      <c r="AM31" s="259"/>
      <c r="AN31" s="260"/>
      <c r="AO31" s="1138"/>
      <c r="AP31" s="261" t="s">
        <v>513</v>
      </c>
      <c r="AQ31" s="262" t="s">
        <v>514</v>
      </c>
      <c r="AR31" s="263" t="s">
        <v>515</v>
      </c>
    </row>
    <row r="32" spans="1:46" ht="27" customHeight="1" x14ac:dyDescent="0.2">
      <c r="A32" s="249"/>
      <c r="AK32" s="1139" t="s">
        <v>533</v>
      </c>
      <c r="AL32" s="1140"/>
      <c r="AM32" s="1140"/>
      <c r="AN32" s="1141"/>
      <c r="AO32" s="293">
        <v>1313601</v>
      </c>
      <c r="AP32" s="293">
        <v>40563</v>
      </c>
      <c r="AQ32" s="294">
        <v>54035</v>
      </c>
      <c r="AR32" s="295">
        <v>-24.9</v>
      </c>
    </row>
    <row r="33" spans="1:46" ht="13.5" customHeight="1" x14ac:dyDescent="0.2">
      <c r="A33" s="249"/>
      <c r="AK33" s="1139" t="s">
        <v>534</v>
      </c>
      <c r="AL33" s="1140"/>
      <c r="AM33" s="1140"/>
      <c r="AN33" s="1141"/>
      <c r="AO33" s="293" t="s">
        <v>519</v>
      </c>
      <c r="AP33" s="293" t="s">
        <v>519</v>
      </c>
      <c r="AQ33" s="294" t="s">
        <v>519</v>
      </c>
      <c r="AR33" s="295" t="s">
        <v>519</v>
      </c>
    </row>
    <row r="34" spans="1:46" ht="27" customHeight="1" x14ac:dyDescent="0.2">
      <c r="A34" s="249"/>
      <c r="AK34" s="1139" t="s">
        <v>535</v>
      </c>
      <c r="AL34" s="1140"/>
      <c r="AM34" s="1140"/>
      <c r="AN34" s="1141"/>
      <c r="AO34" s="293" t="s">
        <v>519</v>
      </c>
      <c r="AP34" s="293" t="s">
        <v>519</v>
      </c>
      <c r="AQ34" s="294">
        <v>20</v>
      </c>
      <c r="AR34" s="295" t="s">
        <v>519</v>
      </c>
    </row>
    <row r="35" spans="1:46" ht="27" customHeight="1" x14ac:dyDescent="0.2">
      <c r="A35" s="249"/>
      <c r="AK35" s="1139" t="s">
        <v>536</v>
      </c>
      <c r="AL35" s="1140"/>
      <c r="AM35" s="1140"/>
      <c r="AN35" s="1141"/>
      <c r="AO35" s="293">
        <v>1051389</v>
      </c>
      <c r="AP35" s="293">
        <v>32466</v>
      </c>
      <c r="AQ35" s="294">
        <v>18791</v>
      </c>
      <c r="AR35" s="295">
        <v>72.8</v>
      </c>
    </row>
    <row r="36" spans="1:46" ht="27" customHeight="1" x14ac:dyDescent="0.2">
      <c r="A36" s="249"/>
      <c r="AK36" s="1139" t="s">
        <v>537</v>
      </c>
      <c r="AL36" s="1140"/>
      <c r="AM36" s="1140"/>
      <c r="AN36" s="1141"/>
      <c r="AO36" s="293" t="s">
        <v>519</v>
      </c>
      <c r="AP36" s="293" t="s">
        <v>519</v>
      </c>
      <c r="AQ36" s="294">
        <v>2664</v>
      </c>
      <c r="AR36" s="295" t="s">
        <v>519</v>
      </c>
    </row>
    <row r="37" spans="1:46" ht="13.5" customHeight="1" x14ac:dyDescent="0.2">
      <c r="A37" s="249"/>
      <c r="AK37" s="1139" t="s">
        <v>538</v>
      </c>
      <c r="AL37" s="1140"/>
      <c r="AM37" s="1140"/>
      <c r="AN37" s="1141"/>
      <c r="AO37" s="293" t="s">
        <v>519</v>
      </c>
      <c r="AP37" s="293" t="s">
        <v>519</v>
      </c>
      <c r="AQ37" s="294">
        <v>620</v>
      </c>
      <c r="AR37" s="295" t="s">
        <v>519</v>
      </c>
    </row>
    <row r="38" spans="1:46" ht="27" customHeight="1" x14ac:dyDescent="0.2">
      <c r="A38" s="249"/>
      <c r="AK38" s="1142" t="s">
        <v>539</v>
      </c>
      <c r="AL38" s="1143"/>
      <c r="AM38" s="1143"/>
      <c r="AN38" s="1144"/>
      <c r="AO38" s="296" t="s">
        <v>519</v>
      </c>
      <c r="AP38" s="296" t="s">
        <v>519</v>
      </c>
      <c r="AQ38" s="297">
        <v>2</v>
      </c>
      <c r="AR38" s="285" t="s">
        <v>519</v>
      </c>
      <c r="AS38" s="292"/>
    </row>
    <row r="39" spans="1:46" ht="13.2" x14ac:dyDescent="0.2">
      <c r="A39" s="249"/>
      <c r="AK39" s="1142" t="s">
        <v>540</v>
      </c>
      <c r="AL39" s="1143"/>
      <c r="AM39" s="1143"/>
      <c r="AN39" s="1144"/>
      <c r="AO39" s="293">
        <v>-65214</v>
      </c>
      <c r="AP39" s="293">
        <v>-2014</v>
      </c>
      <c r="AQ39" s="294">
        <v>-4196</v>
      </c>
      <c r="AR39" s="295">
        <v>-52</v>
      </c>
      <c r="AS39" s="292"/>
    </row>
    <row r="40" spans="1:46" ht="27" customHeight="1" x14ac:dyDescent="0.2">
      <c r="A40" s="249"/>
      <c r="AK40" s="1139" t="s">
        <v>541</v>
      </c>
      <c r="AL40" s="1140"/>
      <c r="AM40" s="1140"/>
      <c r="AN40" s="1141"/>
      <c r="AO40" s="293">
        <v>-1352436</v>
      </c>
      <c r="AP40" s="293">
        <v>-41762</v>
      </c>
      <c r="AQ40" s="294">
        <v>-50476</v>
      </c>
      <c r="AR40" s="295">
        <v>-17.3</v>
      </c>
      <c r="AS40" s="292"/>
    </row>
    <row r="41" spans="1:46" ht="13.2" x14ac:dyDescent="0.2">
      <c r="A41" s="249"/>
      <c r="AK41" s="1145" t="s">
        <v>299</v>
      </c>
      <c r="AL41" s="1146"/>
      <c r="AM41" s="1146"/>
      <c r="AN41" s="1147"/>
      <c r="AO41" s="293">
        <v>947340</v>
      </c>
      <c r="AP41" s="293">
        <v>29253</v>
      </c>
      <c r="AQ41" s="294">
        <v>21460</v>
      </c>
      <c r="AR41" s="295">
        <v>36.299999999999997</v>
      </c>
      <c r="AS41" s="292"/>
    </row>
    <row r="42" spans="1:46" ht="13.2" x14ac:dyDescent="0.2">
      <c r="A42" s="249"/>
      <c r="AK42" s="298" t="s">
        <v>542</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543</v>
      </c>
    </row>
    <row r="48" spans="1:46" ht="13.2" x14ac:dyDescent="0.2">
      <c r="A48" s="249"/>
      <c r="AK48" s="303" t="s">
        <v>544</v>
      </c>
      <c r="AL48" s="303"/>
      <c r="AM48" s="303"/>
      <c r="AN48" s="303"/>
      <c r="AO48" s="303"/>
      <c r="AP48" s="303"/>
      <c r="AQ48" s="304"/>
      <c r="AR48" s="303"/>
    </row>
    <row r="49" spans="1:44" ht="13.5" customHeight="1" x14ac:dyDescent="0.2">
      <c r="A49" s="249"/>
      <c r="AK49" s="305"/>
      <c r="AL49" s="306"/>
      <c r="AM49" s="1132" t="s">
        <v>511</v>
      </c>
      <c r="AN49" s="1134" t="s">
        <v>545</v>
      </c>
      <c r="AO49" s="1135"/>
      <c r="AP49" s="1135"/>
      <c r="AQ49" s="1135"/>
      <c r="AR49" s="1136"/>
    </row>
    <row r="50" spans="1:44" ht="13.2" x14ac:dyDescent="0.2">
      <c r="A50" s="249"/>
      <c r="AK50" s="307"/>
      <c r="AL50" s="308"/>
      <c r="AM50" s="1133"/>
      <c r="AN50" s="309" t="s">
        <v>546</v>
      </c>
      <c r="AO50" s="310" t="s">
        <v>547</v>
      </c>
      <c r="AP50" s="311" t="s">
        <v>548</v>
      </c>
      <c r="AQ50" s="312" t="s">
        <v>549</v>
      </c>
      <c r="AR50" s="313" t="s">
        <v>550</v>
      </c>
    </row>
    <row r="51" spans="1:44" ht="13.2" x14ac:dyDescent="0.2">
      <c r="A51" s="249"/>
      <c r="AK51" s="305" t="s">
        <v>551</v>
      </c>
      <c r="AL51" s="306"/>
      <c r="AM51" s="314">
        <v>2492300</v>
      </c>
      <c r="AN51" s="315">
        <v>73204</v>
      </c>
      <c r="AO51" s="316">
        <v>12.3</v>
      </c>
      <c r="AP51" s="317">
        <v>88968</v>
      </c>
      <c r="AQ51" s="318">
        <v>6.8</v>
      </c>
      <c r="AR51" s="319">
        <v>5.5</v>
      </c>
    </row>
    <row r="52" spans="1:44" ht="13.2" x14ac:dyDescent="0.2">
      <c r="A52" s="249"/>
      <c r="AK52" s="320"/>
      <c r="AL52" s="321" t="s">
        <v>552</v>
      </c>
      <c r="AM52" s="322">
        <v>1763534</v>
      </c>
      <c r="AN52" s="323">
        <v>51799</v>
      </c>
      <c r="AO52" s="324">
        <v>7.8</v>
      </c>
      <c r="AP52" s="325">
        <v>45482</v>
      </c>
      <c r="AQ52" s="326">
        <v>5.5</v>
      </c>
      <c r="AR52" s="327">
        <v>2.2999999999999998</v>
      </c>
    </row>
    <row r="53" spans="1:44" ht="13.2" x14ac:dyDescent="0.2">
      <c r="A53" s="249"/>
      <c r="AK53" s="305" t="s">
        <v>553</v>
      </c>
      <c r="AL53" s="306"/>
      <c r="AM53" s="314">
        <v>1535364</v>
      </c>
      <c r="AN53" s="315">
        <v>45531</v>
      </c>
      <c r="AO53" s="316">
        <v>-37.799999999999997</v>
      </c>
      <c r="AP53" s="317">
        <v>85173</v>
      </c>
      <c r="AQ53" s="318">
        <v>-4.3</v>
      </c>
      <c r="AR53" s="319">
        <v>-33.5</v>
      </c>
    </row>
    <row r="54" spans="1:44" ht="13.2" x14ac:dyDescent="0.2">
      <c r="A54" s="249"/>
      <c r="AK54" s="320"/>
      <c r="AL54" s="321" t="s">
        <v>552</v>
      </c>
      <c r="AM54" s="322">
        <v>999048</v>
      </c>
      <c r="AN54" s="323">
        <v>29627</v>
      </c>
      <c r="AO54" s="324">
        <v>-42.8</v>
      </c>
      <c r="AP54" s="325">
        <v>43913</v>
      </c>
      <c r="AQ54" s="326">
        <v>-3.4</v>
      </c>
      <c r="AR54" s="327">
        <v>-39.4</v>
      </c>
    </row>
    <row r="55" spans="1:44" ht="13.2" x14ac:dyDescent="0.2">
      <c r="A55" s="249"/>
      <c r="AK55" s="305" t="s">
        <v>554</v>
      </c>
      <c r="AL55" s="306"/>
      <c r="AM55" s="314">
        <v>1179922</v>
      </c>
      <c r="AN55" s="315">
        <v>35527</v>
      </c>
      <c r="AO55" s="316">
        <v>-22</v>
      </c>
      <c r="AP55" s="317">
        <v>94081</v>
      </c>
      <c r="AQ55" s="318">
        <v>10.5</v>
      </c>
      <c r="AR55" s="319">
        <v>-32.5</v>
      </c>
    </row>
    <row r="56" spans="1:44" ht="13.2" x14ac:dyDescent="0.2">
      <c r="A56" s="249"/>
      <c r="AK56" s="320"/>
      <c r="AL56" s="321" t="s">
        <v>552</v>
      </c>
      <c r="AM56" s="322">
        <v>683305</v>
      </c>
      <c r="AN56" s="323">
        <v>20574</v>
      </c>
      <c r="AO56" s="324">
        <v>-30.6</v>
      </c>
      <c r="AP56" s="325">
        <v>48949</v>
      </c>
      <c r="AQ56" s="326">
        <v>11.5</v>
      </c>
      <c r="AR56" s="327">
        <v>-42.1</v>
      </c>
    </row>
    <row r="57" spans="1:44" ht="13.2" x14ac:dyDescent="0.2">
      <c r="A57" s="249"/>
      <c r="AK57" s="305" t="s">
        <v>555</v>
      </c>
      <c r="AL57" s="306"/>
      <c r="AM57" s="314">
        <v>1606205</v>
      </c>
      <c r="AN57" s="315">
        <v>48894</v>
      </c>
      <c r="AO57" s="316">
        <v>37.6</v>
      </c>
      <c r="AP57" s="317">
        <v>92632</v>
      </c>
      <c r="AQ57" s="318">
        <v>-1.5</v>
      </c>
      <c r="AR57" s="319">
        <v>39.1</v>
      </c>
    </row>
    <row r="58" spans="1:44" ht="13.2" x14ac:dyDescent="0.2">
      <c r="A58" s="249"/>
      <c r="AK58" s="320"/>
      <c r="AL58" s="321" t="s">
        <v>552</v>
      </c>
      <c r="AM58" s="322">
        <v>736970</v>
      </c>
      <c r="AN58" s="323">
        <v>22434</v>
      </c>
      <c r="AO58" s="324">
        <v>9</v>
      </c>
      <c r="AP58" s="325">
        <v>47978</v>
      </c>
      <c r="AQ58" s="326">
        <v>-2</v>
      </c>
      <c r="AR58" s="327">
        <v>11</v>
      </c>
    </row>
    <row r="59" spans="1:44" ht="13.2" x14ac:dyDescent="0.2">
      <c r="A59" s="249"/>
      <c r="AK59" s="305" t="s">
        <v>556</v>
      </c>
      <c r="AL59" s="306"/>
      <c r="AM59" s="314">
        <v>1392975</v>
      </c>
      <c r="AN59" s="315">
        <v>43014</v>
      </c>
      <c r="AO59" s="316">
        <v>-12</v>
      </c>
      <c r="AP59" s="317">
        <v>69604</v>
      </c>
      <c r="AQ59" s="318">
        <v>-24.9</v>
      </c>
      <c r="AR59" s="319">
        <v>12.9</v>
      </c>
    </row>
    <row r="60" spans="1:44" ht="13.2" x14ac:dyDescent="0.2">
      <c r="A60" s="249"/>
      <c r="AK60" s="320"/>
      <c r="AL60" s="321" t="s">
        <v>552</v>
      </c>
      <c r="AM60" s="322">
        <v>884747</v>
      </c>
      <c r="AN60" s="323">
        <v>27320</v>
      </c>
      <c r="AO60" s="324">
        <v>21.8</v>
      </c>
      <c r="AP60" s="325">
        <v>36247</v>
      </c>
      <c r="AQ60" s="326">
        <v>-24.5</v>
      </c>
      <c r="AR60" s="327">
        <v>46.3</v>
      </c>
    </row>
    <row r="61" spans="1:44" ht="13.2" x14ac:dyDescent="0.2">
      <c r="A61" s="249"/>
      <c r="AK61" s="305" t="s">
        <v>557</v>
      </c>
      <c r="AL61" s="328"/>
      <c r="AM61" s="314">
        <v>1641353</v>
      </c>
      <c r="AN61" s="315">
        <v>49234</v>
      </c>
      <c r="AO61" s="316">
        <v>-4.4000000000000004</v>
      </c>
      <c r="AP61" s="317">
        <v>86092</v>
      </c>
      <c r="AQ61" s="329">
        <v>-2.7</v>
      </c>
      <c r="AR61" s="319">
        <v>-1.7</v>
      </c>
    </row>
    <row r="62" spans="1:44" ht="13.2" x14ac:dyDescent="0.2">
      <c r="A62" s="249"/>
      <c r="AK62" s="320"/>
      <c r="AL62" s="321" t="s">
        <v>552</v>
      </c>
      <c r="AM62" s="322">
        <v>1013521</v>
      </c>
      <c r="AN62" s="323">
        <v>30351</v>
      </c>
      <c r="AO62" s="324">
        <v>-7</v>
      </c>
      <c r="AP62" s="325">
        <v>44514</v>
      </c>
      <c r="AQ62" s="326">
        <v>-2.6</v>
      </c>
      <c r="AR62" s="327">
        <v>-4.4000000000000004</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v0mZmFttkluPDqH0YAybypsFw0sgwVa8SaPcMWQsZWKaFeu0YCQsAaeunq52D9X5x6XwTI6sk/8PwuK71bfPNA==" saltValue="TKWNcSjnNE3gbYa3hEyN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559</v>
      </c>
    </row>
    <row r="121" spans="125:125" ht="13.5" hidden="1" customHeight="1" x14ac:dyDescent="0.2">
      <c r="DU121" s="243"/>
    </row>
  </sheetData>
  <sheetProtection algorithmName="SHA-512" hashValue="2SXfZ7FPUJ3ijdKR+1CwTg989IZzCWd2XM2ds3724BaBtlcFszZZV1DfvT8+EAeEhi0nn2mrHqqXqWdPN8IBbQ==" saltValue="TuXlsiqCQeN2UtcOf+BT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560</v>
      </c>
    </row>
  </sheetData>
  <sheetProtection algorithmName="SHA-512" hashValue="oPKsv27CMEPw5Gtr4Xtg+WRmM9ZCqlN8B35kGafX/1yIrCd4ctwuDFBOFWPtuqtNGIUdKrZ2Hd+adPHqCYBkYQ==" saltValue="ZFHuHjRnYPqw+sCg95yo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58" t="s">
        <v>3</v>
      </c>
      <c r="D47" s="1158"/>
      <c r="E47" s="1159"/>
      <c r="F47" s="11">
        <v>17.05</v>
      </c>
      <c r="G47" s="12">
        <v>17.2</v>
      </c>
      <c r="H47" s="12">
        <v>17.66</v>
      </c>
      <c r="I47" s="12">
        <v>18.190000000000001</v>
      </c>
      <c r="J47" s="13">
        <v>18.05</v>
      </c>
    </row>
    <row r="48" spans="2:10" ht="57.75" customHeight="1" x14ac:dyDescent="0.2">
      <c r="B48" s="14"/>
      <c r="C48" s="1160" t="s">
        <v>4</v>
      </c>
      <c r="D48" s="1160"/>
      <c r="E48" s="1161"/>
      <c r="F48" s="15">
        <v>0.12</v>
      </c>
      <c r="G48" s="16">
        <v>0.2</v>
      </c>
      <c r="H48" s="16">
        <v>0.28000000000000003</v>
      </c>
      <c r="I48" s="16">
        <v>0.39</v>
      </c>
      <c r="J48" s="17">
        <v>0.45</v>
      </c>
    </row>
    <row r="49" spans="2:10" ht="57.75" customHeight="1" thickBot="1" x14ac:dyDescent="0.25">
      <c r="B49" s="18"/>
      <c r="C49" s="1162" t="s">
        <v>5</v>
      </c>
      <c r="D49" s="1162"/>
      <c r="E49" s="1163"/>
      <c r="F49" s="19" t="s">
        <v>566</v>
      </c>
      <c r="G49" s="20">
        <v>0.19</v>
      </c>
      <c r="H49" s="20">
        <v>0.69</v>
      </c>
      <c r="I49" s="20">
        <v>1.0900000000000001</v>
      </c>
      <c r="J49" s="21">
        <v>0.74</v>
      </c>
    </row>
    <row r="50" spans="2:10" ht="13.2" x14ac:dyDescent="0.2"/>
  </sheetData>
  <sheetProtection algorithmName="SHA-512" hashValue="QOLd84EbUl0ncDnyafJGmdnTENi6M6xTLwOpMJSKTH+XEZAkI5b4zCXlBAOvON/NxTceCxX4a3eOBdYDW709FQ==" saltValue="ZaB1WQlZMj5PP8C8vsl4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久美</dc:creator>
  <cp:lastModifiedBy> </cp:lastModifiedBy>
  <dcterms:created xsi:type="dcterms:W3CDTF">2023-10-12T07:57:37Z</dcterms:created>
  <dcterms:modified xsi:type="dcterms:W3CDTF">2023-10-12T07:57:38Z</dcterms:modified>
</cp:coreProperties>
</file>