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38682B92-852E-404C-81D9-EF2D985A8817}" xr6:coauthVersionLast="36" xr6:coauthVersionMax="36" xr10:uidLastSave="{00000000-0000-0000-0000-000000000000}"/>
  <bookViews>
    <workbookView xWindow="0" yWindow="0" windowWidth="23040" windowHeight="910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<sst xmlns="http://schemas.openxmlformats.org/spreadsheetml/2006/main" count="1086" uniqueCount="613">
  <si>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</si>
  <si>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</si>
  <si>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</si>
  <si>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</si>
  <si>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</si>
  <si>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</si>
  <si>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</si>
  <si>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</si>
  <si>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</si>
  <si>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</si>
  <si>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</si>
  <si>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</si>
  <si>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</si>
  <si>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</si>
  <si>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</si>
  <si>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</si>
  <si>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</si>
  <si>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</si>
  <si>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</si>
  <si>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</si>
  <si>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</si>
  <si>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</si>
  <si>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</si>
  <si>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</si>
  <si>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</si>
  <si>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</si>
  <si>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</si>
  <si>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</si>
  <si>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</si>
  <si>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</si>
  <si>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</si>
  <si>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</si>
  <si>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</si>
  <si>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</si>
  <si>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</si>
  <si>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</si>
  <si>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</si>
  <si>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</si>
  <si>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</si>
  <si>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</si>
  <si>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</si>
  <si>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</si>
  <si>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</si>
  <si>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</si>
  <si>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</si>
  <si>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</si>
  <si>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</si>
  <si>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</si>
  <si>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</si>
  <si>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</si>
  <si>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</si>
  <si>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</si>
  <si>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</si>
  <si>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</si>
  <si>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</si>
  <si>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</si>
  <si>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</si>
  <si>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</si>
  <si>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</si>
  <si>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</si>
  <si>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</si>
  <si>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</si>
  <si>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</si>
  <si>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</si>
  <si>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</si>
  <si>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</si>
  <si>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</si>
  <si>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</si>
  <si>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</si>
  <si>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</si>
  <si>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</si>
  <si>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</si>
  <si>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</si>
  <si>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</si>
  <si>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</si>
  <si>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</si>
  <si>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</si>
  <si>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</si>
  <si>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</si>
  <si>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</si>
  <si>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</si>
  <si>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</si>
  <si>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</si>
  <si>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</si>
  <si>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</si>
  <si>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</si>
  <si>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</si>
  <si>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</si>
  <si>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</si>
  <si>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</si>
  <si>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</si>
  <si>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</si>
  <si>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</si>
  <si>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</si>
  <si>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</si>
  <si>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</si>
  <si>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</si>
  <si>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</si>
  <si>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</si>
  <si>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</si>
  <si>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</si>
  <si>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</si>
  <si>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</si>
  <si>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</si>
  <si>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</si>
  <si>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</si>
  <si>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</si>
  <si>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</si>
  <si>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</si>
  <si>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</si>
  <si>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</si>
  <si>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</si>
  <si>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</si>
  <si>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</si>
  <si>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</si>
  <si>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</si>
  <si>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</si>
  <si>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</si>
  <si>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</si>
  <si>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</si>
  <si>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</si>
  <si>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</si>
  <si>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</si>
  <si>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</si>
  <si>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</si>
  <si>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</si>
  <si>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</si>
  <si>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</si>
  <si>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</si>
  <si>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</si>
  <si>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</si>
  <si>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</si>
  <si>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</si>
  <si>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</si>
  <si>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</si>
  <si>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</si>
  <si>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</si>
  <si>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</si>
  <si>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</si>
  <si>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</si>
  <si>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</si>
  <si>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</si>
  <si>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</si>
  <si>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</si>
  <si>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</si>
  <si>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</si>
  <si>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</si>
  <si>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</si>
  <si>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</si>
  <si>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</si>
  <si>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</si>
  <si>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</si>
  <si>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</si>
  <si>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</si>
  <si>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</si>
  <si>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</si>
  <si>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</si>
  <si>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</si>
  <si>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</si>
  <si>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</si>
  <si>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</si>
  <si>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</si>
  <si>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</si>
  <si>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</si>
  <si>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</si>
  <si>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</si>
  <si>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</si>
  <si>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</si>
  <si>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</si>
  <si>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</si>
  <si>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</si>
  <si>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</si>
  <si>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</si>
  <si>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</si>
  <si>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</si>
  <si>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</si>
  <si>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</si>
  <si>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</si>
  <si>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</si>
  <si>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</si>
  <si>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</si>
  <si>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</si>
  <si>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</si>
  <si>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</si>
  <si>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</si>
  <si>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</si>
  <si>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</si>
  <si>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</si>
  <si>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</si>
  <si>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</si>
  <si>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</si>
  <si>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</si>
  <si>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</si>
  <si>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</si>
  <si>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</si>
  <si>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</si>
  <si>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</si>
  <si>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</si>
  <si>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</si>
  <si>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</si>
  <si>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</si>
  <si>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</si>
  <si>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</si>
  <si>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</si>
  <si>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</si>
  <si>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</si>
  <si>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</si>
  <si>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</si>
  <si>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</si>
  <si>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京都府宮津市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</si>
  <si>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</si>
  <si>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</si>
  <si>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</si>
  <si>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</si>
  <si>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</si>
  <si>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</si>
  <si>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</si>
  <si>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</si>
  <si>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</si>
  <si>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</si>
  <si>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</si>
  <si>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</si>
  <si>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</si>
  <si>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</si>
  <si>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</si>
  <si>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</si>
  <si>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</si>
  <si>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</si>
  <si>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</si>
  <si>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</si>
  <si>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</si>
  <si>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</si>
  <si>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</si>
  <si>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</si>
  <si>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</si>
  <si>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</si>
  <si>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</si>
  <si>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</si>
  <si>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</si>
  <si>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</si>
  <si>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</si>
  <si>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</si>
  <si>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</si>
  <si>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</si>
  <si>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</si>
  <si>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</si>
  <si>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</si>
  <si>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</si>
  <si>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</si>
  <si>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</si>
  <si>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</si>
  <si>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</si>
  <si>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</si>
  <si>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</si>
  <si>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</si>
  <si>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</si>
  <si>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</si>
  <si>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</si>
  <si>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</si>
  <si>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</si>
  <si>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</si>
  <si>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</si>
  <si>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</si>
  <si>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</si>
  <si>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</si>
  <si>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</si>
  <si>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</si>
  <si>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</si>
  <si>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</si>
  <si>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</si>
  <si>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</si>
  <si>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</si>
  <si>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</si>
  <si>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</si>
  <si>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</si>
  <si>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</si>
  <si>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</si>
  <si>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</si>
  <si>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</si>
  <si>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</si>
  <si>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</si>
  <si>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</si>
  <si>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</si>
  <si>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</si>
  <si>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</si>
  <si>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</si>
  <si>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</si>
  <si>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</si>
  <si>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</si>
  <si>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</si>
  <si>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</si>
  <si>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</si>
  <si>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</si>
  <si>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</si>
  <si>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</si>
  <si>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</si>
  <si>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</si>
  <si>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</si>
  <si>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</si>
  <si>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</si>
  <si>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</si>
  <si>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</si>
  <si>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</si>
  <si>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</si>
  <si>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</si>
  <si>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</si>
  <si>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</si>
  <si>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</si>
  <si>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</si>
  <si>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</si>
  <si>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</si>
  <si>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</si>
  <si>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</si>
  <si>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</si>
  <si>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</si>
  <si>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</si>
  <si>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</si>
  <si>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</si>
  <si>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</si>
  <si>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</si>
  <si>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</si>
  <si>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</si>
  <si>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</si>
  <si>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</si>
  <si>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</si>
  <si>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</si>
  <si>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</si>
  <si>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</si>
  <si>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</si>
  <si>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</si>
  <si>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</si>
  <si>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</si>
  <si>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</si>
  <si>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</si>
  <si>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</si>
  <si>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</si>
  <si>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</si>
  <si>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</si>
  <si>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</si>
  <si>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</si>
  <si>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</si>
  <si>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</si>
  <si>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</si>
  <si>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</si>
  <si>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</si>
  <si>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</si>
  <si>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</si>
  <si>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</si>
  <si>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</si>
  <si>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</si>
  <si>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</si>
  <si>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</si>
  <si>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</si>
  <si>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</si>
  <si>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</si>
  <si>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</si>
  <si>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</si>
  <si>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</si>
  <si>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</si>
  <si>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</si>
  <si>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</si>
  <si>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</si>
  <si>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</si>
  <si>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京都府宮津市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</si>
  <si>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</si>
  <si>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</si>
  <si>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</si>
  <si>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</si>
  <si>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</si>
  <si>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</si>
  <si>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</si>
  <si>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</si>
  <si>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</si>
  <si>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</si>
  <si>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</si>
  <si>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</si>
  <si>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</si>
  <si>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</si>
  <si>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</si>
  <si>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</si>
  <si>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</si>
  <si>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</si>
  <si>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</si>
  <si>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</si>
  <si>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</si>
  <si>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</si>
  <si>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</si>
  <si>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</si>
  <si>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</si>
  <si>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</si>
  <si>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</si>
  <si>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</si>
  <si>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</si>
  <si>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</si>
  <si>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</si>
  <si>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</si>
  <si>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</si>
  <si>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</si>
  <si>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</si>
  <si>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</si>
  <si>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</si>
  <si>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</si>
  <si>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</si>
  <si>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</si>
  <si>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下水道事業会計</t>
    <phoneticPr fontId="5"/>
  </si>
  <si>
    <t>土地建物造成事業特別会計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</si>
  <si>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</si>
  <si>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</si>
  <si>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</si>
  <si>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</si>
  <si>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</si>
  <si>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</si>
  <si>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</si>
  <si>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</si>
  <si>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</si>
  <si>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</si>
  <si>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</si>
  <si>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</si>
  <si>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</si>
  <si>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</si>
  <si>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</si>
  <si>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</si>
  <si>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</si>
  <si>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</si>
  <si>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</si>
  <si>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</si>
  <si>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</si>
  <si>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</si>
  <si>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</si>
  <si>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</si>
  <si>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</si>
  <si>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</si>
  <si>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</si>
  <si>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</si>
  <si>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</si>
  <si>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</si>
  <si>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</si>
  <si>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</si>
  <si>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</si>
  <si>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</si>
  <si>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</si>
  <si>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</si>
  <si>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</si>
  <si>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</si>
  <si>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</si>
  <si>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</si>
  <si>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</si>
  <si>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</si>
  <si>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</si>
  <si>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</si>
  <si>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</si>
  <si>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</si>
  <si>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</si>
  <si>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</si>
  <si>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</si>
  <si>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</si>
  <si>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</si>
  <si>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</si>
  <si>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</si>
  <si>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</si>
  <si>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</si>
  <si>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</si>
  <si>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</si>
  <si>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</si>
  <si>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</si>
  <si>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</si>
  <si>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</si>
  <si>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</si>
  <si>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</si>
  <si>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</si>
  <si>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</si>
  <si>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</si>
  <si>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土地建物造成事業特別会計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</si>
  <si>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</si>
  <si>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</si>
  <si>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</si>
  <si>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</si>
  <si>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</si>
  <si>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</si>
  <si>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</si>
  <si>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</si>
  <si>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</si>
  <si>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</si>
  <si>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</si>
  <si>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</si>
  <si>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</si>
  <si>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</si>
  <si>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</si>
  <si>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</si>
  <si>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</si>
  <si>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</si>
  <si>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</si>
  <si>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</si>
  <si>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</si>
  <si>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</si>
  <si>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</si>
  <si>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</si>
  <si>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</si>
  <si>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</si>
  <si>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</si>
  <si>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</si>
  <si>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</si>
  <si>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</si>
  <si>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</si>
  <si>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</si>
  <si>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</si>
  <si>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</si>
  <si>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</si>
  <si>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</si>
  <si>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</si>
  <si>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</si>
  <si>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</si>
  <si>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</si>
  <si>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</si>
  <si>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</si>
  <si>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</si>
  <si>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</si>
  <si>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</si>
  <si>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</si>
  <si>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</si>
  <si>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</si>
  <si>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</si>
  <si>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</si>
  <si>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</si>
  <si>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</si>
  <si>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</si>
  <si>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</si>
  <si>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</si>
  <si>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</si>
  <si>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</si>
  <si>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</si>
  <si>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</si>
  <si>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</si>
  <si>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</si>
  <si>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</si>
  <si>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</si>
  <si>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</si>
  <si>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</si>
  <si>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</si>
  <si>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</si>
  <si>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</si>
  <si>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</si>
  <si>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</si>
  <si>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</si>
  <si>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</si>
  <si>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</si>
  <si>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</si>
  <si>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</si>
  <si>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</si>
  <si>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</si>
  <si>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</si>
  <si>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</si>
  <si>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</si>
  <si>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</si>
  <si>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</si>
  <si>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</si>
  <si>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</si>
  <si>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7.89</t>
  </si>
  <si>
    <t>▲ 0.19</t>
  </si>
  <si>
    <t>一般会計</t>
  </si>
  <si>
    <t>水道事業会計</t>
  </si>
  <si>
    <t>介護保険事業特別会計</t>
  </si>
  <si>
    <t>下水道事業会計</t>
  </si>
  <si>
    <t>土地建物造成事業特別会計</t>
  </si>
  <si>
    <t>後期高齢者医療特別会計</t>
  </si>
  <si>
    <t>国民健康保険事業特別会計</t>
  </si>
  <si>
    <t>介護予防支援事業特別会計</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</si>
  <si>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</si>
  <si>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</si>
  <si>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</si>
  <si>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</si>
  <si>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</si>
  <si>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</si>
  <si>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</si>
  <si>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</si>
  <si>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</si>
  <si>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t>
    <phoneticPr fontId="2"/>
  </si>
  <si>
    <t>宮津与謝消防組合</t>
  </si>
  <si>
    <t>与謝野町宮津市中学校組合</t>
  </si>
  <si>
    <t>京都府自治会館管理組合</t>
  </si>
  <si>
    <t>京都府住宅新築資金等貸付事業管理組合（一般会計）</t>
  </si>
  <si>
    <t>京都府住宅新築資金等貸付事業管理組合（特別会計）</t>
  </si>
  <si>
    <t>京都府市町村職員退職手当組合</t>
  </si>
  <si>
    <t>京都府後期高齢者医療広域連合（一般会計）</t>
  </si>
  <si>
    <t>京都府後期高齢者医療広域連合（特別会計）</t>
  </si>
  <si>
    <t>京都地方税機構</t>
  </si>
  <si>
    <t>宮津与謝環境組合</t>
  </si>
  <si>
    <t>丹後地区土地開発公社</t>
  </si>
  <si>
    <t>宮津市民実践活動センター</t>
  </si>
  <si>
    <t>宮津市水産振興財団</t>
  </si>
  <si>
    <t>-</t>
    <phoneticPr fontId="2"/>
  </si>
  <si>
    <t>〇</t>
    <phoneticPr fontId="2"/>
  </si>
  <si>
    <t>-</t>
    <phoneticPr fontId="2"/>
  </si>
  <si>
    <t>-</t>
    <phoneticPr fontId="2"/>
  </si>
  <si>
    <t>まちづくり基金</t>
    <phoneticPr fontId="5"/>
  </si>
  <si>
    <t>清掃工場周辺地域健康対策基金</t>
    <phoneticPr fontId="5"/>
  </si>
  <si>
    <t>自然環境保全基金</t>
    <phoneticPr fontId="5"/>
  </si>
  <si>
    <t>教育基金</t>
    <rPh sb="0" eb="2">
      <t>キョウイク</t>
    </rPh>
    <rPh sb="2" eb="4">
      <t>キキン</t>
    </rPh>
    <phoneticPr fontId="5"/>
  </si>
  <si>
    <t>過疎地域自立促進特別事業基金</t>
    <phoneticPr fontId="5"/>
  </si>
  <si>
    <t>-</t>
    <phoneticPr fontId="2"/>
  </si>
  <si>
    <t>-</t>
    <phoneticPr fontId="2"/>
  </si>
  <si>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</si>
  <si>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</si>
  <si>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</si>
  <si>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</si>
  <si>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</si>
  <si>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</si>
  <si>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大型の既発債償還の開始により、前年度と同程度の標準財政規模であれば比率が若干悪化すると想定されたが、R3に普通交付税の追加配分がなされたことから、償還開始による悪化要因を吸収。結果として、前年度より1.8%改善した。
　ただ、両比率とも類似団体平均と比較して依然として高い水準にあるため、今後、宮津市第2期行財政運営指針（R3～R12）に基づき、建設地方債の総枠キャップの導入により建設地方債の発行抑制を行い、将来の公債費の抑制・平準化を図る。
</t>
    <rPh sb="145" eb="147">
      <t>コンゴ</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</si>
  <si>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</si>
  <si>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</si>
  <si>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</si>
  <si>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比率は高いものの、R2に引き続き改善している。理由としては第2期行財政運営指針に基づく市債発行の抑制等により、一般会計等における地方債残高が減少したことや、公営企業債残高の減少等による公営企業への繰出見込額の減少や基金残高の増加に加え、新型コロナに係る国の経済対策等により標準財政規模が大幅に増加したことなどがあげられる。</t>
    <rPh sb="25" eb="26">
      <t>ヒ</t>
    </rPh>
    <rPh sb="27" eb="28">
      <t>ツヅ</t>
    </rPh>
    <rPh sb="36" eb="38">
      <t>リユウ</t>
    </rPh>
    <rPh sb="84" eb="85">
      <t>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</si>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</sst>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109" xfId="15" applyFont="1" applyBorder="1" applyAlignment="1" applyProtection="1">
      <alignment horizontal="center" vertical="center" shrinkToFit="1"/>
      <protection locked="0"/>
    </xf>
    <xf numFmtId="177" fontId="13" fillId="0" borderId="34" xfId="5" applyNumberFormat="1" applyFont="1" applyBorder="1" applyAlignment="1" applyProtection="1">
      <alignment horizontal="right" vertical="center" wrapText="1" shrinkToFit="1"/>
      <protection locked="0"/>
    </xf>
    <xf numFmtId="177" fontId="13" fillId="0" borderId="21" xfId="5" applyNumberFormat="1" applyFont="1" applyBorder="1" applyAlignment="1" applyProtection="1">
      <alignment horizontal="right" vertical="center" wrapText="1" shrinkToFit="1"/>
      <protection locked="0"/>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D4BB934-5809-4678-9150-17E5F92AD21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0EF7-446C-BB8B-C01DB85D5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187952</c:v>
                </c:pt>
                <c:pt idx="1">
                  <c:v>91453</c:v>
                </c:pt>
                <c:pt idx="2">
                  <c:v>91754</c:v>
                </c:pt>
                <c:pt idx="3">
                  <c:v>87157</c:v>
                </c:pt>
                <c:pt idx="4">
                  <c:v>58385</c:v>
                </c:pt>
              </c:numCache>
            </c:numRef>
          </c:val>
          <c:smooth val="0"/>
          <c:extLst>
            <c:ext xmlns:c16="http://schemas.microsoft.com/office/drawing/2014/chart" uri="{C3380CC4-5D6E-409C-BE32-E72D297353CC}">
              <c16:uniqueId val="{00000001-0EF7-446C-BB8B-C01DB85D53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0.62</c:v>
                </c:pt>
                <c:pt idx="1">
                  <c:v>0.43</c:v>
                </c:pt>
                <c:pt idx="2">
                  <c:v>1.1499999999999999</c:v>
                </c:pt>
                <c:pt idx="3">
                  <c:v>2.11</c:v>
                </c:pt>
                <c:pt idx="4">
                  <c:v>7.22</c:v>
                </c:pt>
              </c:numCache>
            </c:numRef>
          </c:val>
          <c:extLst>
            <c:ext xmlns:c16="http://schemas.microsoft.com/office/drawing/2014/chart" uri="{C3380CC4-5D6E-409C-BE32-E72D297353CC}">
              <c16:uniqueId val="{00000000-39A4-4148-93C7-C4CE5CAB01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c:v>
                </c:pt>
                <c:pt idx="1">
                  <c:v>1.79</c:v>
                </c:pt>
                <c:pt idx="2">
                  <c:v>1.22</c:v>
                </c:pt>
                <c:pt idx="3">
                  <c:v>1.65</c:v>
                </c:pt>
                <c:pt idx="4">
                  <c:v>3.17</c:v>
                </c:pt>
              </c:numCache>
            </c:numRef>
          </c:val>
          <c:extLst>
            <c:ext xmlns:c16="http://schemas.microsoft.com/office/drawing/2014/chart" uri="{C3380CC4-5D6E-409C-BE32-E72D297353CC}">
              <c16:uniqueId val="{00000001-39A4-4148-93C7-C4CE5CAB01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-7.89</c:v>
                </c:pt>
                <c:pt idx="1">
                  <c:v>-0.19</c:v>
                </c:pt>
                <c:pt idx="2">
                  <c:v>0.14000000000000001</c:v>
                </c:pt>
                <c:pt idx="3">
                  <c:v>1.46</c:v>
                </c:pt>
                <c:pt idx="4">
                  <c:v>6.46</c:v>
                </c:pt>
              </c:numCache>
            </c:numRef>
          </c:val>
          <c:smooth val="0"/>
          <c:extLst>
            <c:ext xmlns:c16="http://schemas.microsoft.com/office/drawing/2014/chart" uri="{C3380CC4-5D6E-409C-BE32-E72D297353CC}">
              <c16:uniqueId val="{00000002-39A4-4148-93C7-C4CE5CAB01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0-7A16-4297-B970-3D9903822E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7A16-4297-B970-3D9903822E3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0.18</c:v>
                </c:pt>
                <c:pt idx="4">
                  <c:v>#N/A</c:v>
                </c:pt>
                <c:pt idx="5">
                  <c:v>0.11</c:v>
                </c:pt>
                <c:pt idx="6">
                  <c:v>#N/A</c:v>
                </c:pt>
                <c:pt idx="7">
                  <c:v>0.08</c:v>
                </c:pt>
                <c:pt idx="8">
                  <c:v>#N/A</c:v>
                </c:pt>
                <c:pt idx="9">
                  <c:v>0.04</c:v>
                </c:pt>
              </c:numCache>
            </c:numRef>
          </c:val>
          <c:extLst>
            <c:ext xmlns:c16="http://schemas.microsoft.com/office/drawing/2014/chart" uri="{C3380CC4-5D6E-409C-BE32-E72D297353CC}">
              <c16:uniqueId val="{00000002-7A16-4297-B970-3D9903822E3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1.1299999999999999</c:v>
                </c:pt>
                <c:pt idx="2">
                  <c:v>#N/A</c:v>
                </c:pt>
                <c:pt idx="3">
                  <c:v>0.08</c:v>
                </c:pt>
                <c:pt idx="4">
                  <c:v>#N/A</c:v>
                </c:pt>
                <c:pt idx="5">
                  <c:v>0.28999999999999998</c:v>
                </c:pt>
                <c:pt idx="6">
                  <c:v>#N/A</c:v>
                </c:pt>
                <c:pt idx="7">
                  <c:v>0.09</c:v>
                </c:pt>
                <c:pt idx="8">
                  <c:v>#N/A</c:v>
                </c:pt>
                <c:pt idx="9">
                  <c:v>7.0000000000000007E-2</c:v>
                </c:pt>
              </c:numCache>
            </c:numRef>
          </c:val>
          <c:extLst>
            <c:ext xmlns:c16="http://schemas.microsoft.com/office/drawing/2014/chart" uri="{C3380CC4-5D6E-409C-BE32-E72D297353CC}">
              <c16:uniqueId val="{00000003-7A16-4297-B970-3D9903822E3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0.11</c:v>
                </c:pt>
                <c:pt idx="4">
                  <c:v>#N/A</c:v>
                </c:pt>
                <c:pt idx="5">
                  <c:v>0.08</c:v>
                </c:pt>
                <c:pt idx="6">
                  <c:v>#N/A</c:v>
                </c:pt>
                <c:pt idx="7">
                  <c:v>0.1</c:v>
                </c:pt>
                <c:pt idx="8">
                  <c:v>#N/A</c:v>
                </c:pt>
                <c:pt idx="9">
                  <c:v>0.09</c:v>
                </c:pt>
              </c:numCache>
            </c:numRef>
          </c:val>
          <c:extLst>
            <c:ext xmlns:c16="http://schemas.microsoft.com/office/drawing/2014/chart" uri="{C3380CC4-5D6E-409C-BE32-E72D297353CC}">
              <c16:uniqueId val="{00000004-7A16-4297-B970-3D9903822E3C}"/>
            </c:ext>
          </c:extLst>
        </c:ser>
        <c:ser>
          <c:idx val="5"/>
          <c:order val="5"/>
          <c:tx>
            <c:strRef>
              <c:f>データシート!$A$32</c:f>
              <c:strCache>
                <c:ptCount val="1"/>
                <c:pt idx="0">
                  <c:v>土地建物造成事業特別会計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0.53</c:v>
                </c:pt>
                <c:pt idx="2">
                  <c:v>#N/A</c:v>
                </c:pt>
                <c:pt idx="3">
                  <c:v>0.2</c:v>
                </c:pt>
                <c:pt idx="4">
                  <c:v>#N/A</c:v>
                </c:pt>
                <c:pt idx="5">
                  <c:v>0.14000000000000001</c:v>
                </c:pt>
                <c:pt idx="6">
                  <c:v>#N/A</c:v>
                </c:pt>
                <c:pt idx="7">
                  <c:v>0.19</c:v>
                </c:pt>
                <c:pt idx="8">
                  <c:v>#N/A</c:v>
                </c:pt>
                <c:pt idx="9">
                  <c:v>0.14000000000000001</c:v>
                </c:pt>
              </c:numCache>
            </c:numRef>
          </c:val>
          <c:extLst>
            <c:ext xmlns:c16="http://schemas.microsoft.com/office/drawing/2014/chart" uri="{C3380CC4-5D6E-409C-BE32-E72D297353CC}">
              <c16:uniqueId val="{00000005-7A16-4297-B970-3D9903822E3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0.75</c:v>
                </c:pt>
                <c:pt idx="8">
                  <c:v>#N/A</c:v>
                </c:pt>
                <c:pt idx="9">
                  <c:v>0.96</c:v>
                </c:pt>
              </c:numCache>
            </c:numRef>
          </c:val>
          <c:extLst>
            <c:ext xmlns:c16="http://schemas.microsoft.com/office/drawing/2014/chart" uri="{C3380CC4-5D6E-409C-BE32-E72D297353CC}">
              <c16:uniqueId val="{00000006-7A16-4297-B970-3D9903822E3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1.51</c:v>
                </c:pt>
                <c:pt idx="2">
                  <c:v>#N/A</c:v>
                </c:pt>
                <c:pt idx="3">
                  <c:v>1.18</c:v>
                </c:pt>
                <c:pt idx="4">
                  <c:v>#N/A</c:v>
                </c:pt>
                <c:pt idx="5">
                  <c:v>1.23</c:v>
                </c:pt>
                <c:pt idx="6">
                  <c:v>#N/A</c:v>
                </c:pt>
                <c:pt idx="7">
                  <c:v>2.0699999999999998</c:v>
                </c:pt>
                <c:pt idx="8">
                  <c:v>#N/A</c:v>
                </c:pt>
                <c:pt idx="9">
                  <c:v>1.61</c:v>
                </c:pt>
              </c:numCache>
            </c:numRef>
          </c:val>
          <c:extLst>
            <c:ext xmlns:c16="http://schemas.microsoft.com/office/drawing/2014/chart" uri="{C3380CC4-5D6E-409C-BE32-E72D297353CC}">
              <c16:uniqueId val="{00000007-7A16-4297-B970-3D9903822E3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3.04</c:v>
                </c:pt>
                <c:pt idx="2">
                  <c:v>#N/A</c:v>
                </c:pt>
                <c:pt idx="3">
                  <c:v>3</c:v>
                </c:pt>
                <c:pt idx="4">
                  <c:v>#N/A</c:v>
                </c:pt>
                <c:pt idx="5">
                  <c:v>2.88</c:v>
                </c:pt>
                <c:pt idx="6">
                  <c:v>#N/A</c:v>
                </c:pt>
                <c:pt idx="7">
                  <c:v>2.95</c:v>
                </c:pt>
                <c:pt idx="8">
                  <c:v>#N/A</c:v>
                </c:pt>
                <c:pt idx="9">
                  <c:v>3.99</c:v>
                </c:pt>
              </c:numCache>
            </c:numRef>
          </c:val>
          <c:extLst>
            <c:ext xmlns:c16="http://schemas.microsoft.com/office/drawing/2014/chart" uri="{C3380CC4-5D6E-409C-BE32-E72D297353CC}">
              <c16:uniqueId val="{00000008-7A16-4297-B970-3D9903822E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0.57999999999999996</c:v>
                </c:pt>
                <c:pt idx="2">
                  <c:v>#N/A</c:v>
                </c:pt>
                <c:pt idx="3">
                  <c:v>0.41</c:v>
                </c:pt>
                <c:pt idx="4">
                  <c:v>#N/A</c:v>
                </c:pt>
                <c:pt idx="5">
                  <c:v>1.1399999999999999</c:v>
                </c:pt>
                <c:pt idx="6">
                  <c:v>#N/A</c:v>
                </c:pt>
                <c:pt idx="7">
                  <c:v>2.0699999999999998</c:v>
                </c:pt>
                <c:pt idx="8">
                  <c:v>#N/A</c:v>
                </c:pt>
                <c:pt idx="9">
                  <c:v>7.19</c:v>
                </c:pt>
              </c:numCache>
            </c:numRef>
          </c:val>
          <c:extLst>
            <c:ext xmlns:c16="http://schemas.microsoft.com/office/drawing/2014/chart" uri="{C3380CC4-5D6E-409C-BE32-E72D297353CC}">
              <c16:uniqueId val="{00000009-7A16-4297-B970-3D9903822E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1078</c:v>
                </c:pt>
                <c:pt idx="5">
                  <c:v>1055</c:v>
                </c:pt>
                <c:pt idx="8">
                  <c:v>1068</c:v>
                </c:pt>
                <c:pt idx="11">
                  <c:v>1077</c:v>
                </c:pt>
                <c:pt idx="14">
                  <c:v>1191</c:v>
                </c:pt>
              </c:numCache>
            </c:numRef>
          </c:val>
          <c:extLst>
            <c:ext xmlns:c16="http://schemas.microsoft.com/office/drawing/2014/chart" uri="{C3380CC4-5D6E-409C-BE32-E72D297353CC}">
              <c16:uniqueId val="{00000000-DE96-41C9-8018-3F9A6BDF94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2</c:v>
                </c:pt>
                <c:pt idx="9">
                  <c:v>2</c:v>
                </c:pt>
                <c:pt idx="12">
                  <c:v>0</c:v>
                </c:pt>
              </c:numCache>
            </c:numRef>
          </c:val>
          <c:extLst>
            <c:ext xmlns:c16="http://schemas.microsoft.com/office/drawing/2014/chart" uri="{C3380CC4-5D6E-409C-BE32-E72D297353CC}">
              <c16:uniqueId val="{00000001-DE96-41C9-8018-3F9A6BDF94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32</c:v>
                </c:pt>
                <c:pt idx="3">
                  <c:v>32</c:v>
                </c:pt>
                <c:pt idx="6">
                  <c:v>19</c:v>
                </c:pt>
                <c:pt idx="9">
                  <c:v>18</c:v>
                </c:pt>
                <c:pt idx="12">
                  <c:v>18</c:v>
                </c:pt>
              </c:numCache>
            </c:numRef>
          </c:val>
          <c:extLst>
            <c:ext xmlns:c16="http://schemas.microsoft.com/office/drawing/2014/chart" uri="{C3380CC4-5D6E-409C-BE32-E72D297353CC}">
              <c16:uniqueId val="{00000002-DE96-41C9-8018-3F9A6BDF94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21</c:v>
                </c:pt>
                <c:pt idx="6">
                  <c:v>19</c:v>
                </c:pt>
                <c:pt idx="9">
                  <c:v>19</c:v>
                </c:pt>
                <c:pt idx="12">
                  <c:v>22</c:v>
                </c:pt>
              </c:numCache>
            </c:numRef>
          </c:val>
          <c:extLst>
            <c:ext xmlns:c16="http://schemas.microsoft.com/office/drawing/2014/chart" uri="{C3380CC4-5D6E-409C-BE32-E72D297353CC}">
              <c16:uniqueId val="{00000003-DE96-41C9-8018-3F9A6BDF94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573</c:v>
                </c:pt>
                <c:pt idx="3">
                  <c:v>545</c:v>
                </c:pt>
                <c:pt idx="6">
                  <c:v>559</c:v>
                </c:pt>
                <c:pt idx="9">
                  <c:v>537</c:v>
                </c:pt>
                <c:pt idx="12">
                  <c:v>579</c:v>
                </c:pt>
              </c:numCache>
            </c:numRef>
          </c:val>
          <c:extLst>
            <c:ext xmlns:c16="http://schemas.microsoft.com/office/drawing/2014/chart" uri="{C3380CC4-5D6E-409C-BE32-E72D297353CC}">
              <c16:uniqueId val="{00000004-DE96-41C9-8018-3F9A6BDF94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96-41C9-8018-3F9A6BDF94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96-41C9-8018-3F9A6BDF94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1537</c:v>
                </c:pt>
                <c:pt idx="3">
                  <c:v>1509</c:v>
                </c:pt>
                <c:pt idx="6">
                  <c:v>1407</c:v>
                </c:pt>
                <c:pt idx="9">
                  <c:v>1287</c:v>
                </c:pt>
                <c:pt idx="12">
                  <c:v>1415</c:v>
                </c:pt>
              </c:numCache>
            </c:numRef>
          </c:val>
          <c:extLst>
            <c:ext xmlns:c16="http://schemas.microsoft.com/office/drawing/2014/chart" uri="{C3380CC4-5D6E-409C-BE32-E72D297353CC}">
              <c16:uniqueId val="{00000007-DE96-41C9-8018-3F9A6BDF94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1085</c:v>
                </c:pt>
                <c:pt idx="2">
                  <c:v>#N/A</c:v>
                </c:pt>
                <c:pt idx="3">
                  <c:v>#N/A</c:v>
                </c:pt>
                <c:pt idx="4">
                  <c:v>1053</c:v>
                </c:pt>
                <c:pt idx="5">
                  <c:v>#N/A</c:v>
                </c:pt>
                <c:pt idx="6">
                  <c:v>#N/A</c:v>
                </c:pt>
                <c:pt idx="7">
                  <c:v>938</c:v>
                </c:pt>
                <c:pt idx="8">
                  <c:v>#N/A</c:v>
                </c:pt>
                <c:pt idx="9">
                  <c:v>#N/A</c:v>
                </c:pt>
                <c:pt idx="10">
                  <c:v>786</c:v>
                </c:pt>
                <c:pt idx="11">
                  <c:v>#N/A</c:v>
                </c:pt>
                <c:pt idx="12">
                  <c:v>#N/A</c:v>
                </c:pt>
                <c:pt idx="13">
                  <c:v>843</c:v>
                </c:pt>
                <c:pt idx="14">
                  <c:v>#N/A</c:v>
                </c:pt>
              </c:numCache>
            </c:numRef>
          </c:val>
          <c:smooth val="0"/>
          <c:extLst>
            <c:ext xmlns:c16="http://schemas.microsoft.com/office/drawing/2014/chart" uri="{C3380CC4-5D6E-409C-BE32-E72D297353CC}">
              <c16:uniqueId val="{00000008-DE96-41C9-8018-3F9A6BDF94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12953</c:v>
                </c:pt>
                <c:pt idx="5">
                  <c:v>13878</c:v>
                </c:pt>
                <c:pt idx="8">
                  <c:v>14441</c:v>
                </c:pt>
                <c:pt idx="11">
                  <c:v>15484</c:v>
                </c:pt>
                <c:pt idx="14">
                  <c:v>15413</c:v>
                </c:pt>
              </c:numCache>
            </c:numRef>
          </c:val>
          <c:extLst>
            <c:ext xmlns:c16="http://schemas.microsoft.com/office/drawing/2014/chart" uri="{C3380CC4-5D6E-409C-BE32-E72D297353CC}">
              <c16:uniqueId val="{00000000-5A99-4A77-BD8C-26E43AA93D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1686</c:v>
                </c:pt>
                <c:pt idx="5">
                  <c:v>1744</c:v>
                </c:pt>
                <c:pt idx="8">
                  <c:v>1905</c:v>
                </c:pt>
                <c:pt idx="11">
                  <c:v>2125</c:v>
                </c:pt>
                <c:pt idx="14">
                  <c:v>2132</c:v>
                </c:pt>
              </c:numCache>
            </c:numRef>
          </c:val>
          <c:extLst>
            <c:ext xmlns:c16="http://schemas.microsoft.com/office/drawing/2014/chart" uri="{C3380CC4-5D6E-409C-BE32-E72D297353CC}">
              <c16:uniqueId val="{00000001-5A99-4A77-BD8C-26E43AA93D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1132</c:v>
                </c:pt>
                <c:pt idx="5">
                  <c:v>613</c:v>
                </c:pt>
                <c:pt idx="8">
                  <c:v>629</c:v>
                </c:pt>
                <c:pt idx="11">
                  <c:v>763</c:v>
                </c:pt>
                <c:pt idx="14">
                  <c:v>1073</c:v>
                </c:pt>
              </c:numCache>
            </c:numRef>
          </c:val>
          <c:extLst>
            <c:ext xmlns:c16="http://schemas.microsoft.com/office/drawing/2014/chart" uri="{C3380CC4-5D6E-409C-BE32-E72D297353CC}">
              <c16:uniqueId val="{00000002-5A99-4A77-BD8C-26E43AA93D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99-4A77-BD8C-26E43AA93D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99-4A77-BD8C-26E43AA93D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99-4A77-BD8C-26E43AA93D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1550</c:v>
                </c:pt>
                <c:pt idx="3">
                  <c:v>1467</c:v>
                </c:pt>
                <c:pt idx="6">
                  <c:v>1391</c:v>
                </c:pt>
                <c:pt idx="9">
                  <c:v>1392</c:v>
                </c:pt>
                <c:pt idx="12">
                  <c:v>1395</c:v>
                </c:pt>
              </c:numCache>
            </c:numRef>
          </c:val>
          <c:extLst>
            <c:ext xmlns:c16="http://schemas.microsoft.com/office/drawing/2014/chart" uri="{C3380CC4-5D6E-409C-BE32-E72D297353CC}">
              <c16:uniqueId val="{00000006-5A99-4A77-BD8C-26E43AA93D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211</c:v>
                </c:pt>
                <c:pt idx="6">
                  <c:v>208</c:v>
                </c:pt>
                <c:pt idx="9">
                  <c:v>190</c:v>
                </c:pt>
                <c:pt idx="12">
                  <c:v>171</c:v>
                </c:pt>
              </c:numCache>
            </c:numRef>
          </c:val>
          <c:extLst>
            <c:ext xmlns:c16="http://schemas.microsoft.com/office/drawing/2014/chart" uri="{C3380CC4-5D6E-409C-BE32-E72D297353CC}">
              <c16:uniqueId val="{00000007-5A99-4A77-BD8C-26E43AA93D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9797</c:v>
                </c:pt>
                <c:pt idx="3">
                  <c:v>10193</c:v>
                </c:pt>
                <c:pt idx="6">
                  <c:v>10261</c:v>
                </c:pt>
                <c:pt idx="9">
                  <c:v>10191</c:v>
                </c:pt>
                <c:pt idx="12">
                  <c:v>10065</c:v>
                </c:pt>
              </c:numCache>
            </c:numRef>
          </c:val>
          <c:extLst>
            <c:ext xmlns:c16="http://schemas.microsoft.com/office/drawing/2014/chart" uri="{C3380CC4-5D6E-409C-BE32-E72D297353CC}">
              <c16:uniqueId val="{00000008-5A99-4A77-BD8C-26E43AA93D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480</c:v>
                </c:pt>
                <c:pt idx="3">
                  <c:v>438</c:v>
                </c:pt>
                <c:pt idx="6">
                  <c:v>410</c:v>
                </c:pt>
                <c:pt idx="9">
                  <c:v>278</c:v>
                </c:pt>
                <c:pt idx="12">
                  <c:v>241</c:v>
                </c:pt>
              </c:numCache>
            </c:numRef>
          </c:val>
          <c:extLst>
            <c:ext xmlns:c16="http://schemas.microsoft.com/office/drawing/2014/chart" uri="{C3380CC4-5D6E-409C-BE32-E72D297353CC}">
              <c16:uniqueId val="{00000009-5A99-4A77-BD8C-26E43AA93D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14421</c:v>
                </c:pt>
                <c:pt idx="3">
                  <c:v>15281</c:v>
                </c:pt>
                <c:pt idx="6">
                  <c:v>17070</c:v>
                </c:pt>
                <c:pt idx="9">
                  <c:v>17393</c:v>
                </c:pt>
                <c:pt idx="12">
                  <c:v>16775</c:v>
                </c:pt>
              </c:numCache>
            </c:numRef>
          </c:val>
          <c:extLst>
            <c:ext xmlns:c16="http://schemas.microsoft.com/office/drawing/2014/chart" uri="{C3380CC4-5D6E-409C-BE32-E72D297353CC}">
              <c16:uniqueId val="{0000000A-5A99-4A77-BD8C-26E43AA93D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10708</c:v>
                </c:pt>
                <c:pt idx="2">
                  <c:v>#N/A</c:v>
                </c:pt>
                <c:pt idx="3">
                  <c:v>#N/A</c:v>
                </c:pt>
                <c:pt idx="4">
                  <c:v>11356</c:v>
                </c:pt>
                <c:pt idx="5">
                  <c:v>#N/A</c:v>
                </c:pt>
                <c:pt idx="6">
                  <c:v>#N/A</c:v>
                </c:pt>
                <c:pt idx="7">
                  <c:v>12366</c:v>
                </c:pt>
                <c:pt idx="8">
                  <c:v>#N/A</c:v>
                </c:pt>
                <c:pt idx="9">
                  <c:v>#N/A</c:v>
                </c:pt>
                <c:pt idx="10">
                  <c:v>11072</c:v>
                </c:pt>
                <c:pt idx="11">
                  <c:v>#N/A</c:v>
                </c:pt>
                <c:pt idx="12">
                  <c:v>#N/A</c:v>
                </c:pt>
                <c:pt idx="13">
                  <c:v>10029</c:v>
                </c:pt>
                <c:pt idx="14">
                  <c:v>#N/A</c:v>
                </c:pt>
              </c:numCache>
            </c:numRef>
          </c:val>
          <c:smooth val="0"/>
          <c:extLst>
            <c:ext xmlns:c16="http://schemas.microsoft.com/office/drawing/2014/chart" uri="{C3380CC4-5D6E-409C-BE32-E72D297353CC}">
              <c16:uniqueId val="{0000000B-5A99-4A77-BD8C-26E43AA93D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73</c:v>
                </c:pt>
                <c:pt idx="1">
                  <c:v>103</c:v>
                </c:pt>
                <c:pt idx="2">
                  <c:v>212</c:v>
                </c:pt>
              </c:numCache>
            </c:numRef>
          </c:val>
          <c:extLst>
            <c:ext xmlns:c16="http://schemas.microsoft.com/office/drawing/2014/chart" uri="{C3380CC4-5D6E-409C-BE32-E72D297353CC}">
              <c16:uniqueId val="{00000000-5ED3-4A81-B167-6EB710528E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5ED3-4A81-B167-6EB710528E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241</c:v>
                </c:pt>
                <c:pt idx="1">
                  <c:v>316</c:v>
                </c:pt>
                <c:pt idx="2">
                  <c:v>467</c:v>
                </c:pt>
              </c:numCache>
            </c:numRef>
          </c:val>
          <c:extLst>
            <c:ext xmlns:c16="http://schemas.microsoft.com/office/drawing/2014/chart" uri="{C3380CC4-5D6E-409C-BE32-E72D297353CC}">
              <c16:uniqueId val="{00000002-5ED3-4A81-B167-6EB710528E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{936AADDD-4EF5-465A-8FA6-922285C68B81}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20-4DCD-A82F-9833F86AD3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{E6AAF224-B8CD-4509-A44B-668AB4CE4A0E}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20-4DCD-A82F-9833F86AD3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{AED6272E-8AC4-438F-B6A7-0A88CC504482}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20-4DCD-A82F-9833F86AD3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{AA5CC4D9-E6CA-4EB8-9C2B-C0BB3E14548A}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20-4DCD-A82F-9833F86AD3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{25A650CE-B587-48EB-A2C9-565F753F384D}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20-4DCD-A82F-9833F86AD3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{347A61F3-287A-435A-94CB-F95F69DBF8E4}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20-4DCD-A82F-9833F86AD3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{03650724-ECEF-4DF8-B16F-38303BEBC7A7}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20-4DCD-A82F-9833F86AD3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{E7385656-158B-4D28-9F9E-D4443A9B0A58}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20-4DCD-A82F-9833F86AD3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{06F79060-6D25-47C2-AF2A-9870B7349126}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20-4DCD-A82F-9833F86AD3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60.8</c:v>
                </c:pt>
                <c:pt idx="16">
                  <c:v>62.9</c:v>
                </c:pt>
                <c:pt idx="24">
                  <c:v>69.3</c:v>
                </c:pt>
                <c:pt idx="32">
                  <c:v>70.5</c:v>
                </c:pt>
              </c:numCache>
            </c:numRef>
          </c:xVal>
          <c:yVal>
            <c:numRef>
              <c:f>公会計指標分析・財政指標組合せ分析表!$BP$51:$DC$51</c:f>
              <c:numCache>
                <c:formatCode>#,##0.0;"▲ "#,##0.0</c:formatCode>
                <c:ptCount val="40"/>
                <c:pt idx="0">
                  <c:v>209.1</c:v>
                </c:pt>
                <c:pt idx="8">
                  <c:v>221.1</c:v>
                </c:pt>
                <c:pt idx="16">
                  <c:v>243</c:v>
                </c:pt>
                <c:pt idx="24">
                  <c:v>210.1</c:v>
                </c:pt>
                <c:pt idx="32">
                  <c:v>178.2</c:v>
                </c:pt>
              </c:numCache>
            </c:numRef>
          </c:yVal>
          <c:smooth val="0"/>
          <c:extLst>
            <c:ext xmlns:c16="http://schemas.microsoft.com/office/drawing/2014/chart" uri="{C3380CC4-5D6E-409C-BE32-E72D297353CC}">
              <c16:uniqueId val="{00000009-B820-4DCD-A82F-9833F86AD3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{D30AE646-C48E-4ABA-8702-F84E525D4FE7}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20-4DCD-A82F-9833F86AD3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{3E7FD3FA-58E0-44AC-A2A3-3FB1EA0B03D1}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20-4DCD-A82F-9833F86AD3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{47D35A4B-A733-4B58-AB18-FF8FD7333C4D}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20-4DCD-A82F-9833F86AD3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{F0A7BBDC-9E08-414F-A30A-D877FE7A78AC}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20-4DCD-A82F-9833F86AD3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{A906AEFB-8816-493C-BC08-186523DA73D7}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20-4DCD-A82F-9833F86AD3D2}"/>
                </c:ext>
              </c:extLst>
            </c:dLbl>
            <c:dLbl>
              <c:idx val="8"/>
              <c:layout>
                <c:manualLayout>
                  <c:x val="-2.3213381354508161E-2"/>
                  <c:y val="-7.805948766478713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{01F97481-DF6E-4D35-A2EA-A462A9E0446A}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20-4DCD-A82F-9833F86AD3D2}"/>
                </c:ext>
              </c:extLst>
            </c:dLbl>
            <c:dLbl>
              <c:idx val="16"/>
              <c:layout>
                <c:manualLayout>
                  <c:x val="-4.2873663674516851E-2"/>
                  <c:y val="-4.166857603236295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{AC6B21DC-A612-457C-A7E7-E52A65389BF5}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20-4DCD-A82F-9833F86AD3D2}"/>
                </c:ext>
              </c:extLst>
            </c:dLbl>
            <c:dLbl>
              <c:idx val="24"/>
              <c:layout>
                <c:manualLayout>
                  <c:x val="-3.2015750650234161E-2"/>
                  <c:y val="-7.44892402358590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{0C157EB3-1508-4B76-9C5D-BC471A3CFDEC}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20-4DCD-A82F-9833F86AD3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{E2C47036-F139-439F-95E6-084F3F24FCBB}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20-4DCD-A82F-9833F86AD3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B820-4DCD-A82F-9833F86AD3D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997734770651E-2"/>
                  <c:y val="-6.575453093929956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{4C277572-9C08-4632-A389-A8E19873D57C}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EDD-4A9F-A77F-6A4B9BCAEB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{485E47A4-D141-46D6-8CB0-E4B7BFD2A9CD}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DD-4A9F-A77F-6A4B9BCAEB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{8BE14F33-DE34-4670-A0A0-B51F9C45DBC6}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DD-4A9F-A77F-6A4B9BCAEB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{9A607EEB-5E0B-4FEF-85B2-6AAC4D831D07}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DD-4A9F-A77F-6A4B9BCAEB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{0753421B-9C97-4434-AC9F-6AE204F159F5}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DD-4A9F-A77F-6A4B9BCAEB7D}"/>
                </c:ext>
              </c:extLst>
            </c:dLbl>
            <c:dLbl>
              <c:idx val="8"/>
              <c:layout>
                <c:manualLayout>
                  <c:x val="-3.6684985503450687E-2"/>
                  <c:y val="-5.907876323628833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{01548B80-91A4-4D4C-BE5F-89DD17EB68EF}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EDD-4A9F-A77F-6A4B9BCAEB7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{5C4113AD-846A-44B4-A4C2-B1E4950E658F}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EDD-4A9F-A77F-6A4B9BCAEB7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{158EDE0C-FB1D-449F-B49F-3F5011181851}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EDD-4A9F-A77F-6A4B9BCAEB7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{B9C55F5D-1A0D-400C-BE40-AF9709F8CBFC}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EDD-4A9F-A77F-6A4B9BCAEB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c:v>
                </c:pt>
                <c:pt idx="8">
                  <c:v>20.9</c:v>
                </c:pt>
                <c:pt idx="16">
                  <c:v>20</c:v>
                </c:pt>
                <c:pt idx="24">
                  <c:v>17.899999999999999</c:v>
                </c:pt>
                <c:pt idx="32">
                  <c:v>16.100000000000001</c:v>
                </c:pt>
              </c:numCache>
            </c:numRef>
          </c:xVal>
          <c:yVal>
            <c:numRef>
              <c:f>公会計指標分析・財政指標組合せ分析表!$BP$73:$DC$73</c:f>
              <c:numCache>
                <c:formatCode>#,##0.0;"▲ "#,##0.0</c:formatCode>
                <c:ptCount val="40"/>
                <c:pt idx="0">
                  <c:v>209.1</c:v>
                </c:pt>
                <c:pt idx="8">
                  <c:v>221.1</c:v>
                </c:pt>
                <c:pt idx="16">
                  <c:v>243</c:v>
                </c:pt>
                <c:pt idx="24">
                  <c:v>210.1</c:v>
                </c:pt>
                <c:pt idx="32">
                  <c:v>178.2</c:v>
                </c:pt>
              </c:numCache>
            </c:numRef>
          </c:yVal>
          <c:smooth val="0"/>
          <c:extLst>
            <c:ext xmlns:c16="http://schemas.microsoft.com/office/drawing/2014/chart" uri="{C3380CC4-5D6E-409C-BE32-E72D297353CC}">
              <c16:uniqueId val="{00000009-BEDD-4A9F-A77F-6A4B9BCAEB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2335279799483545E-2"/>
                  <c:y val="-2.91028812109264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{F4445156-5A4C-432A-9C04-E4E4D903DBE1}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EDD-4A9F-A77F-6A4B9BCAEB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{F497D57E-0F4A-42A2-8560-593CDADBC93A}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DD-4A9F-A77F-6A4B9BCAEB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{B906EBAE-BC13-4A7D-AFE3-E4F0491E1D36}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DD-4A9F-A77F-6A4B9BCAEB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{38748C53-87AB-4AE4-AA26-16353CBA9411}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DD-4A9F-A77F-6A4B9BCAEB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{5886382B-2D24-442D-B7F8-B808B63D7F90}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DD-4A9F-A77F-6A4B9BCAEB7D}"/>
                </c:ext>
              </c:extLst>
            </c:dLbl>
            <c:dLbl>
              <c:idx val="8"/>
              <c:layout>
                <c:manualLayout>
                  <c:x val="-2.1060703438737855E-2"/>
                  <c:y val="-4.113960683796981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{91129F1E-53B6-4981-ABF0-0B7EFCA19BEB}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EDD-4A9F-A77F-6A4B9BCAEB7D}"/>
                </c:ext>
              </c:extLst>
            </c:dLbl>
            <c:dLbl>
              <c:idx val="16"/>
              <c:layout>
                <c:manualLayout>
                  <c:x val="-3.1570342725075584E-2"/>
                  <c:y val="-0.11850155523605271"/>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{3F482309-BAED-4EB5-BC20-AAF93A4A26B9}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EDD-4A9F-A77F-6A4B9BCAEB7D}"/>
                </c:ext>
              </c:extLst>
            </c:dLbl>
            <c:dLbl>
              <c:idx val="24"/>
              <c:layout>
                <c:manualLayout>
                  <c:x val="-3.1570342725075584E-2"/>
                  <c:y val="-6.092186009108799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{FBBD5FFD-1D7E-43A0-99FE-1E2771DC74F2}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EDD-4A9F-A77F-6A4B9BCAEB7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{963B9749-0212-45EF-99EC-E0C67A06DEB7}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EDD-4A9F-A77F-6A4B9BCAEB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BEDD-4A9F-A77F-6A4B9BCAEB7D}"/>
            </c:ext>
          </c:extLst>
        </c:ser>
        <c:dLbls>
          <c:showLegendKey val="0"/>
          <c:showVal val="1"/>
          <c:showCatName val="0"/>
          <c:showSerName val="0"/>
          <c:showPercent val="0"/>
          <c:showBubbleSize val="0"/>
        </c:dLbls>
        <c:axId val="84219776"/>
        <c:axId val="84234240"/>
      </c:scatterChart>
      <c:valAx>
        <c:axId val="84219776"/>
        <c:scaling>
          <c:orientation val="maxMin"/>
          <c:max val="3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C18D0C8-1109-4C7D-8A10-021C068EAB5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30515C4-1296-4A4A-80CE-48296D6B06A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一般会計においては、大型の既発債償還の開始により元利償還金が増加したことや、</a:t>
          </a:r>
          <a:r>
            <a:rPr kumimoji="1" lang="ja-JP" altLang="en-US" sz="1400">
              <a:solidFill>
                <a:srgbClr val="FF0000"/>
              </a:solidFill>
              <a:latin typeface="ＭＳ ゴシック" pitchFamily="49" charset="-128"/>
              <a:ea typeface="ＭＳ ゴシック" pitchFamily="49" charset="-128"/>
            </a:rPr>
            <a:t>公営企業会計への</a:t>
          </a:r>
          <a:r>
            <a:rPr kumimoji="1" lang="ja-JP" altLang="en-US" sz="1400">
              <a:latin typeface="ＭＳ ゴシック" pitchFamily="49" charset="-128"/>
              <a:ea typeface="ＭＳ ゴシック" pitchFamily="49" charset="-128"/>
            </a:rPr>
            <a:t>繰出金の増により、実質公債費比率の分子は増加している。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引き続き、第２期行財政運営指針（</a:t>
          </a:r>
          <a:r>
            <a:rPr kumimoji="1" lang="en-US" altLang="ja-JP" sz="1400">
              <a:latin typeface="ＭＳ ゴシック" pitchFamily="49" charset="-128"/>
              <a:ea typeface="ＭＳ ゴシック" pitchFamily="49" charset="-128"/>
            </a:rPr>
            <a:t>R3-R12</a:t>
          </a:r>
          <a:r>
            <a:rPr kumimoji="1" lang="ja-JP" altLang="en-US" sz="1400">
              <a:latin typeface="ＭＳ ゴシック" pitchFamily="49" charset="-128"/>
              <a:ea typeface="ＭＳ ゴシック" pitchFamily="49" charset="-128"/>
            </a:rPr>
            <a:t>）に基づき、建設地方債発行キャップの遵守や、公営企業の経営改善を行い公営企業債の元利償還金に対する繰入金の抑制等を図る。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財政健全化による建設地方債の発行抑制による地方債残高の減や基金残高の増加により、将来負担比率の分子は、近年は減少傾向にある。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今後についても、宮津市第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期行財政運営指針（</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R12</a:t>
          </a:r>
          <a:r>
            <a:rPr kumimoji="1" lang="ja-JP" altLang="en-US" sz="1400">
              <a:latin typeface="ＭＳ ゴシック" pitchFamily="49" charset="-128"/>
              <a:ea typeface="ＭＳ ゴシック" pitchFamily="49" charset="-128"/>
            </a:rPr>
            <a:t>）に基づき、建設地方債の総枠キャップ方式による建設地方債の発行抑制や基金の計画的な積立に加え、公営企業等における経営の効率化・経営基盤強化の取組みにより、将来負担比率の改善を図る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京都府宮津市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枯渇している財政調整基金への計画的な積立を行うとともに、ふるさと応援寄附金の大幅な増による基金への積立、将来に備えての基金繰入の抑制を行ったことから、基金全体としては前年度比で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宮津市第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）において、財政調整基金の積立目標額（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億円）を定め、計画的に積立を行うとともに、ふるさと応援寄附金の増に向けた取組みを進めることなどにより、枯渇している基金の計画的な増加を図る。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・まちづくり基金：ふるさと応援寄付金を原資に市民との協働によるまちづくりの推進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・清掃工場周辺地域健康対策基金：宮津市清掃工場周辺地域住民の健康保持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・自然環境保全基金：本市の豊かな自然環境を保全し、後世への継承に活用</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・教育基金：子どもたちの教育の振興及び教育環境の充実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・未来を担う人財応援奨学金基金：未来を担う人財の育成・確保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・過疎地域自立促進基金：宮津市過疎地域自立促進計画に掲げた「過疎地域自立促進特別事業」の推進に必要となる財源の維持</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ふるさと応援寄附金の基金への積立を行うとともに、将来に備えての基金の繰入抑制を行ったことによるもの。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ふるさと応援寄附金の増に向けた取組みを進め、基金残高の増を図るとともに、基金充当については、第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次宮津市総合計画に基づく将来に向けた事業等のうち基金の目的に沿った事業に厳選するなど、未来への投資に繋げるとともに、基金繰入に頼らない、財政運営を進める。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枯渇している財政調整基金への計画的な積立を行ったことによる増。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宮津市第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）に基づき、財政規模や人口規模に見合う行政サービス水準にすることで経費の削減等を進めるとともに、財政調整基金の積立目標額（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億円）を定め、計画的に積立を行うこととしている。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将来の財政出動に備え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は取崩しを行わなかったもの。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に大幅に取り崩した結果、ほぼ残高が無い状況となっていることから、「第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期行財政運営指針」に基づき財政健全化を図ることが肝要である。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E4FE66-65FA-48F2-A731-FE3B5CAF2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E26B70C-8661-47CE-B640-624CF1D63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5C42B06-0919-4114-A29E-5F5153DCD365}"/>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BF2504C-3B21-4902-9C05-95912B8A1A65}"/>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33E4916-C986-4313-96BE-11A227327FE7}"/>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2D2A530-544D-4245-909B-6E0827B50B2C}"/>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B833E14-60F1-49D8-A41B-9B78849649E7}"/>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0A59F40-925F-46BD-83D7-EB3C77A13E53}"/>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49C8EAB-A0CE-4AD1-AB44-C57FB6CC2654}"/>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10416A6-C2AA-4863-9C07-FB5DBB1C4B39}"/>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CA93B93-1629-4E7A-B814-AB27143836B8}"/>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110E562-FE1D-4391-BA5C-F9DCD00ABF73}"/>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17,025
16,865
172.74
12,419,565
11,899,308
483,147
6,689,791
16,775,092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5940C3-8355-47DA-87FE-5E57C56751A3}"/>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B707EED-16B6-4908-ADC4-37BCC441D98D}"/>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92C8AAA-48ED-4F0D-A283-38A93004F2AB}"/>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7B0F4E1-E76B-4D7B-A302-7B2F1AF0DE8E}"/>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CA68C6C-8C8F-42AF-99E0-A6B3486E0961}"/>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2FDD7B5-0C11-4619-BB5E-17669EAF3DE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B9371CD-2035-47CA-BA41-61493CF8F0BD}"/>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3743038-6552-411A-9C64-2AB5C9A41BBB}"/>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EFC000D-A424-4BE1-A704-A9CCC40267C4}"/>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A5F4E2D-998B-43BE-B4F8-C9BC05CFD9D9}"/>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8E460AE-BB6C-4339-B886-501696501043}"/>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605EA72-0A96-430C-BED9-709EB5362901}"/>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3296073-1DD4-401A-8B22-A2FB017D3EBE}"/>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E80571-3CC1-4D19-8F98-334A0EA22B8A}"/>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BA3CA06-DF12-4DC3-B305-450FFA46C343}"/>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F030C9C-E4AE-4381-B9C4-D61F28B6AD31}"/>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7422090-3A13-4313-96B8-6BC971CB645D}"/>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13AAA23-D48F-40BF-813C-9DEC5DA3D8E8}"/>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78A82DD-3548-4C49-B010-BBCF9D1F82CC}"/>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522451F-72A0-464E-A86D-1C921F8BA2A2}"/>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DD9A4FF-65B9-45C1-AC8E-D690684694A5}"/>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BFB2C9A-9F20-4822-8426-572A5B86724F}"/>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024A98A-5C7B-41D8-8528-7B5BAE908AEE}"/>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840C449-EC63-4E7B-9265-F7E473254354}"/>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869ACB9-835A-49C5-8C2B-3EE6DF0E4FE1}"/>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181E4B2-73B6-477E-A74F-22E1B743F19D}"/>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62AB0F7-7D4D-4982-8C05-0773E94BB66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0F18724-C1B4-43AD-94FC-BB6CFD7863C5}"/>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4A8A9E2-C5EC-4BE4-BA28-AF26AA54FE08}"/>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3054FAF-1964-4856-9918-D4823559359D}"/>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070DFEC-4C3E-4D03-845E-C41B3A278453}"/>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8979C38-ED7D-4527-8162-A167C7ACDCCC}"/>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1CD8FF5-5445-4762-A309-ED57029EE396}"/>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0CACBC8-6F88-4FC4-B343-39A857F7CD15}"/>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AF27E37-1CAC-4330-A210-5758B21EA948}"/>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災害、</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豪雨災害の復旧を新規整備より優先したこと及び宮津市第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期行財政運営指針（</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R12</a:t>
          </a:r>
          <a:r>
            <a:rPr kumimoji="1" lang="ja-JP" altLang="en-US" sz="1100">
              <a:latin typeface="ＭＳ Ｐゴシック" panose="020B0600070205080204" pitchFamily="50" charset="-128"/>
              <a:ea typeface="ＭＳ Ｐゴシック" panose="020B0600070205080204" pitchFamily="50" charset="-128"/>
            </a:rPr>
            <a:t>）に基づく建設地方債発行の総枠キャップの導入により、公共施設等の更新や改修整備費用を抑えていることから比率増となっている。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FD99AC8-CE33-4498-9595-829A5A602139}"/>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9077E5E-4EA1-4611-906D-E6316BA46441}"/>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767A728-D839-47BB-BC7F-82FCC06BE6C2}"/>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6F5B270-DB08-431D-ABF1-3A2F1A1D8382}"/>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425006B-C5CC-425F-80AB-FE5731124A84}"/>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DEA43F4-32DA-40C0-B2CD-BD743557007D}"/>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793E9FE-24ED-4950-8751-146CC5326DE8}"/>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E692230-18F5-4939-9F07-7E66BA845746}"/>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0EC7627-8C28-49EC-827C-2190CEA7E629}"/>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3BD08E9-69C0-43C2-8F2B-D5E6CC663FED}"/>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E38225C-BDD8-4298-8FF2-D2EAE58C9BB6}"/>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4527C6B-C278-4923-94F2-5F7DD847182A}"/>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CCFC399-0F7A-4E0C-A949-0F6BA9926162}"/>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0036DF6-7FA2-4085-978F-504CD2C50C2C}"/>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67E48BE-18C3-4476-B306-2F08B2C80254}"/>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89A1E51-B1D0-4307-ABB1-771544BF90D5}"/>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CC0C1284-F5DE-4A64-8E7D-98A92E07EB99}"/>
            </a:ext>
          </a:extLst>
        </xdr:cNvPr>
        <xdr:cNvCxnSpPr/>
      </xdr:nvCxnSpPr>
      <xdr:spPr>
        <a:xfrm flipV="1">
          <a:off x="4206240" y="4603962"/>
          <a:ext cx="1270" cy="122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E567768E-99B6-4384-9292-E40235C28F0B}"/>
            </a:ext>
          </a:extLst>
        </xdr:cNvPr>
        <xdr:cNvSpPr txBox="1"/>
      </xdr:nvSpPr>
      <xdr:spPr>
        <a:xfrm>
          <a:off x="4258945" y="582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54CC975C-D893-4F69-AFCC-E8825C7588B3}"/>
            </a:ext>
          </a:extLst>
        </xdr:cNvPr>
        <xdr:cNvCxnSpPr/>
      </xdr:nvCxnSpPr>
      <xdr:spPr>
        <a:xfrm>
          <a:off x="4119245" y="582591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5858868D-3861-49F3-8DC8-EF3105FC3B19}"/>
            </a:ext>
          </a:extLst>
        </xdr:cNvPr>
        <xdr:cNvSpPr txBox="1"/>
      </xdr:nvSpPr>
      <xdr:spPr>
        <a:xfrm>
          <a:off x="4258945" y="4382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E4FCD6CD-93FE-4214-AE98-C72142DD8CFA}"/>
            </a:ext>
          </a:extLst>
        </xdr:cNvPr>
        <xdr:cNvCxnSpPr/>
      </xdr:nvCxnSpPr>
      <xdr:spPr>
        <a:xfrm>
          <a:off x="4119245" y="460396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A0AFB881-6F8E-477A-9DD6-D60DE3A5A42A}"/>
            </a:ext>
          </a:extLst>
        </xdr:cNvPr>
        <xdr:cNvSpPr txBox="1"/>
      </xdr:nvSpPr>
      <xdr:spPr>
        <a:xfrm>
          <a:off x="4258945" y="5048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CD100EEE-6EAE-46A7-B905-B0D213BE9AE2}"/>
            </a:ext>
          </a:extLst>
        </xdr:cNvPr>
        <xdr:cNvSpPr/>
      </xdr:nvSpPr>
      <xdr:spPr>
        <a:xfrm>
          <a:off x="4157345" y="5196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a:extLst>
            <a:ext uri="{FF2B5EF4-FFF2-40B4-BE49-F238E27FC236}">
              <a16:creationId xmlns:a16="http://schemas.microsoft.com/office/drawing/2014/main" id="{0C04B28D-9498-4A64-88E2-1CC66FC6599C}"/>
            </a:ext>
          </a:extLst>
        </xdr:cNvPr>
        <xdr:cNvSpPr/>
      </xdr:nvSpPr>
      <xdr:spPr>
        <a:xfrm>
          <a:off x="3537585" y="51570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a:extLst>
            <a:ext uri="{FF2B5EF4-FFF2-40B4-BE49-F238E27FC236}">
              <a16:creationId xmlns:a16="http://schemas.microsoft.com/office/drawing/2014/main" id="{17B4026A-6D47-45C7-AAF7-6507F84FBA17}"/>
            </a:ext>
          </a:extLst>
        </xdr:cNvPr>
        <xdr:cNvSpPr/>
      </xdr:nvSpPr>
      <xdr:spPr>
        <a:xfrm>
          <a:off x="2867025" y="513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a:extLst>
            <a:ext uri="{FF2B5EF4-FFF2-40B4-BE49-F238E27FC236}">
              <a16:creationId xmlns:a16="http://schemas.microsoft.com/office/drawing/2014/main" id="{D5F71429-A33B-413B-A188-403C4B9AB4A9}"/>
            </a:ext>
          </a:extLst>
        </xdr:cNvPr>
        <xdr:cNvSpPr/>
      </xdr:nvSpPr>
      <xdr:spPr>
        <a:xfrm>
          <a:off x="2196465" y="51246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a:extLst>
            <a:ext uri="{FF2B5EF4-FFF2-40B4-BE49-F238E27FC236}">
              <a16:creationId xmlns:a16="http://schemas.microsoft.com/office/drawing/2014/main" id="{B06AC173-51DA-447E-91A8-AD375770485F}"/>
            </a:ext>
          </a:extLst>
        </xdr:cNvPr>
        <xdr:cNvSpPr/>
      </xdr:nvSpPr>
      <xdr:spPr>
        <a:xfrm>
          <a:off x="1525905" y="50814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512234F-10EB-48CC-B97E-A9E8ACFDF4A7}"/>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80A67B6-A978-452F-9194-CB1A69D4AF5C}"/>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7C7B91C-03A9-43B9-B153-C8A1FC210623}"/>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3E3A57C-2649-4D17-92F5-E79EA9903D28}"/>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E367C4F-C94C-41CE-8556-B6175E10676F}"/>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1" name="楕円 80">
          <a:extLst>
            <a:ext uri="{FF2B5EF4-FFF2-40B4-BE49-F238E27FC236}">
              <a16:creationId xmlns:a16="http://schemas.microsoft.com/office/drawing/2014/main" id="{EDD9BCA1-0305-4FDB-88E3-0D1F890D3601}"/>
            </a:ext>
          </a:extLst>
        </xdr:cNvPr>
        <xdr:cNvSpPr/>
      </xdr:nvSpPr>
      <xdr:spPr>
        <a:xfrm>
          <a:off x="4157345" y="5466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2" name="有形固定資産減価償却率該当値テキスト">
          <a:extLst>
            <a:ext uri="{FF2B5EF4-FFF2-40B4-BE49-F238E27FC236}">
              <a16:creationId xmlns:a16="http://schemas.microsoft.com/office/drawing/2014/main" id="{98762BFA-067A-4DF5-BF94-16A39673BCD0}"/>
            </a:ext>
          </a:extLst>
        </xdr:cNvPr>
        <xdr:cNvSpPr txBox="1"/>
      </xdr:nvSpPr>
      <xdr:spPr>
        <a:xfrm>
          <a:off x="4258945"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3" name="楕円 82">
          <a:extLst>
            <a:ext uri="{FF2B5EF4-FFF2-40B4-BE49-F238E27FC236}">
              <a16:creationId xmlns:a16="http://schemas.microsoft.com/office/drawing/2014/main" id="{8C00E564-8BA7-4AD9-BE20-0651D557BFE9}"/>
            </a:ext>
          </a:extLst>
        </xdr:cNvPr>
        <xdr:cNvSpPr/>
      </xdr:nvSpPr>
      <xdr:spPr>
        <a:xfrm>
          <a:off x="3537585" y="5422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109220</xdr:rowOff>
    </xdr:from>
    <xdr:to>
      <xdr:col>23</xdr:col>
      <xdr:colOff>85725</xdr:colOff>
      <xdr:row>32</xdr:row>
      <xdr:rowOff>152400</xdr:rowOff>
    </xdr:to>
    <xdr:cxnSp macro="">
      <xdr:nvCxnSpPr>
        <xdr:cNvPr id="84" name="直線コネクタ 83">
          <a:extLst>
            <a:ext uri="{FF2B5EF4-FFF2-40B4-BE49-F238E27FC236}">
              <a16:creationId xmlns:a16="http://schemas.microsoft.com/office/drawing/2014/main" id="{65991063-0EA4-4434-A6BE-5C95E0218E91}"/>
            </a:ext>
          </a:extLst>
        </xdr:cNvPr>
        <xdr:cNvCxnSpPr/>
      </xdr:nvCxnSpPr>
      <xdr:spPr>
        <a:xfrm>
          <a:off x="3588385" y="5473700"/>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5" name="楕円 84">
          <a:extLst>
            <a:ext uri="{FF2B5EF4-FFF2-40B4-BE49-F238E27FC236}">
              <a16:creationId xmlns:a16="http://schemas.microsoft.com/office/drawing/2014/main" id="{DD257BF0-D406-4E5A-AB44-0321688359F4}"/>
            </a:ext>
          </a:extLst>
        </xdr:cNvPr>
        <xdr:cNvSpPr/>
      </xdr:nvSpPr>
      <xdr:spPr>
        <a:xfrm>
          <a:off x="2867025" y="5200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32</xdr:row>
      <xdr:rowOff>109220</xdr:rowOff>
    </xdr:to>
    <xdr:cxnSp macro="">
      <xdr:nvCxnSpPr>
        <xdr:cNvPr id="86" name="直線コネクタ 85">
          <a:extLst>
            <a:ext uri="{FF2B5EF4-FFF2-40B4-BE49-F238E27FC236}">
              <a16:creationId xmlns:a16="http://schemas.microsoft.com/office/drawing/2014/main" id="{8D0AA855-A127-4749-A8E3-2F5AC19D13B0}"/>
            </a:ext>
          </a:extLst>
        </xdr:cNvPr>
        <xdr:cNvCxnSpPr/>
      </xdr:nvCxnSpPr>
      <xdr:spPr>
        <a:xfrm>
          <a:off x="2917825" y="5247217"/>
          <a:ext cx="670560" cy="22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065A2871-C8A4-4AE7-B046-D5533903DFA0}"/>
            </a:ext>
          </a:extLst>
        </xdr:cNvPr>
        <xdr:cNvSpPr/>
      </xdr:nvSpPr>
      <xdr:spPr>
        <a:xfrm>
          <a:off x="2196465" y="5124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50377</xdr:rowOff>
    </xdr:to>
    <xdr:cxnSp macro="">
      <xdr:nvCxnSpPr>
        <xdr:cNvPr id="88" name="直線コネクタ 87">
          <a:extLst>
            <a:ext uri="{FF2B5EF4-FFF2-40B4-BE49-F238E27FC236}">
              <a16:creationId xmlns:a16="http://schemas.microsoft.com/office/drawing/2014/main" id="{35FEBC58-81D8-4E3E-9035-E669B5A23B80}"/>
            </a:ext>
          </a:extLst>
        </xdr:cNvPr>
        <xdr:cNvCxnSpPr/>
      </xdr:nvCxnSpPr>
      <xdr:spPr>
        <a:xfrm>
          <a:off x="2247265" y="5175462"/>
          <a:ext cx="67056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楕円 88">
          <a:extLst>
            <a:ext uri="{FF2B5EF4-FFF2-40B4-BE49-F238E27FC236}">
              <a16:creationId xmlns:a16="http://schemas.microsoft.com/office/drawing/2014/main" id="{ABE428A2-B772-4C7E-8B50-415639D07711}"/>
            </a:ext>
          </a:extLst>
        </xdr:cNvPr>
        <xdr:cNvSpPr/>
      </xdr:nvSpPr>
      <xdr:spPr>
        <a:xfrm>
          <a:off x="1525905" y="5052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FF42828E-33B1-400A-B33F-E908EE70787F}"/>
            </a:ext>
          </a:extLst>
        </xdr:cNvPr>
        <xdr:cNvCxnSpPr/>
      </xdr:nvCxnSpPr>
      <xdr:spPr>
        <a:xfrm>
          <a:off x="1576705" y="5103495"/>
          <a:ext cx="67056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91" name="n_1aveValue有形固定資産減価償却率">
          <a:extLst>
            <a:ext uri="{FF2B5EF4-FFF2-40B4-BE49-F238E27FC236}">
              <a16:creationId xmlns:a16="http://schemas.microsoft.com/office/drawing/2014/main" id="{8A4DA4B6-4BD8-4821-A02E-BB96EE183634}"/>
            </a:ext>
          </a:extLst>
        </xdr:cNvPr>
        <xdr:cNvSpPr txBox="1"/>
      </xdr:nvSpPr>
      <xdr:spPr>
        <a:xfrm>
          <a:off x="3395989" y="493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2" name="n_2aveValue有形固定資産減価償却率">
          <a:extLst>
            <a:ext uri="{FF2B5EF4-FFF2-40B4-BE49-F238E27FC236}">
              <a16:creationId xmlns:a16="http://schemas.microsoft.com/office/drawing/2014/main" id="{98DB9B2B-49D5-4EDF-AC21-0D0153484127}"/>
            </a:ext>
          </a:extLst>
        </xdr:cNvPr>
        <xdr:cNvSpPr txBox="1"/>
      </xdr:nvSpPr>
      <xdr:spPr>
        <a:xfrm>
          <a:off x="2738129" y="4910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3" name="n_3aveValue有形固定資産減価償却率">
          <a:extLst>
            <a:ext uri="{FF2B5EF4-FFF2-40B4-BE49-F238E27FC236}">
              <a16:creationId xmlns:a16="http://schemas.microsoft.com/office/drawing/2014/main" id="{21224379-E319-4FE6-A4C8-3B40CEC23537}"/>
            </a:ext>
          </a:extLst>
        </xdr:cNvPr>
        <xdr:cNvSpPr txBox="1"/>
      </xdr:nvSpPr>
      <xdr:spPr>
        <a:xfrm>
          <a:off x="2067569" y="52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4" name="n_4aveValue有形固定資産減価償却率">
          <a:extLst>
            <a:ext uri="{FF2B5EF4-FFF2-40B4-BE49-F238E27FC236}">
              <a16:creationId xmlns:a16="http://schemas.microsoft.com/office/drawing/2014/main" id="{858A3ADC-E8C2-48E0-872B-7838AC498933}"/>
            </a:ext>
          </a:extLst>
        </xdr:cNvPr>
        <xdr:cNvSpPr txBox="1"/>
      </xdr:nvSpPr>
      <xdr:spPr>
        <a:xfrm>
          <a:off x="1397009" y="517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95" name="n_1mainValue有形固定資産減価償却率">
          <a:extLst>
            <a:ext uri="{FF2B5EF4-FFF2-40B4-BE49-F238E27FC236}">
              <a16:creationId xmlns:a16="http://schemas.microsoft.com/office/drawing/2014/main" id="{A177069D-278C-44A3-B5D5-A038C83D0419}"/>
            </a:ext>
          </a:extLst>
        </xdr:cNvPr>
        <xdr:cNvSpPr txBox="1"/>
      </xdr:nvSpPr>
      <xdr:spPr>
        <a:xfrm>
          <a:off x="3395989"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6" name="n_2mainValue有形固定資産減価償却率">
          <a:extLst>
            <a:ext uri="{FF2B5EF4-FFF2-40B4-BE49-F238E27FC236}">
              <a16:creationId xmlns:a16="http://schemas.microsoft.com/office/drawing/2014/main" id="{03E3F870-61D5-4920-B0A3-54E5DC65155F}"/>
            </a:ext>
          </a:extLst>
        </xdr:cNvPr>
        <xdr:cNvSpPr txBox="1"/>
      </xdr:nvSpPr>
      <xdr:spPr>
        <a:xfrm>
          <a:off x="2738129" y="52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7" name="n_3mainValue有形固定資産減価償却率">
          <a:extLst>
            <a:ext uri="{FF2B5EF4-FFF2-40B4-BE49-F238E27FC236}">
              <a16:creationId xmlns:a16="http://schemas.microsoft.com/office/drawing/2014/main" id="{76B613D3-8294-49A0-8DF9-DA88812D2639}"/>
            </a:ext>
          </a:extLst>
        </xdr:cNvPr>
        <xdr:cNvSpPr txBox="1"/>
      </xdr:nvSpPr>
      <xdr:spPr>
        <a:xfrm>
          <a:off x="2067569" y="490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mainValue有形固定資産減価償却率">
          <a:extLst>
            <a:ext uri="{FF2B5EF4-FFF2-40B4-BE49-F238E27FC236}">
              <a16:creationId xmlns:a16="http://schemas.microsoft.com/office/drawing/2014/main" id="{AA76CADF-A927-404A-9F0F-0F97AF274915}"/>
            </a:ext>
          </a:extLst>
        </xdr:cNvPr>
        <xdr:cNvSpPr txBox="1"/>
      </xdr:nvSpPr>
      <xdr:spPr>
        <a:xfrm>
          <a:off x="1397009" y="483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9E0E362-E636-4FFB-A963-1584FA3E7D5F}"/>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6585C0C-C66E-40B3-A939-2314B68D3981}"/>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8181911D-3D5F-4765-BCE4-E5B445FB835D}"/>
            </a:ext>
          </a:extLst>
        </xdr:cNvPr>
        <xdr:cNvSpPr/>
      </xdr:nvSpPr>
      <xdr:spPr>
        <a:xfrm>
          <a:off x="12130119" y="3752626"/>
          <a:ext cx="920052"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9BB1CE9-6EC7-4B30-A7B1-9DD92A66A0D4}"/>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83DD851-1CF2-402D-9C96-04E3B26A4FCE}"/>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0DBC5D8-1CC6-4B37-B73C-5B4DCCA69F1A}"/>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E97A486-2225-41D4-A2C3-DAB7B2F213B7}"/>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CC74992-F560-49B9-8E3D-A62F8FFB9925}"/>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DBE1180-1042-4C74-9075-92B06F7E1F3D}"/>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FFCD856-AF55-488E-A77F-829EAD9FFE33}"/>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FF64C77-83A7-488E-B174-7C69AEE8BF07}"/>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D0302D7-76C2-43D1-8DB0-476CE03862C3}"/>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005D7BB-F23F-4FF7-9884-32D521FD8FD3}"/>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生活関連基盤の整備等に係る市債残高の減及び基金残高の増のほか、財政健全化の取組み等による経費削減効果や新型コロナに係る国の経済対策等により普通交付税が大幅に増となり、歳入経常一般財源等が大きく増加したことから、昨年度から大幅に比率が減少した。</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DF34ED7-8486-4076-BF73-37B15860647A}"/>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DEDE0B7-5B1F-417F-93FF-EFB90964A08A}"/>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2E9D8A9-C733-4072-AD5C-836B3BF261B2}"/>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92C2A55-D184-4889-973E-5E479353E354}"/>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CAFE5E2-F09D-4992-BAFC-5450244C967A}"/>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C813A118-02F5-4929-BF07-4A296127F7B9}"/>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87F21D2B-121F-4E65-BE36-97A98D552D79}"/>
            </a:ext>
          </a:extLst>
        </xdr:cNvPr>
        <xdr:cNvSpPr txBox="1"/>
      </xdr:nvSpPr>
      <xdr:spPr>
        <a:xfrm>
          <a:off x="9486041" y="550789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97A35B50-1D9D-4E0C-96BB-8237B83318CE}"/>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FD60F81-1868-4219-80D4-9957F4566425}"/>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0ECBF09-AD02-4BF6-81E5-8DCA61A91BE5}"/>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D6D21608-59AD-47E4-B299-C2D6B48358B1}"/>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AC17E278-6645-4799-9642-798C08F4552E}"/>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01208EB-AE49-44D1-AB96-E8CCC1A04556}"/>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FDBB121-1AD7-455E-B317-895893DF027D}"/>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CF9CB1E-38F9-4D49-885F-42A804E76A51}"/>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443983A-B91C-4EE2-9E9E-55B70599320C}"/>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E52BD1D-19F7-4EBE-82ED-A3328E2EB65A}"/>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142621</xdr:rowOff>
    </xdr:from>
    <xdr:to>
      <xdr:col>76</xdr:col>
      <xdr:colOff>21589</xdr:colOff>
      <xdr:row>32</xdr:row>
      <xdr:rowOff>71181</xdr:rowOff>
    </xdr:to>
    <xdr:cxnSp macro="">
      <xdr:nvCxnSpPr>
        <xdr:cNvPr id="129" name="直線コネクタ 128">
          <a:extLst>
            <a:ext uri="{FF2B5EF4-FFF2-40B4-BE49-F238E27FC236}">
              <a16:creationId xmlns:a16="http://schemas.microsoft.com/office/drawing/2014/main" id="{19A14290-1AA0-405A-8F47-D704DC9E56EF}"/>
            </a:ext>
          </a:extLst>
        </xdr:cNvPr>
        <xdr:cNvCxnSpPr/>
      </xdr:nvCxnSpPr>
      <xdr:spPr>
        <a:xfrm flipV="1">
          <a:off x="13027660" y="4501261"/>
          <a:ext cx="1269" cy="93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75008</xdr:rowOff>
    </xdr:from>
    <xdr:ext cx="560923" cy="259045"/>
    <xdr:sp macro="" textlink="">
      <xdr:nvSpPr>
        <xdr:cNvPr id="130" name="債務償還比率最小値テキスト">
          <a:extLst>
            <a:ext uri="{FF2B5EF4-FFF2-40B4-BE49-F238E27FC236}">
              <a16:creationId xmlns:a16="http://schemas.microsoft.com/office/drawing/2014/main" id="{8BAFD708-A116-468A-9193-A8944BD48C5A}"/>
            </a:ext>
          </a:extLst>
        </xdr:cNvPr>
        <xdr:cNvSpPr txBox="1"/>
      </xdr:nvSpPr>
      <xdr:spPr>
        <a:xfrm>
          <a:off x="13080365" y="54394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71181</xdr:rowOff>
    </xdr:from>
    <xdr:to>
      <xdr:col>76</xdr:col>
      <xdr:colOff>111125</xdr:colOff>
      <xdr:row>32</xdr:row>
      <xdr:rowOff>71181</xdr:rowOff>
    </xdr:to>
    <xdr:cxnSp macro="">
      <xdr:nvCxnSpPr>
        <xdr:cNvPr id="131" name="直線コネクタ 130">
          <a:extLst>
            <a:ext uri="{FF2B5EF4-FFF2-40B4-BE49-F238E27FC236}">
              <a16:creationId xmlns:a16="http://schemas.microsoft.com/office/drawing/2014/main" id="{B81847DE-656A-4BB3-BC9C-FEB0F0F77519}"/>
            </a:ext>
          </a:extLst>
        </xdr:cNvPr>
        <xdr:cNvCxnSpPr/>
      </xdr:nvCxnSpPr>
      <xdr:spPr>
        <a:xfrm>
          <a:off x="12963525" y="5435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89298</xdr:rowOff>
    </xdr:from>
    <xdr:ext cx="469744" cy="259045"/>
    <xdr:sp macro="" textlink="">
      <xdr:nvSpPr>
        <xdr:cNvPr id="132" name="債務償還比率最大値テキスト">
          <a:extLst>
            <a:ext uri="{FF2B5EF4-FFF2-40B4-BE49-F238E27FC236}">
              <a16:creationId xmlns:a16="http://schemas.microsoft.com/office/drawing/2014/main" id="{E11886B0-CC36-469A-B9E5-553F59B008D0}"/>
            </a:ext>
          </a:extLst>
        </xdr:cNvPr>
        <xdr:cNvSpPr txBox="1"/>
      </xdr:nvSpPr>
      <xdr:spPr>
        <a:xfrm>
          <a:off x="13080365" y="428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142621</xdr:rowOff>
    </xdr:from>
    <xdr:to>
      <xdr:col>76</xdr:col>
      <xdr:colOff>111125</xdr:colOff>
      <xdr:row>26</xdr:row>
      <xdr:rowOff>142621</xdr:rowOff>
    </xdr:to>
    <xdr:cxnSp macro="">
      <xdr:nvCxnSpPr>
        <xdr:cNvPr id="133" name="直線コネクタ 132">
          <a:extLst>
            <a:ext uri="{FF2B5EF4-FFF2-40B4-BE49-F238E27FC236}">
              <a16:creationId xmlns:a16="http://schemas.microsoft.com/office/drawing/2014/main" id="{B9B3B921-860C-44E9-9426-75F3AC88E025}"/>
            </a:ext>
          </a:extLst>
        </xdr:cNvPr>
        <xdr:cNvCxnSpPr/>
      </xdr:nvCxnSpPr>
      <xdr:spPr>
        <a:xfrm>
          <a:off x="12963525" y="4501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17241</xdr:rowOff>
    </xdr:from>
    <xdr:ext cx="469744" cy="259045"/>
    <xdr:sp macro="" textlink="">
      <xdr:nvSpPr>
        <xdr:cNvPr id="134" name="債務償還比率平均値テキスト">
          <a:extLst>
            <a:ext uri="{FF2B5EF4-FFF2-40B4-BE49-F238E27FC236}">
              <a16:creationId xmlns:a16="http://schemas.microsoft.com/office/drawing/2014/main" id="{5B9E5C99-18EC-45C8-8547-75ADB7A007CD}"/>
            </a:ext>
          </a:extLst>
        </xdr:cNvPr>
        <xdr:cNvSpPr txBox="1"/>
      </xdr:nvSpPr>
      <xdr:spPr>
        <a:xfrm>
          <a:off x="13080365" y="4711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165814</xdr:rowOff>
    </xdr:from>
    <xdr:to>
      <xdr:col>76</xdr:col>
      <xdr:colOff>73025</xdr:colOff>
      <xdr:row>29</xdr:row>
      <xdr:rowOff>95964</xdr:rowOff>
    </xdr:to>
    <xdr:sp macro="" textlink="">
      <xdr:nvSpPr>
        <xdr:cNvPr id="135" name="フローチャート: 判断 134">
          <a:extLst>
            <a:ext uri="{FF2B5EF4-FFF2-40B4-BE49-F238E27FC236}">
              <a16:creationId xmlns:a16="http://schemas.microsoft.com/office/drawing/2014/main" id="{90C23EDF-2679-4FB6-B5AC-1704DFE53456}"/>
            </a:ext>
          </a:extLst>
        </xdr:cNvPr>
        <xdr:cNvSpPr/>
      </xdr:nvSpPr>
      <xdr:spPr>
        <a:xfrm>
          <a:off x="13001625" y="48597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153307</xdr:rowOff>
    </xdr:from>
    <xdr:to>
      <xdr:col>72</xdr:col>
      <xdr:colOff>123825</xdr:colOff>
      <xdr:row>30</xdr:row>
      <xdr:rowOff>83457</xdr:rowOff>
    </xdr:to>
    <xdr:sp macro="" textlink="">
      <xdr:nvSpPr>
        <xdr:cNvPr id="136" name="フローチャート: 判断 135">
          <a:extLst>
            <a:ext uri="{FF2B5EF4-FFF2-40B4-BE49-F238E27FC236}">
              <a16:creationId xmlns:a16="http://schemas.microsoft.com/office/drawing/2014/main" id="{7E972E20-44B0-4EAF-BCEE-2727F1B9CE80}"/>
            </a:ext>
          </a:extLst>
        </xdr:cNvPr>
        <xdr:cNvSpPr/>
      </xdr:nvSpPr>
      <xdr:spPr>
        <a:xfrm>
          <a:off x="12359005" y="5014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31720</xdr:rowOff>
    </xdr:from>
    <xdr:to>
      <xdr:col>68</xdr:col>
      <xdr:colOff>123825</xdr:colOff>
      <xdr:row>30</xdr:row>
      <xdr:rowOff>133320</xdr:rowOff>
    </xdr:to>
    <xdr:sp macro="" textlink="">
      <xdr:nvSpPr>
        <xdr:cNvPr id="137" name="フローチャート: 判断 136">
          <a:extLst>
            <a:ext uri="{FF2B5EF4-FFF2-40B4-BE49-F238E27FC236}">
              <a16:creationId xmlns:a16="http://schemas.microsoft.com/office/drawing/2014/main" id="{848C2912-0853-4C96-8050-AD667F614D15}"/>
            </a:ext>
          </a:extLst>
        </xdr:cNvPr>
        <xdr:cNvSpPr/>
      </xdr:nvSpPr>
      <xdr:spPr>
        <a:xfrm>
          <a:off x="11688445" y="506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8691</xdr:rowOff>
    </xdr:from>
    <xdr:to>
      <xdr:col>64</xdr:col>
      <xdr:colOff>123825</xdr:colOff>
      <xdr:row>30</xdr:row>
      <xdr:rowOff>110291</xdr:rowOff>
    </xdr:to>
    <xdr:sp macro="" textlink="">
      <xdr:nvSpPr>
        <xdr:cNvPr id="138" name="フローチャート: 判断 137">
          <a:extLst>
            <a:ext uri="{FF2B5EF4-FFF2-40B4-BE49-F238E27FC236}">
              <a16:creationId xmlns:a16="http://schemas.microsoft.com/office/drawing/2014/main" id="{27D3FC08-A95D-46F1-808F-5F82F061B183}"/>
            </a:ext>
          </a:extLst>
        </xdr:cNvPr>
        <xdr:cNvSpPr/>
      </xdr:nvSpPr>
      <xdr:spPr>
        <a:xfrm>
          <a:off x="11017885" y="503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168934</xdr:rowOff>
    </xdr:from>
    <xdr:to>
      <xdr:col>60</xdr:col>
      <xdr:colOff>123825</xdr:colOff>
      <xdr:row>30</xdr:row>
      <xdr:rowOff>99084</xdr:rowOff>
    </xdr:to>
    <xdr:sp macro="" textlink="">
      <xdr:nvSpPr>
        <xdr:cNvPr id="139" name="フローチャート: 判断 138">
          <a:extLst>
            <a:ext uri="{FF2B5EF4-FFF2-40B4-BE49-F238E27FC236}">
              <a16:creationId xmlns:a16="http://schemas.microsoft.com/office/drawing/2014/main" id="{D5A5FEC9-2311-4671-8862-9C0FB6B2BD65}"/>
            </a:ext>
          </a:extLst>
        </xdr:cNvPr>
        <xdr:cNvSpPr/>
      </xdr:nvSpPr>
      <xdr:spPr>
        <a:xfrm>
          <a:off x="10347325" y="5030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B08AEA3-E4F0-4CD3-8BA6-F763A2050D98}"/>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80C4EE3-6F42-483E-A140-EF768DE2B714}"/>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55511E9-D3A3-45A1-9DAE-B7DFC1BFC891}"/>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CA35ABC-A26C-4A79-A16C-96E81DD6FF9B}"/>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79E320C-C8CC-4F6B-8E18-91C997A760F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20381</xdr:rowOff>
    </xdr:from>
    <xdr:to>
      <xdr:col>76</xdr:col>
      <xdr:colOff>73025</xdr:colOff>
      <xdr:row>32</xdr:row>
      <xdr:rowOff>121981</xdr:rowOff>
    </xdr:to>
    <xdr:sp macro="" textlink="">
      <xdr:nvSpPr>
        <xdr:cNvPr id="145" name="楕円 144">
          <a:extLst>
            <a:ext uri="{FF2B5EF4-FFF2-40B4-BE49-F238E27FC236}">
              <a16:creationId xmlns:a16="http://schemas.microsoft.com/office/drawing/2014/main" id="{E21671F2-7893-46F8-BBE3-0F071E2AA237}"/>
            </a:ext>
          </a:extLst>
        </xdr:cNvPr>
        <xdr:cNvSpPr/>
      </xdr:nvSpPr>
      <xdr:spPr>
        <a:xfrm>
          <a:off x="13001625" y="53848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106758</xdr:rowOff>
    </xdr:from>
    <xdr:ext cx="560923" cy="259045"/>
    <xdr:sp macro="" textlink="">
      <xdr:nvSpPr>
        <xdr:cNvPr id="146" name="債務償還比率該当値テキスト">
          <a:extLst>
            <a:ext uri="{FF2B5EF4-FFF2-40B4-BE49-F238E27FC236}">
              <a16:creationId xmlns:a16="http://schemas.microsoft.com/office/drawing/2014/main" id="{A738A0D9-D355-4FE3-ABB2-18641F686D64}"/>
            </a:ext>
          </a:extLst>
        </xdr:cNvPr>
        <xdr:cNvSpPr txBox="1"/>
      </xdr:nvSpPr>
      <xdr:spPr>
        <a:xfrm>
          <a:off x="13080365" y="53035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55203</xdr:rowOff>
    </xdr:from>
    <xdr:to>
      <xdr:col>72</xdr:col>
      <xdr:colOff>123825</xdr:colOff>
      <xdr:row>34</xdr:row>
      <xdr:rowOff>156803</xdr:rowOff>
    </xdr:to>
    <xdr:sp macro="" textlink="">
      <xdr:nvSpPr>
        <xdr:cNvPr id="147" name="楕円 146">
          <a:extLst>
            <a:ext uri="{FF2B5EF4-FFF2-40B4-BE49-F238E27FC236}">
              <a16:creationId xmlns:a16="http://schemas.microsoft.com/office/drawing/2014/main" id="{12251BC1-01E0-4960-B480-5EA9031B50AF}"/>
            </a:ext>
          </a:extLst>
        </xdr:cNvPr>
        <xdr:cNvSpPr/>
      </xdr:nvSpPr>
      <xdr:spPr>
        <a:xfrm>
          <a:off x="12359005" y="5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71181</xdr:rowOff>
    </xdr:from>
    <xdr:to>
      <xdr:col>76</xdr:col>
      <xdr:colOff>22225</xdr:colOff>
      <xdr:row>34</xdr:row>
      <xdr:rowOff>106003</xdr:rowOff>
    </xdr:to>
    <xdr:cxnSp macro="">
      <xdr:nvCxnSpPr>
        <xdr:cNvPr id="148" name="直線コネクタ 147">
          <a:extLst>
            <a:ext uri="{FF2B5EF4-FFF2-40B4-BE49-F238E27FC236}">
              <a16:creationId xmlns:a16="http://schemas.microsoft.com/office/drawing/2014/main" id="{823526FB-264C-4C70-9B2A-814BF11A12C0}"/>
            </a:ext>
          </a:extLst>
        </xdr:cNvPr>
        <xdr:cNvCxnSpPr/>
      </xdr:nvCxnSpPr>
      <xdr:spPr>
        <a:xfrm flipV="1">
          <a:off x="12409805" y="5435661"/>
          <a:ext cx="619760" cy="37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38753</xdr:rowOff>
    </xdr:from>
    <xdr:to>
      <xdr:col>68</xdr:col>
      <xdr:colOff>123825</xdr:colOff>
      <xdr:row>34</xdr:row>
      <xdr:rowOff>140353</xdr:rowOff>
    </xdr:to>
    <xdr:sp macro="" textlink="">
      <xdr:nvSpPr>
        <xdr:cNvPr id="149" name="楕円 148">
          <a:extLst>
            <a:ext uri="{FF2B5EF4-FFF2-40B4-BE49-F238E27FC236}">
              <a16:creationId xmlns:a16="http://schemas.microsoft.com/office/drawing/2014/main" id="{EE7E8354-992F-42C5-A5AA-91419B343C09}"/>
            </a:ext>
          </a:extLst>
        </xdr:cNvPr>
        <xdr:cNvSpPr/>
      </xdr:nvSpPr>
      <xdr:spPr>
        <a:xfrm>
          <a:off x="11688445" y="57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89553</xdr:rowOff>
    </xdr:from>
    <xdr:to>
      <xdr:col>72</xdr:col>
      <xdr:colOff>73025</xdr:colOff>
      <xdr:row>34</xdr:row>
      <xdr:rowOff>106003</xdr:rowOff>
    </xdr:to>
    <xdr:cxnSp macro="">
      <xdr:nvCxnSpPr>
        <xdr:cNvPr id="150" name="直線コネクタ 149">
          <a:extLst>
            <a:ext uri="{FF2B5EF4-FFF2-40B4-BE49-F238E27FC236}">
              <a16:creationId xmlns:a16="http://schemas.microsoft.com/office/drawing/2014/main" id="{FF807560-5075-422F-92C7-2F4E3CFDD9DB}"/>
            </a:ext>
          </a:extLst>
        </xdr:cNvPr>
        <xdr:cNvCxnSpPr/>
      </xdr:nvCxnSpPr>
      <xdr:spPr>
        <a:xfrm>
          <a:off x="11739245" y="5789313"/>
          <a:ext cx="67056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69082</xdr:rowOff>
    </xdr:from>
    <xdr:to>
      <xdr:col>64</xdr:col>
      <xdr:colOff>123825</xdr:colOff>
      <xdr:row>34</xdr:row>
      <xdr:rowOff>170682</xdr:rowOff>
    </xdr:to>
    <xdr:sp macro="" textlink="">
      <xdr:nvSpPr>
        <xdr:cNvPr id="151" name="楕円 150">
          <a:extLst>
            <a:ext uri="{FF2B5EF4-FFF2-40B4-BE49-F238E27FC236}">
              <a16:creationId xmlns:a16="http://schemas.microsoft.com/office/drawing/2014/main" id="{8F22A1FC-5979-427F-802D-D7E675E76D7F}"/>
            </a:ext>
          </a:extLst>
        </xdr:cNvPr>
        <xdr:cNvSpPr/>
      </xdr:nvSpPr>
      <xdr:spPr>
        <a:xfrm>
          <a:off x="11017885" y="576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89553</xdr:rowOff>
    </xdr:from>
    <xdr:to>
      <xdr:col>68</xdr:col>
      <xdr:colOff>73025</xdr:colOff>
      <xdr:row>34</xdr:row>
      <xdr:rowOff>119882</xdr:rowOff>
    </xdr:to>
    <xdr:cxnSp macro="">
      <xdr:nvCxnSpPr>
        <xdr:cNvPr id="152" name="直線コネクタ 151">
          <a:extLst>
            <a:ext uri="{FF2B5EF4-FFF2-40B4-BE49-F238E27FC236}">
              <a16:creationId xmlns:a16="http://schemas.microsoft.com/office/drawing/2014/main" id="{2BF50ED9-CABB-43BB-B934-84F7505A663C}"/>
            </a:ext>
          </a:extLst>
        </xdr:cNvPr>
        <xdr:cNvCxnSpPr/>
      </xdr:nvCxnSpPr>
      <xdr:spPr>
        <a:xfrm flipV="1">
          <a:off x="11068685" y="5789313"/>
          <a:ext cx="67056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20453</xdr:rowOff>
    </xdr:from>
    <xdr:to>
      <xdr:col>60</xdr:col>
      <xdr:colOff>123825</xdr:colOff>
      <xdr:row>34</xdr:row>
      <xdr:rowOff>122053</xdr:rowOff>
    </xdr:to>
    <xdr:sp macro="" textlink="">
      <xdr:nvSpPr>
        <xdr:cNvPr id="153" name="楕円 152">
          <a:extLst>
            <a:ext uri="{FF2B5EF4-FFF2-40B4-BE49-F238E27FC236}">
              <a16:creationId xmlns:a16="http://schemas.microsoft.com/office/drawing/2014/main" id="{F9CB00C2-FBEE-4A60-950A-3448D8BE1C6E}"/>
            </a:ext>
          </a:extLst>
        </xdr:cNvPr>
        <xdr:cNvSpPr/>
      </xdr:nvSpPr>
      <xdr:spPr>
        <a:xfrm>
          <a:off x="10347325" y="57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71253</xdr:rowOff>
    </xdr:from>
    <xdr:to>
      <xdr:col>64</xdr:col>
      <xdr:colOff>73025</xdr:colOff>
      <xdr:row>34</xdr:row>
      <xdr:rowOff>119882</xdr:rowOff>
    </xdr:to>
    <xdr:cxnSp macro="">
      <xdr:nvCxnSpPr>
        <xdr:cNvPr id="154" name="直線コネクタ 153">
          <a:extLst>
            <a:ext uri="{FF2B5EF4-FFF2-40B4-BE49-F238E27FC236}">
              <a16:creationId xmlns:a16="http://schemas.microsoft.com/office/drawing/2014/main" id="{C369168E-9FF5-4B7A-A6E1-8576B37D1406}"/>
            </a:ext>
          </a:extLst>
        </xdr:cNvPr>
        <xdr:cNvCxnSpPr/>
      </xdr:nvCxnSpPr>
      <xdr:spPr>
        <a:xfrm>
          <a:off x="10398125" y="5771013"/>
          <a:ext cx="670560" cy="4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99984</xdr:rowOff>
    </xdr:from>
    <xdr:ext cx="469744" cy="259045"/>
    <xdr:sp macro="" textlink="">
      <xdr:nvSpPr>
        <xdr:cNvPr id="155" name="n_1aveValue債務償還比率">
          <a:extLst>
            <a:ext uri="{FF2B5EF4-FFF2-40B4-BE49-F238E27FC236}">
              <a16:creationId xmlns:a16="http://schemas.microsoft.com/office/drawing/2014/main" id="{0A910ABA-02F9-489B-A8E7-FD15BB591239}"/>
            </a:ext>
          </a:extLst>
        </xdr:cNvPr>
        <xdr:cNvSpPr txBox="1"/>
      </xdr:nvSpPr>
      <xdr:spPr>
        <a:xfrm>
          <a:off x="12185092" y="479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149847</xdr:rowOff>
    </xdr:from>
    <xdr:ext cx="469744" cy="259045"/>
    <xdr:sp macro="" textlink="">
      <xdr:nvSpPr>
        <xdr:cNvPr id="156" name="n_2aveValue債務償還比率">
          <a:extLst>
            <a:ext uri="{FF2B5EF4-FFF2-40B4-BE49-F238E27FC236}">
              <a16:creationId xmlns:a16="http://schemas.microsoft.com/office/drawing/2014/main" id="{D890C46E-64C3-4B94-A29F-CCA22CA3059E}"/>
            </a:ext>
          </a:extLst>
        </xdr:cNvPr>
        <xdr:cNvSpPr txBox="1"/>
      </xdr:nvSpPr>
      <xdr:spPr>
        <a:xfrm>
          <a:off x="11527232" y="48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126818</xdr:rowOff>
    </xdr:from>
    <xdr:ext cx="469744" cy="259045"/>
    <xdr:sp macro="" textlink="">
      <xdr:nvSpPr>
        <xdr:cNvPr id="157" name="n_3aveValue債務償還比率">
          <a:extLst>
            <a:ext uri="{FF2B5EF4-FFF2-40B4-BE49-F238E27FC236}">
              <a16:creationId xmlns:a16="http://schemas.microsoft.com/office/drawing/2014/main" id="{D00A70F5-0121-40B5-A109-A50B667D22D5}"/>
            </a:ext>
          </a:extLst>
        </xdr:cNvPr>
        <xdr:cNvSpPr txBox="1"/>
      </xdr:nvSpPr>
      <xdr:spPr>
        <a:xfrm>
          <a:off x="10856672" y="482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115611</xdr:rowOff>
    </xdr:from>
    <xdr:ext cx="469744" cy="259045"/>
    <xdr:sp macro="" textlink="">
      <xdr:nvSpPr>
        <xdr:cNvPr id="158" name="n_4aveValue債務償還比率">
          <a:extLst>
            <a:ext uri="{FF2B5EF4-FFF2-40B4-BE49-F238E27FC236}">
              <a16:creationId xmlns:a16="http://schemas.microsoft.com/office/drawing/2014/main" id="{B9EEEB9D-CBD0-4E4A-88F2-F0B54C72B041}"/>
            </a:ext>
          </a:extLst>
        </xdr:cNvPr>
        <xdr:cNvSpPr txBox="1"/>
      </xdr:nvSpPr>
      <xdr:spPr>
        <a:xfrm>
          <a:off x="10186112" y="48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147930</xdr:rowOff>
    </xdr:from>
    <xdr:ext cx="560923" cy="259045"/>
    <xdr:sp macro="" textlink="">
      <xdr:nvSpPr>
        <xdr:cNvPr id="159" name="n_1mainValue債務償還比率">
          <a:extLst>
            <a:ext uri="{FF2B5EF4-FFF2-40B4-BE49-F238E27FC236}">
              <a16:creationId xmlns:a16="http://schemas.microsoft.com/office/drawing/2014/main" id="{6C3F6794-7744-4694-818C-AE77F7B8D3AD}"/>
            </a:ext>
          </a:extLst>
        </xdr:cNvPr>
        <xdr:cNvSpPr txBox="1"/>
      </xdr:nvSpPr>
      <xdr:spPr>
        <a:xfrm>
          <a:off x="12162363" y="58476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131480</xdr:rowOff>
    </xdr:from>
    <xdr:ext cx="560923" cy="259045"/>
    <xdr:sp macro="" textlink="">
      <xdr:nvSpPr>
        <xdr:cNvPr id="160" name="n_2mainValue債務償還比率">
          <a:extLst>
            <a:ext uri="{FF2B5EF4-FFF2-40B4-BE49-F238E27FC236}">
              <a16:creationId xmlns:a16="http://schemas.microsoft.com/office/drawing/2014/main" id="{41D44A9C-ACF4-4B70-BA53-04677DDFDB94}"/>
            </a:ext>
          </a:extLst>
        </xdr:cNvPr>
        <xdr:cNvSpPr txBox="1"/>
      </xdr:nvSpPr>
      <xdr:spPr>
        <a:xfrm>
          <a:off x="11496883" y="58312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161809</xdr:rowOff>
    </xdr:from>
    <xdr:ext cx="560923" cy="259045"/>
    <xdr:sp macro="" textlink="">
      <xdr:nvSpPr>
        <xdr:cNvPr id="161" name="n_3mainValue債務償還比率">
          <a:extLst>
            <a:ext uri="{FF2B5EF4-FFF2-40B4-BE49-F238E27FC236}">
              <a16:creationId xmlns:a16="http://schemas.microsoft.com/office/drawing/2014/main" id="{9C1C3DF1-D071-45C4-B844-3C7910ABEA9C}"/>
            </a:ext>
          </a:extLst>
        </xdr:cNvPr>
        <xdr:cNvSpPr txBox="1"/>
      </xdr:nvSpPr>
      <xdr:spPr>
        <a:xfrm>
          <a:off x="10826323" y="58615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113180</xdr:rowOff>
    </xdr:from>
    <xdr:ext cx="560923" cy="259045"/>
    <xdr:sp macro="" textlink="">
      <xdr:nvSpPr>
        <xdr:cNvPr id="162" name="n_4mainValue債務償還比率">
          <a:extLst>
            <a:ext uri="{FF2B5EF4-FFF2-40B4-BE49-F238E27FC236}">
              <a16:creationId xmlns:a16="http://schemas.microsoft.com/office/drawing/2014/main" id="{8DB2675F-7913-447D-803D-591106C02E3B}"/>
            </a:ext>
          </a:extLst>
        </xdr:cNvPr>
        <xdr:cNvSpPr txBox="1"/>
      </xdr:nvSpPr>
      <xdr:spPr>
        <a:xfrm>
          <a:off x="10155763" y="58129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34C06E5-E098-4D71-83DE-1287E77879D2}"/>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9342E71-9206-4194-B034-E1A7F3CBD123}"/>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4CB2028-297A-4275-93E8-B5EFDA0EF87C}"/>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EABFEAB-BC6C-40FA-B87F-F60EC39FBF5E}"/>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9610C37-D783-4BDE-AE92-D99500D5D0F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40CDBF4-5D89-43EE-A19C-45DC29E8CF72}"/>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E86E6E-72CB-4A6B-B33E-E32142C4474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89C367-1399-4ECA-A7B9-CBF233D25C6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AF59C9-F1C9-4DFF-A82E-729215FD15B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EF1606-0504-4E96-B79F-62F7E293C27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26576E-6570-45AD-BAC4-8DC7F5FB48D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675151-D229-4F68-9413-565F3EB4227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AE3F14-37A2-4E4E-838E-DC12805C2CE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72D1B4-BFCB-4BCC-BBD4-6B2B2595B7B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528C58-37A0-4918-8792-6A2B9685F54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111C70-D828-438B-8BFD-5070E40B5A1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17,025
16,865
172.74
12,419,565
11,899,308
483,147
6,689,791
16,775,092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00A7B5-C0CF-447D-9958-C4F287E186F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B7E0266-4BF2-4652-8C3F-741EC583F4B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FBCA3F-7115-4C63-AB2F-95BD454C960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3FCAD0-D33F-44FD-BE53-2A0193DA6CB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5BF565-2865-46D7-94B8-21211658A26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EA09867-B2F1-4461-9F4E-4F9B226E906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96E476-141A-4791-8DCE-E919411A2EC1}"/>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B3CD59-9441-4688-8640-BCF2DE1C4AEA}"/>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7E9CA0-56D0-481B-9B03-B87A2C4BC00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06BBF6-4E05-4F79-822A-B45EFD89FCA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8FFD3B4-2DF3-450B-B33E-EF57A4132A6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59D396D-01A0-4CBA-B2EA-379BF9F0666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991C33-ACAD-4A64-B02E-0D7F07126256}"/>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3F44AF-4909-4AC5-807B-A9901D8A60D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9AD4FC-A96C-4946-AC95-66261A5F2AD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74CD89-9E65-469A-86CD-326221CE3D6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D369DB-E8A9-4DC9-AD6C-668ECF96F57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41BA25-F588-48C2-9BD6-AA8913628D8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53715C-A87C-475C-9115-C49DB010881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C594585-828D-424D-9A28-ED9CF18D8079}"/>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7058F1-C710-443E-B2C0-6D9FDF1A1A8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80E1DA-56CF-4340-9128-3488881C231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5AB0D1-26F3-4FA0-9BD1-3C32BDAA323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DBF5D4-C327-4E4F-9A8E-364E5F28469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A5B45D-56BB-452C-975E-63B46E0FDBC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E0F0AD-1708-43E3-9E48-5B405658134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A6AC0E-E9D9-4A32-9072-B3BD9F9248B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63854A-4611-423D-9C5E-126AC1E8ADF6}"/>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8B4315-BD8A-4228-9E39-3FB0DA80598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FCEED8-DD7D-453E-A4A2-261E1768D05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EC00-999E-4476-AA68-82C135E2459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F30589-39C4-4E5D-8D9B-F3E2A5B5E5E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3F30AA3-DFDE-4607-8B54-5E722E85F9D3}"/>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B2F6297-8FA9-4CE7-8069-9D1DC623295A}"/>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641D3C1-B92D-4B04-9FFC-AAA86A39F067}"/>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33684E9-C683-4032-B2A1-F7074D4AA2C5}"/>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239F4B0-EB87-4669-801C-500A7E14D7C8}"/>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2D17F7-CEA2-473F-8E41-A3E60311A7C1}"/>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78A90E6-5B74-4313-9E5F-EEBC8B74398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87D1DC5-70E7-418A-80F6-052023DB77BB}"/>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EBBC23C-08ED-4E96-A5A9-60343D547593}"/>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061345E-F8F1-4BE1-9DE4-AFEF8D6EB38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DA510D7-35FB-429F-BB8A-A0BBDC8EB09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BC13639-191B-4728-8BC4-37BD540CB017}"/>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AEA5DCC-053D-4EF3-87CA-BCF766E37E6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42D5F29B-5634-4FBF-AD59-191783C7C456}"/>
            </a:ext>
          </a:extLst>
        </xdr:cNvPr>
        <xdr:cNvCxnSpPr/>
      </xdr:nvCxnSpPr>
      <xdr:spPr>
        <a:xfrm flipV="1">
          <a:off x="4086225" y="580453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1B6EC590-281D-4FB9-8FB4-DE2C9565343D}"/>
            </a:ext>
          </a:extLst>
        </xdr:cNvPr>
        <xdr:cNvSpPr txBox="1"/>
      </xdr:nvSpPr>
      <xdr:spPr>
        <a:xfrm>
          <a:off x="4124960"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6CA64814-4761-44D5-B0DE-20CBA1B0AC78}"/>
            </a:ext>
          </a:extLst>
        </xdr:cNvPr>
        <xdr:cNvCxnSpPr/>
      </xdr:nvCxnSpPr>
      <xdr:spPr>
        <a:xfrm>
          <a:off x="4020820" y="704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E0A72DFE-CD86-48B0-AE80-CABC6FA0F980}"/>
            </a:ext>
          </a:extLst>
        </xdr:cNvPr>
        <xdr:cNvSpPr txBox="1"/>
      </xdr:nvSpPr>
      <xdr:spPr>
        <a:xfrm>
          <a:off x="412496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EAA67E13-B9F6-4A15-9D65-294800DD1EAF}"/>
            </a:ext>
          </a:extLst>
        </xdr:cNvPr>
        <xdr:cNvCxnSpPr/>
      </xdr:nvCxnSpPr>
      <xdr:spPr>
        <a:xfrm>
          <a:off x="4020820" y="5804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12C23B0E-9BFE-42DE-9F24-0C254F831FF8}"/>
            </a:ext>
          </a:extLst>
        </xdr:cNvPr>
        <xdr:cNvSpPr txBox="1"/>
      </xdr:nvSpPr>
      <xdr:spPr>
        <a:xfrm>
          <a:off x="412496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68FD44B7-BB86-4B75-B82F-A5F865EB61E2}"/>
            </a:ext>
          </a:extLst>
        </xdr:cNvPr>
        <xdr:cNvSpPr/>
      </xdr:nvSpPr>
      <xdr:spPr>
        <a:xfrm>
          <a:off x="403606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A6AD16DF-08CC-49A9-8D08-F447ACCC475E}"/>
            </a:ext>
          </a:extLst>
        </xdr:cNvPr>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6A8A9734-1586-4A80-824C-4B05509C5C3F}"/>
            </a:ext>
          </a:extLst>
        </xdr:cNvPr>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AE428F57-14D1-42A8-BD23-C5A2E182A299}"/>
            </a:ext>
          </a:extLst>
        </xdr:cNvPr>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37633E0F-F798-4356-BDED-50FC142A860B}"/>
            </a:ext>
          </a:extLst>
        </xdr:cNvPr>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E60C66-B024-4186-BAE6-ABD127D6DB7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B4BEE6-EC2F-4880-9E29-36189C081FC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75E878-C038-4A9F-BD2A-50609A00C7E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5D71EA7-B74D-4195-A654-62EA6D59E87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5CE665-AFA6-410D-A136-03928BB4151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19685</xdr:rowOff>
    </xdr:from>
    <xdr:to>
      <xdr:col>24</xdr:col>
      <xdr:colOff>114300</xdr:colOff>
      <xdr:row>39</xdr:row>
      <xdr:rowOff>121285</xdr:rowOff>
    </xdr:to>
    <xdr:sp macro="" textlink="">
      <xdr:nvSpPr>
        <xdr:cNvPr id="73" name="楕円 72">
          <a:extLst>
            <a:ext uri="{FF2B5EF4-FFF2-40B4-BE49-F238E27FC236}">
              <a16:creationId xmlns:a16="http://schemas.microsoft.com/office/drawing/2014/main" id="{47DC4790-2651-4363-9BC8-FF44C60DF1F8}"/>
            </a:ext>
          </a:extLst>
        </xdr:cNvPr>
        <xdr:cNvSpPr/>
      </xdr:nvSpPr>
      <xdr:spPr>
        <a:xfrm>
          <a:off x="403606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E5F505E9-B39A-46E4-A2E8-1477A6A61DA6}"/>
            </a:ext>
          </a:extLst>
        </xdr:cNvPr>
        <xdr:cNvSpPr txBox="1"/>
      </xdr:nvSpPr>
      <xdr:spPr>
        <a:xfrm>
          <a:off x="412496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xdr:rowOff>
    </xdr:from>
    <xdr:to>
      <xdr:col>20</xdr:col>
      <xdr:colOff>38100</xdr:colOff>
      <xdr:row>39</xdr:row>
      <xdr:rowOff>109855</xdr:rowOff>
    </xdr:to>
    <xdr:sp macro="" textlink="">
      <xdr:nvSpPr>
        <xdr:cNvPr id="75" name="楕円 74">
          <a:extLst>
            <a:ext uri="{FF2B5EF4-FFF2-40B4-BE49-F238E27FC236}">
              <a16:creationId xmlns:a16="http://schemas.microsoft.com/office/drawing/2014/main" id="{ED17AAE1-415D-4CEC-9350-26EAA5BF48C8}"/>
            </a:ext>
          </a:extLst>
        </xdr:cNvPr>
        <xdr:cNvSpPr/>
      </xdr:nvSpPr>
      <xdr:spPr>
        <a:xfrm>
          <a:off x="3312160" y="65462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59055</xdr:rowOff>
    </xdr:from>
    <xdr:to>
      <xdr:col>24</xdr:col>
      <xdr:colOff>63500</xdr:colOff>
      <xdr:row>39</xdr:row>
      <xdr:rowOff>70485</xdr:rowOff>
    </xdr:to>
    <xdr:cxnSp macro="">
      <xdr:nvCxnSpPr>
        <xdr:cNvPr id="76" name="直線コネクタ 75">
          <a:extLst>
            <a:ext uri="{FF2B5EF4-FFF2-40B4-BE49-F238E27FC236}">
              <a16:creationId xmlns:a16="http://schemas.microsoft.com/office/drawing/2014/main" id="{7E4782F5-FD58-42A1-8798-F71DC2B577CD}"/>
            </a:ext>
          </a:extLst>
        </xdr:cNvPr>
        <xdr:cNvCxnSpPr/>
      </xdr:nvCxnSpPr>
      <xdr:spPr>
        <a:xfrm>
          <a:off x="3355340" y="659701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170180</xdr:rowOff>
    </xdr:from>
    <xdr:to>
      <xdr:col>15</xdr:col>
      <xdr:colOff>101600</xdr:colOff>
      <xdr:row>39</xdr:row>
      <xdr:rowOff>100330</xdr:rowOff>
    </xdr:to>
    <xdr:sp macro="" textlink="">
      <xdr:nvSpPr>
        <xdr:cNvPr id="77" name="楕円 76">
          <a:extLst>
            <a:ext uri="{FF2B5EF4-FFF2-40B4-BE49-F238E27FC236}">
              <a16:creationId xmlns:a16="http://schemas.microsoft.com/office/drawing/2014/main" id="{764B22A8-043D-42AD-A067-990DA56105BC}"/>
            </a:ext>
          </a:extLst>
        </xdr:cNvPr>
        <xdr:cNvSpPr/>
      </xdr:nvSpPr>
      <xdr:spPr>
        <a:xfrm>
          <a:off x="2514600" y="654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49530</xdr:rowOff>
    </xdr:from>
    <xdr:to>
      <xdr:col>19</xdr:col>
      <xdr:colOff>177800</xdr:colOff>
      <xdr:row>39</xdr:row>
      <xdr:rowOff>59055</xdr:rowOff>
    </xdr:to>
    <xdr:cxnSp macro="">
      <xdr:nvCxnSpPr>
        <xdr:cNvPr id="78" name="直線コネクタ 77">
          <a:extLst>
            <a:ext uri="{FF2B5EF4-FFF2-40B4-BE49-F238E27FC236}">
              <a16:creationId xmlns:a16="http://schemas.microsoft.com/office/drawing/2014/main" id="{60041A81-4FCC-4E22-AC0F-092B565E8D6A}"/>
            </a:ext>
          </a:extLst>
        </xdr:cNvPr>
        <xdr:cNvCxnSpPr/>
      </xdr:nvCxnSpPr>
      <xdr:spPr>
        <a:xfrm>
          <a:off x="2565400" y="658749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111125</xdr:rowOff>
    </xdr:from>
    <xdr:to>
      <xdr:col>10</xdr:col>
      <xdr:colOff>165100</xdr:colOff>
      <xdr:row>39</xdr:row>
      <xdr:rowOff>41275</xdr:rowOff>
    </xdr:to>
    <xdr:sp macro="" textlink="">
      <xdr:nvSpPr>
        <xdr:cNvPr id="79" name="楕円 78">
          <a:extLst>
            <a:ext uri="{FF2B5EF4-FFF2-40B4-BE49-F238E27FC236}">
              <a16:creationId xmlns:a16="http://schemas.microsoft.com/office/drawing/2014/main" id="{7AE2A354-6223-45C0-B46D-F874983222F8}"/>
            </a:ext>
          </a:extLst>
        </xdr:cNvPr>
        <xdr:cNvSpPr/>
      </xdr:nvSpPr>
      <xdr:spPr>
        <a:xfrm>
          <a:off x="1739900" y="6481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161925</xdr:rowOff>
    </xdr:from>
    <xdr:to>
      <xdr:col>15</xdr:col>
      <xdr:colOff>50800</xdr:colOff>
      <xdr:row>39</xdr:row>
      <xdr:rowOff>49530</xdr:rowOff>
    </xdr:to>
    <xdr:cxnSp macro="">
      <xdr:nvCxnSpPr>
        <xdr:cNvPr id="80" name="直線コネクタ 79">
          <a:extLst>
            <a:ext uri="{FF2B5EF4-FFF2-40B4-BE49-F238E27FC236}">
              <a16:creationId xmlns:a16="http://schemas.microsoft.com/office/drawing/2014/main" id="{BB8CDE07-0D7A-4C8C-8F7C-3EE9D93BC61D}"/>
            </a:ext>
          </a:extLst>
        </xdr:cNvPr>
        <xdr:cNvCxnSpPr/>
      </xdr:nvCxnSpPr>
      <xdr:spPr>
        <a:xfrm>
          <a:off x="1790700" y="653224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118745</xdr:rowOff>
    </xdr:from>
    <xdr:to>
      <xdr:col>6</xdr:col>
      <xdr:colOff>38100</xdr:colOff>
      <xdr:row>39</xdr:row>
      <xdr:rowOff>48895</xdr:rowOff>
    </xdr:to>
    <xdr:sp macro="" textlink="">
      <xdr:nvSpPr>
        <xdr:cNvPr id="81" name="楕円 80">
          <a:extLst>
            <a:ext uri="{FF2B5EF4-FFF2-40B4-BE49-F238E27FC236}">
              <a16:creationId xmlns:a16="http://schemas.microsoft.com/office/drawing/2014/main" id="{275B5843-8FFF-469E-9F0A-E4996C4F03C0}"/>
            </a:ext>
          </a:extLst>
        </xdr:cNvPr>
        <xdr:cNvSpPr/>
      </xdr:nvSpPr>
      <xdr:spPr>
        <a:xfrm>
          <a:off x="965200" y="6489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161925</xdr:rowOff>
    </xdr:from>
    <xdr:to>
      <xdr:col>10</xdr:col>
      <xdr:colOff>114300</xdr:colOff>
      <xdr:row>38</xdr:row>
      <xdr:rowOff>169545</xdr:rowOff>
    </xdr:to>
    <xdr:cxnSp macro="">
      <xdr:nvCxnSpPr>
        <xdr:cNvPr id="82" name="直線コネクタ 81">
          <a:extLst>
            <a:ext uri="{FF2B5EF4-FFF2-40B4-BE49-F238E27FC236}">
              <a16:creationId xmlns:a16="http://schemas.microsoft.com/office/drawing/2014/main" id="{92E1A9B6-B8A8-4888-A167-EB094BD12693}"/>
            </a:ext>
          </a:extLst>
        </xdr:cNvPr>
        <xdr:cNvCxnSpPr/>
      </xdr:nvCxnSpPr>
      <xdr:spPr>
        <a:xfrm flipV="1">
          <a:off x="1008380" y="653224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A8FFD57D-110B-428C-839A-20B702A9B594}"/>
            </a:ext>
          </a:extLst>
        </xdr:cNvPr>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786BF2EA-2C05-450A-BB78-F2FD35F60BB8}"/>
            </a:ext>
          </a:extLst>
        </xdr:cNvPr>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0BAFEFA2-5015-43DB-B5A9-076940DD4641}"/>
            </a:ext>
          </a:extLst>
        </xdr:cNvPr>
        <xdr:cNvSpPr txBox="1"/>
      </xdr:nvSpPr>
      <xdr:spPr>
        <a:xfrm>
          <a:off x="16110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C44D437F-8661-42D0-B7C0-666A7CB51636}"/>
            </a:ext>
          </a:extLst>
        </xdr:cNvPr>
        <xdr:cNvSpPr txBox="1"/>
      </xdr:nvSpPr>
      <xdr:spPr>
        <a:xfrm>
          <a:off x="8363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100982</xdr:rowOff>
    </xdr:from>
    <xdr:ext cx="405111" cy="259045"/>
    <xdr:sp macro="" textlink="">
      <xdr:nvSpPr>
        <xdr:cNvPr id="87" name="n_1mainValue【道路】&#10;有形固定資産減価償却率">
          <a:extLst>
            <a:ext uri="{FF2B5EF4-FFF2-40B4-BE49-F238E27FC236}">
              <a16:creationId xmlns:a16="http://schemas.microsoft.com/office/drawing/2014/main" id="{16D1D59C-0DBE-430B-A97F-5A82BAE17165}"/>
            </a:ext>
          </a:extLst>
        </xdr:cNvPr>
        <xdr:cNvSpPr txBox="1"/>
      </xdr:nvSpPr>
      <xdr:spPr>
        <a:xfrm>
          <a:off x="317056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91457</xdr:rowOff>
    </xdr:from>
    <xdr:ext cx="405111" cy="259045"/>
    <xdr:sp macro="" textlink="">
      <xdr:nvSpPr>
        <xdr:cNvPr id="88" name="n_2mainValue【道路】&#10;有形固定資産減価償却率">
          <a:extLst>
            <a:ext uri="{FF2B5EF4-FFF2-40B4-BE49-F238E27FC236}">
              <a16:creationId xmlns:a16="http://schemas.microsoft.com/office/drawing/2014/main" id="{C5753C69-5614-4CCA-8C80-77150834A8D5}"/>
            </a:ext>
          </a:extLst>
        </xdr:cNvPr>
        <xdr:cNvSpPr txBox="1"/>
      </xdr:nvSpPr>
      <xdr:spPr>
        <a:xfrm>
          <a:off x="238570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32402</xdr:rowOff>
    </xdr:from>
    <xdr:ext cx="405111" cy="259045"/>
    <xdr:sp macro="" textlink="">
      <xdr:nvSpPr>
        <xdr:cNvPr id="89" name="n_3mainValue【道路】&#10;有形固定資産減価償却率">
          <a:extLst>
            <a:ext uri="{FF2B5EF4-FFF2-40B4-BE49-F238E27FC236}">
              <a16:creationId xmlns:a16="http://schemas.microsoft.com/office/drawing/2014/main" id="{BA4CCF35-B898-4B6F-BACD-18AE5D6FB138}"/>
            </a:ext>
          </a:extLst>
        </xdr:cNvPr>
        <xdr:cNvSpPr txBox="1"/>
      </xdr:nvSpPr>
      <xdr:spPr>
        <a:xfrm>
          <a:off x="161100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3BC48762-2E00-4A4B-8791-D714B14CEBFB}"/>
            </a:ext>
          </a:extLst>
        </xdr:cNvPr>
        <xdr:cNvSpPr txBox="1"/>
      </xdr:nvSpPr>
      <xdr:spPr>
        <a:xfrm>
          <a:off x="83630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F52A804-6B7F-416E-B380-57CB467D06A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A8D2C44-B37D-4EB5-984D-FFBC4F1762A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10DA267-6A6D-41E8-BA9A-3045B9B09A8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8753446-4F2D-405E-A806-4A11F092F4D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98269EB-2F92-4A84-A918-F45C0144FE3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B745148-9B07-43DB-ABBE-90408B8D136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B56BF06-FFE4-4C28-9DA4-5A22F8B98ED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59456BB-F568-4665-85D8-2EA8B6690C1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CBF5F3-66F2-47A9-8570-78C20D7DD29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374D142-87B1-4FF9-B034-93C70AE52A9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C4068D2-5B47-48D2-9619-CC67CCDB8CC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43F7370-0FDA-48FF-A5B1-B9378167A01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D02FEBE-D6F2-4765-A8DD-D7069262E479}"/>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43A561D-3391-47DD-8B5C-48F45F8850D3}"/>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F43AD5D-0579-48B4-9ED9-C812916E4748}"/>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F1D2D55-51AF-41D4-9C96-67AF66013DD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3D0A4D8-5112-4E57-B611-67A89553BAD5}"/>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97FF9561-F623-422F-84EF-FD74A500B05E}"/>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DE0D535-298B-4590-BA59-6B83A87B7A1F}"/>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D192DA6E-EB34-40AD-9172-18D5CF2746A8}"/>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F27F7-5E7D-4E84-BA95-8A505D644A9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4C2F055-1767-49CE-8505-9A862631DBC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E3503FE-E579-4660-8465-86F72EDF7BC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2B46135A-C425-4A19-BC08-8214253B1046}"/>
            </a:ext>
          </a:extLst>
        </xdr:cNvPr>
        <xdr:cNvCxnSpPr/>
      </xdr:nvCxnSpPr>
      <xdr:spPr>
        <a:xfrm flipV="1">
          <a:off x="9219565" y="5550122"/>
          <a:ext cx="0" cy="143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41AAFBCB-6C62-44CB-8945-DBFB24E61C25}"/>
            </a:ext>
          </a:extLst>
        </xdr:cNvPr>
        <xdr:cNvSpPr txBox="1"/>
      </xdr:nvSpPr>
      <xdr:spPr>
        <a:xfrm>
          <a:off x="9258300" y="69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40939162-5E42-49A6-BFF8-7E58F10A7087}"/>
            </a:ext>
          </a:extLst>
        </xdr:cNvPr>
        <xdr:cNvCxnSpPr/>
      </xdr:nvCxnSpPr>
      <xdr:spPr>
        <a:xfrm>
          <a:off x="9154160" y="6986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FC95A8BB-6309-4A29-BF06-1AB059D7A50B}"/>
            </a:ext>
          </a:extLst>
        </xdr:cNvPr>
        <xdr:cNvSpPr txBox="1"/>
      </xdr:nvSpPr>
      <xdr:spPr>
        <a:xfrm>
          <a:off x="9258300" y="53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1782D62A-E634-46F0-9BA0-5932CE09B2F8}"/>
            </a:ext>
          </a:extLst>
        </xdr:cNvPr>
        <xdr:cNvCxnSpPr/>
      </xdr:nvCxnSpPr>
      <xdr:spPr>
        <a:xfrm>
          <a:off x="9154160" y="5550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3F0C58F9-047D-4CAA-AF40-94929652E923}"/>
            </a:ext>
          </a:extLst>
        </xdr:cNvPr>
        <xdr:cNvSpPr txBox="1"/>
      </xdr:nvSpPr>
      <xdr:spPr>
        <a:xfrm>
          <a:off x="9258300" y="672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7C5AE8D8-9F4A-49C7-A828-C3CC18DB0D1E}"/>
            </a:ext>
          </a:extLst>
        </xdr:cNvPr>
        <xdr:cNvSpPr/>
      </xdr:nvSpPr>
      <xdr:spPr>
        <a:xfrm>
          <a:off x="9192260" y="6743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1446BB26-96B3-46C9-8547-666AC312D7AD}"/>
            </a:ext>
          </a:extLst>
        </xdr:cNvPr>
        <xdr:cNvSpPr/>
      </xdr:nvSpPr>
      <xdr:spPr>
        <a:xfrm>
          <a:off x="8445500" y="654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B20E34BC-AD21-4F26-A058-62B685EFE4E6}"/>
            </a:ext>
          </a:extLst>
        </xdr:cNvPr>
        <xdr:cNvSpPr/>
      </xdr:nvSpPr>
      <xdr:spPr>
        <a:xfrm>
          <a:off x="7670800" y="6550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4C8FA6DA-70E6-4C22-9762-5F983D44966B}"/>
            </a:ext>
          </a:extLst>
        </xdr:cNvPr>
        <xdr:cNvSpPr/>
      </xdr:nvSpPr>
      <xdr:spPr>
        <a:xfrm>
          <a:off x="6873240" y="65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D88DF9B3-81D9-4EC3-A8C2-4D5B0C569FAD}"/>
            </a:ext>
          </a:extLst>
        </xdr:cNvPr>
        <xdr:cNvSpPr/>
      </xdr:nvSpPr>
      <xdr:spPr>
        <a:xfrm>
          <a:off x="6098540" y="65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371C2DE-8294-4151-B989-6411824480EE}"/>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E0BC0EB-CBEF-42B0-91FF-894156D375F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89B3C6-F3EE-4257-B836-E3167959A964}"/>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5CFAC8-0C9B-4D54-8858-1582921FFDF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92CB7F2-8C9A-45CD-9774-E13DB2BA84F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62929</xdr:rowOff>
    </xdr:from>
    <xdr:to>
      <xdr:col>55</xdr:col>
      <xdr:colOff>50800</xdr:colOff>
      <xdr:row>39</xdr:row>
      <xdr:rowOff>164529</xdr:rowOff>
    </xdr:to>
    <xdr:sp macro="" textlink="">
      <xdr:nvSpPr>
        <xdr:cNvPr id="130" name="楕円 129">
          <a:extLst>
            <a:ext uri="{FF2B5EF4-FFF2-40B4-BE49-F238E27FC236}">
              <a16:creationId xmlns:a16="http://schemas.microsoft.com/office/drawing/2014/main" id="{084D8DA8-38F0-405A-ACFD-B424DE8FFFB9}"/>
            </a:ext>
          </a:extLst>
        </xdr:cNvPr>
        <xdr:cNvSpPr/>
      </xdr:nvSpPr>
      <xdr:spPr>
        <a:xfrm>
          <a:off x="9192260" y="6600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85806</xdr:rowOff>
    </xdr:from>
    <xdr:ext cx="534377" cy="259045"/>
    <xdr:sp macro="" textlink="">
      <xdr:nvSpPr>
        <xdr:cNvPr id="131" name="【道路】&#10;一人当たり延長該当値テキスト">
          <a:extLst>
            <a:ext uri="{FF2B5EF4-FFF2-40B4-BE49-F238E27FC236}">
              <a16:creationId xmlns:a16="http://schemas.microsoft.com/office/drawing/2014/main" id="{497723EF-7865-426C-A2FF-88BFAC628CF1}"/>
            </a:ext>
          </a:extLst>
        </xdr:cNvPr>
        <xdr:cNvSpPr txBox="1"/>
      </xdr:nvSpPr>
      <xdr:spPr>
        <a:xfrm>
          <a:off x="9258300" y="6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72339</xdr:rowOff>
    </xdr:from>
    <xdr:to>
      <xdr:col>50</xdr:col>
      <xdr:colOff>165100</xdr:colOff>
      <xdr:row>40</xdr:row>
      <xdr:rowOff>2489</xdr:rowOff>
    </xdr:to>
    <xdr:sp macro="" textlink="">
      <xdr:nvSpPr>
        <xdr:cNvPr id="132" name="楕円 131">
          <a:extLst>
            <a:ext uri="{FF2B5EF4-FFF2-40B4-BE49-F238E27FC236}">
              <a16:creationId xmlns:a16="http://schemas.microsoft.com/office/drawing/2014/main" id="{529F43F4-12D3-4676-9DD1-E6516626BCC9}"/>
            </a:ext>
          </a:extLst>
        </xdr:cNvPr>
        <xdr:cNvSpPr/>
      </xdr:nvSpPr>
      <xdr:spPr>
        <a:xfrm>
          <a:off x="8445500" y="6610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113729</xdr:rowOff>
    </xdr:from>
    <xdr:to>
      <xdr:col>55</xdr:col>
      <xdr:colOff>0</xdr:colOff>
      <xdr:row>39</xdr:row>
      <xdr:rowOff>123139</xdr:rowOff>
    </xdr:to>
    <xdr:cxnSp macro="">
      <xdr:nvCxnSpPr>
        <xdr:cNvPr id="133" name="直線コネクタ 132">
          <a:extLst>
            <a:ext uri="{FF2B5EF4-FFF2-40B4-BE49-F238E27FC236}">
              <a16:creationId xmlns:a16="http://schemas.microsoft.com/office/drawing/2014/main" id="{ADFF1D7E-2EC0-4F1D-85AC-7FDC88BF028F}"/>
            </a:ext>
          </a:extLst>
        </xdr:cNvPr>
        <xdr:cNvCxnSpPr/>
      </xdr:nvCxnSpPr>
      <xdr:spPr>
        <a:xfrm flipV="1">
          <a:off x="8496300" y="6651689"/>
          <a:ext cx="7239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80473</xdr:rowOff>
    </xdr:from>
    <xdr:to>
      <xdr:col>46</xdr:col>
      <xdr:colOff>38100</xdr:colOff>
      <xdr:row>40</xdr:row>
      <xdr:rowOff>10623</xdr:rowOff>
    </xdr:to>
    <xdr:sp macro="" textlink="">
      <xdr:nvSpPr>
        <xdr:cNvPr id="134" name="楕円 133">
          <a:extLst>
            <a:ext uri="{FF2B5EF4-FFF2-40B4-BE49-F238E27FC236}">
              <a16:creationId xmlns:a16="http://schemas.microsoft.com/office/drawing/2014/main" id="{0600AF17-8A93-441A-B782-AF71E43A4291}"/>
            </a:ext>
          </a:extLst>
        </xdr:cNvPr>
        <xdr:cNvSpPr/>
      </xdr:nvSpPr>
      <xdr:spPr>
        <a:xfrm>
          <a:off x="7670800" y="66184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123139</xdr:rowOff>
    </xdr:from>
    <xdr:to>
      <xdr:col>50</xdr:col>
      <xdr:colOff>114300</xdr:colOff>
      <xdr:row>39</xdr:row>
      <xdr:rowOff>131273</xdr:rowOff>
    </xdr:to>
    <xdr:cxnSp macro="">
      <xdr:nvCxnSpPr>
        <xdr:cNvPr id="135" name="直線コネクタ 134">
          <a:extLst>
            <a:ext uri="{FF2B5EF4-FFF2-40B4-BE49-F238E27FC236}">
              <a16:creationId xmlns:a16="http://schemas.microsoft.com/office/drawing/2014/main" id="{C26EB33A-6474-49D8-99E0-DB1F061EFCA8}"/>
            </a:ext>
          </a:extLst>
        </xdr:cNvPr>
        <xdr:cNvCxnSpPr/>
      </xdr:nvCxnSpPr>
      <xdr:spPr>
        <a:xfrm flipV="1">
          <a:off x="7713980" y="6661099"/>
          <a:ext cx="78232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44412</xdr:rowOff>
    </xdr:from>
    <xdr:to>
      <xdr:col>41</xdr:col>
      <xdr:colOff>101600</xdr:colOff>
      <xdr:row>40</xdr:row>
      <xdr:rowOff>146012</xdr:rowOff>
    </xdr:to>
    <xdr:sp macro="" textlink="">
      <xdr:nvSpPr>
        <xdr:cNvPr id="136" name="楕円 135">
          <a:extLst>
            <a:ext uri="{FF2B5EF4-FFF2-40B4-BE49-F238E27FC236}">
              <a16:creationId xmlns:a16="http://schemas.microsoft.com/office/drawing/2014/main" id="{DEC8D72E-4714-4176-8687-2EBFD1A3159D}"/>
            </a:ext>
          </a:extLst>
        </xdr:cNvPr>
        <xdr:cNvSpPr/>
      </xdr:nvSpPr>
      <xdr:spPr>
        <a:xfrm>
          <a:off x="6873240" y="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131273</xdr:rowOff>
    </xdr:from>
    <xdr:to>
      <xdr:col>45</xdr:col>
      <xdr:colOff>177800</xdr:colOff>
      <xdr:row>40</xdr:row>
      <xdr:rowOff>95212</xdr:rowOff>
    </xdr:to>
    <xdr:cxnSp macro="">
      <xdr:nvCxnSpPr>
        <xdr:cNvPr id="137" name="直線コネクタ 136">
          <a:extLst>
            <a:ext uri="{FF2B5EF4-FFF2-40B4-BE49-F238E27FC236}">
              <a16:creationId xmlns:a16="http://schemas.microsoft.com/office/drawing/2014/main" id="{199CDAF2-68EF-4140-B016-01ECF4050782}"/>
            </a:ext>
          </a:extLst>
        </xdr:cNvPr>
        <xdr:cNvCxnSpPr/>
      </xdr:nvCxnSpPr>
      <xdr:spPr>
        <a:xfrm flipV="1">
          <a:off x="6924040" y="6669233"/>
          <a:ext cx="789940" cy="1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93732</xdr:rowOff>
    </xdr:from>
    <xdr:to>
      <xdr:col>36</xdr:col>
      <xdr:colOff>165100</xdr:colOff>
      <xdr:row>40</xdr:row>
      <xdr:rowOff>23882</xdr:rowOff>
    </xdr:to>
    <xdr:sp macro="" textlink="">
      <xdr:nvSpPr>
        <xdr:cNvPr id="138" name="楕円 137">
          <a:extLst>
            <a:ext uri="{FF2B5EF4-FFF2-40B4-BE49-F238E27FC236}">
              <a16:creationId xmlns:a16="http://schemas.microsoft.com/office/drawing/2014/main" id="{43C74B45-D293-45EC-9566-2B98589C71EB}"/>
            </a:ext>
          </a:extLst>
        </xdr:cNvPr>
        <xdr:cNvSpPr/>
      </xdr:nvSpPr>
      <xdr:spPr>
        <a:xfrm>
          <a:off x="6098540" y="6631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144532</xdr:rowOff>
    </xdr:from>
    <xdr:to>
      <xdr:col>41</xdr:col>
      <xdr:colOff>50800</xdr:colOff>
      <xdr:row>40</xdr:row>
      <xdr:rowOff>95212</xdr:rowOff>
    </xdr:to>
    <xdr:cxnSp macro="">
      <xdr:nvCxnSpPr>
        <xdr:cNvPr id="139" name="直線コネクタ 138">
          <a:extLst>
            <a:ext uri="{FF2B5EF4-FFF2-40B4-BE49-F238E27FC236}">
              <a16:creationId xmlns:a16="http://schemas.microsoft.com/office/drawing/2014/main" id="{07781B84-FCF0-4791-AEB6-668C32B942E0}"/>
            </a:ext>
          </a:extLst>
        </xdr:cNvPr>
        <xdr:cNvCxnSpPr/>
      </xdr:nvCxnSpPr>
      <xdr:spPr>
        <a:xfrm>
          <a:off x="6149340" y="6682492"/>
          <a:ext cx="774700" cy="1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D7C8C588-56F0-4F56-A1D4-044423CA223B}"/>
            </a:ext>
          </a:extLst>
        </xdr:cNvPr>
        <xdr:cNvSpPr txBox="1"/>
      </xdr:nvSpPr>
      <xdr:spPr>
        <a:xfrm>
          <a:off x="8239271" y="63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5A2833E6-41C5-443C-B31F-108125C54A46}"/>
            </a:ext>
          </a:extLst>
        </xdr:cNvPr>
        <xdr:cNvSpPr txBox="1"/>
      </xdr:nvSpPr>
      <xdr:spPr>
        <a:xfrm>
          <a:off x="7477271" y="63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5EB7CB7E-7FAC-4A79-B661-B75C017E4FCA}"/>
            </a:ext>
          </a:extLst>
        </xdr:cNvPr>
        <xdr:cNvSpPr txBox="1"/>
      </xdr:nvSpPr>
      <xdr:spPr>
        <a:xfrm>
          <a:off x="6702571" y="63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196BDA65-CC5D-4B2F-AC2F-F96D4B586136}"/>
            </a:ext>
          </a:extLst>
        </xdr:cNvPr>
        <xdr:cNvSpPr txBox="1"/>
      </xdr:nvSpPr>
      <xdr:spPr>
        <a:xfrm>
          <a:off x="5905011" y="6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165066</xdr:rowOff>
    </xdr:from>
    <xdr:ext cx="534377" cy="259045"/>
    <xdr:sp macro="" textlink="">
      <xdr:nvSpPr>
        <xdr:cNvPr id="144" name="n_1mainValue【道路】&#10;一人当たり延長">
          <a:extLst>
            <a:ext uri="{FF2B5EF4-FFF2-40B4-BE49-F238E27FC236}">
              <a16:creationId xmlns:a16="http://schemas.microsoft.com/office/drawing/2014/main" id="{CEDD9C7B-483D-4C3F-ABB4-F1C7088121B3}"/>
            </a:ext>
          </a:extLst>
        </xdr:cNvPr>
        <xdr:cNvSpPr txBox="1"/>
      </xdr:nvSpPr>
      <xdr:spPr>
        <a:xfrm>
          <a:off x="8239271" y="67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1750</xdr:rowOff>
    </xdr:from>
    <xdr:ext cx="534377" cy="259045"/>
    <xdr:sp macro="" textlink="">
      <xdr:nvSpPr>
        <xdr:cNvPr id="145" name="n_2mainValue【道路】&#10;一人当たり延長">
          <a:extLst>
            <a:ext uri="{FF2B5EF4-FFF2-40B4-BE49-F238E27FC236}">
              <a16:creationId xmlns:a16="http://schemas.microsoft.com/office/drawing/2014/main" id="{CBAF61A4-7774-4E86-8B2B-4B988E1D6452}"/>
            </a:ext>
          </a:extLst>
        </xdr:cNvPr>
        <xdr:cNvSpPr txBox="1"/>
      </xdr:nvSpPr>
      <xdr:spPr>
        <a:xfrm>
          <a:off x="7477271" y="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137139</xdr:rowOff>
    </xdr:from>
    <xdr:ext cx="534377" cy="259045"/>
    <xdr:sp macro="" textlink="">
      <xdr:nvSpPr>
        <xdr:cNvPr id="146" name="n_3mainValue【道路】&#10;一人当たり延長">
          <a:extLst>
            <a:ext uri="{FF2B5EF4-FFF2-40B4-BE49-F238E27FC236}">
              <a16:creationId xmlns:a16="http://schemas.microsoft.com/office/drawing/2014/main" id="{5BC74ACD-19F0-42CE-95C2-437CABE2EE48}"/>
            </a:ext>
          </a:extLst>
        </xdr:cNvPr>
        <xdr:cNvSpPr txBox="1"/>
      </xdr:nvSpPr>
      <xdr:spPr>
        <a:xfrm>
          <a:off x="6702571" y="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15009</xdr:rowOff>
    </xdr:from>
    <xdr:ext cx="534377" cy="259045"/>
    <xdr:sp macro="" textlink="">
      <xdr:nvSpPr>
        <xdr:cNvPr id="147" name="n_4mainValue【道路】&#10;一人当たり延長">
          <a:extLst>
            <a:ext uri="{FF2B5EF4-FFF2-40B4-BE49-F238E27FC236}">
              <a16:creationId xmlns:a16="http://schemas.microsoft.com/office/drawing/2014/main" id="{8B5FE5E6-7759-4FF7-8BE2-1EC982D15DBB}"/>
            </a:ext>
          </a:extLst>
        </xdr:cNvPr>
        <xdr:cNvSpPr txBox="1"/>
      </xdr:nvSpPr>
      <xdr:spPr>
        <a:xfrm>
          <a:off x="5905011" y="67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E0BC7CE-51AF-40F5-B983-CD7DCCAE3E3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9231574-B591-4670-91B4-7384E8D4FF9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322740B-2858-4D11-BA4C-701AAAA684C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545C06A-88DF-4ED2-806C-23C2300B394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01E4A5F-437F-460E-B343-35DE45BB123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0CE9F31-6843-45F0-A5A4-316B3CC13E5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B2EFCA5-E62C-4668-B1A2-32144A7956B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7E8DF2A-1BB5-4F07-919F-2749CDCEF8D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DD464E5-D6A2-4A86-99BC-D0FBA2A9E90E}"/>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AACE35A-26C7-4D71-8AA4-EDBE01D9B7F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8837CEF-5BB0-4D09-A9E1-93D5C8F4E18E}"/>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5D2403D-CFD9-4D52-B8B5-D3E5EBAEEA54}"/>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E1769BE-5F67-486C-BD6E-A43D7CB43B22}"/>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BDE14E6-D8F6-4740-9028-6DF7B1177D2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5CEF229-21C7-4A5E-8952-FB35173F2FE8}"/>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8DAF2F8-2795-4509-9184-A84AAE012922}"/>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72B2C3F5-143E-4B2E-81E9-08522316E28F}"/>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1BB3626-D11E-427F-810E-3E351C9A2BA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71EBF5D-D82A-4042-AF90-33B3E9D88C0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B831237-2CC6-4FE6-9CB6-C81EB3E1814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F727BA9-4391-42BE-8FF6-F7AEF07D42F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F24903E-7CBE-4D35-9BBA-D6BE26F049D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CDA6B02-A9C3-42B9-8514-A7482B6BC5DA}"/>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695FD2F-E716-4570-A3F3-4284CFFEF3C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A199C40-BF46-4B5F-84D2-9DEEC46F9AA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87D77A7E-EA0C-4388-B60B-6E3FB1BF8F69}"/>
            </a:ext>
          </a:extLst>
        </xdr:cNvPr>
        <xdr:cNvCxnSpPr/>
      </xdr:nvCxnSpPr>
      <xdr:spPr>
        <a:xfrm flipV="1">
          <a:off x="4086225" y="9314906"/>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48E8A1E-B551-4DE3-8E3D-0DE73C88FCB1}"/>
            </a:ext>
          </a:extLst>
        </xdr:cNvPr>
        <xdr:cNvSpPr txBox="1"/>
      </xdr:nvSpPr>
      <xdr:spPr>
        <a:xfrm>
          <a:off x="412496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DC7AFF6A-95D7-4435-9FDB-EF10627F9B09}"/>
            </a:ext>
          </a:extLst>
        </xdr:cNvPr>
        <xdr:cNvCxnSpPr/>
      </xdr:nvCxnSpPr>
      <xdr:spPr>
        <a:xfrm>
          <a:off x="402082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07D7F37-22DE-464B-91FF-C887173FD831}"/>
            </a:ext>
          </a:extLst>
        </xdr:cNvPr>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40E47A96-83AB-47CA-A6ED-CA0E060EA9C1}"/>
            </a:ext>
          </a:extLst>
        </xdr:cNvPr>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18837AB-0198-46DA-AA22-F5D3CF161432}"/>
            </a:ext>
          </a:extLst>
        </xdr:cNvPr>
        <xdr:cNvSpPr txBox="1"/>
      </xdr:nvSpPr>
      <xdr:spPr>
        <a:xfrm>
          <a:off x="4124960" y="100277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8AAE2F34-0194-4F8C-8DE3-E5669F2C738D}"/>
            </a:ext>
          </a:extLst>
        </xdr:cNvPr>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A0BEF72E-E94A-4F9C-AEA3-0A253F49737F}"/>
            </a:ext>
          </a:extLst>
        </xdr:cNvPr>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99192C3C-CC69-4BBB-8A2F-AC05658E4A57}"/>
            </a:ext>
          </a:extLst>
        </xdr:cNvPr>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79B937FE-D2EE-4237-A718-AC311465339A}"/>
            </a:ext>
          </a:extLst>
        </xdr:cNvPr>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13AB6D4A-D256-4B0E-936C-21F6CFA61882}"/>
            </a:ext>
          </a:extLst>
        </xdr:cNvPr>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B137D83-428F-451F-916B-9D9DF5BF523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237888-3CA3-4D1F-A74A-3080FB15DD1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116E5C-44E0-4048-ABEA-26C0024537B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E3323BB-584D-49BC-BA2D-AEA3D69D97A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9142F97-CAC9-4C25-B9F8-B630FD97B47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89" name="楕円 188">
          <a:extLst>
            <a:ext uri="{FF2B5EF4-FFF2-40B4-BE49-F238E27FC236}">
              <a16:creationId xmlns:a16="http://schemas.microsoft.com/office/drawing/2014/main" id="{71FA9990-EDA7-452C-B7D7-BE0AB3C93662}"/>
            </a:ext>
          </a:extLst>
        </xdr:cNvPr>
        <xdr:cNvSpPr/>
      </xdr:nvSpPr>
      <xdr:spPr>
        <a:xfrm>
          <a:off x="4036060" y="10223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ED8D6DF-F75B-46C9-9012-D1B251E47C20}"/>
            </a:ext>
          </a:extLst>
        </xdr:cNvPr>
        <xdr:cNvSpPr txBox="1"/>
      </xdr:nvSpPr>
      <xdr:spPr>
        <a:xfrm>
          <a:off x="4124960"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1" name="楕円 190">
          <a:extLst>
            <a:ext uri="{FF2B5EF4-FFF2-40B4-BE49-F238E27FC236}">
              <a16:creationId xmlns:a16="http://schemas.microsoft.com/office/drawing/2014/main" id="{5C219C09-75D3-4A3A-9B7B-09B5B09EBE16}"/>
            </a:ext>
          </a:extLst>
        </xdr:cNvPr>
        <xdr:cNvSpPr/>
      </xdr:nvSpPr>
      <xdr:spPr>
        <a:xfrm>
          <a:off x="331216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44087</xdr:rowOff>
    </xdr:to>
    <xdr:cxnSp macro="">
      <xdr:nvCxnSpPr>
        <xdr:cNvPr id="192" name="直線コネクタ 191">
          <a:extLst>
            <a:ext uri="{FF2B5EF4-FFF2-40B4-BE49-F238E27FC236}">
              <a16:creationId xmlns:a16="http://schemas.microsoft.com/office/drawing/2014/main" id="{822EB26B-B0A1-48E5-BABE-A3ADB6AC39DF}"/>
            </a:ext>
          </a:extLst>
        </xdr:cNvPr>
        <xdr:cNvCxnSpPr/>
      </xdr:nvCxnSpPr>
      <xdr:spPr>
        <a:xfrm>
          <a:off x="3355340" y="10248900"/>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3" name="楕円 192">
          <a:extLst>
            <a:ext uri="{FF2B5EF4-FFF2-40B4-BE49-F238E27FC236}">
              <a16:creationId xmlns:a16="http://schemas.microsoft.com/office/drawing/2014/main" id="{380F1810-CBF0-43F8-B557-06B0B645276F}"/>
            </a:ext>
          </a:extLst>
        </xdr:cNvPr>
        <xdr:cNvSpPr/>
      </xdr:nvSpPr>
      <xdr:spPr>
        <a:xfrm>
          <a:off x="251460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22860</xdr:rowOff>
    </xdr:to>
    <xdr:cxnSp macro="">
      <xdr:nvCxnSpPr>
        <xdr:cNvPr id="194" name="直線コネクタ 193">
          <a:extLst>
            <a:ext uri="{FF2B5EF4-FFF2-40B4-BE49-F238E27FC236}">
              <a16:creationId xmlns:a16="http://schemas.microsoft.com/office/drawing/2014/main" id="{405806E5-C6C9-4065-9311-DFFB8CD7CCE0}"/>
            </a:ext>
          </a:extLst>
        </xdr:cNvPr>
        <xdr:cNvCxnSpPr/>
      </xdr:nvCxnSpPr>
      <xdr:spPr>
        <a:xfrm>
          <a:off x="2565400" y="1023747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5" name="楕円 194">
          <a:extLst>
            <a:ext uri="{FF2B5EF4-FFF2-40B4-BE49-F238E27FC236}">
              <a16:creationId xmlns:a16="http://schemas.microsoft.com/office/drawing/2014/main" id="{666B0D7F-EF41-4B5A-B179-22598A7F4704}"/>
            </a:ext>
          </a:extLst>
        </xdr:cNvPr>
        <xdr:cNvSpPr/>
      </xdr:nvSpPr>
      <xdr:spPr>
        <a:xfrm>
          <a:off x="173990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11430</xdr:rowOff>
    </xdr:to>
    <xdr:cxnSp macro="">
      <xdr:nvCxnSpPr>
        <xdr:cNvPr id="196" name="直線コネクタ 195">
          <a:extLst>
            <a:ext uri="{FF2B5EF4-FFF2-40B4-BE49-F238E27FC236}">
              <a16:creationId xmlns:a16="http://schemas.microsoft.com/office/drawing/2014/main" id="{3D3FF1AC-D3B5-4D72-9452-082C0A2FD0B1}"/>
            </a:ext>
          </a:extLst>
        </xdr:cNvPr>
        <xdr:cNvCxnSpPr/>
      </xdr:nvCxnSpPr>
      <xdr:spPr>
        <a:xfrm>
          <a:off x="1790700" y="102374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7" name="楕円 196">
          <a:extLst>
            <a:ext uri="{FF2B5EF4-FFF2-40B4-BE49-F238E27FC236}">
              <a16:creationId xmlns:a16="http://schemas.microsoft.com/office/drawing/2014/main" id="{E94D718B-7051-47B3-9C25-83E9B9FD75B8}"/>
            </a:ext>
          </a:extLst>
        </xdr:cNvPr>
        <xdr:cNvSpPr/>
      </xdr:nvSpPr>
      <xdr:spPr>
        <a:xfrm>
          <a:off x="965200" y="10170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11430</xdr:rowOff>
    </xdr:to>
    <xdr:cxnSp macro="">
      <xdr:nvCxnSpPr>
        <xdr:cNvPr id="198" name="直線コネクタ 197">
          <a:extLst>
            <a:ext uri="{FF2B5EF4-FFF2-40B4-BE49-F238E27FC236}">
              <a16:creationId xmlns:a16="http://schemas.microsoft.com/office/drawing/2014/main" id="{5AFA1D22-FD8A-4A4D-A14E-27E107D5A076}"/>
            </a:ext>
          </a:extLst>
        </xdr:cNvPr>
        <xdr:cNvCxnSpPr/>
      </xdr:nvCxnSpPr>
      <xdr:spPr>
        <a:xfrm>
          <a:off x="1008380" y="10221685"/>
          <a:ext cx="78232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8F500BB-FA34-4F0C-84F3-A9356E2BACB5}"/>
            </a:ext>
          </a:extLst>
        </xdr:cNvPr>
        <xdr:cNvSpPr txBox="1"/>
      </xdr:nvSpPr>
      <xdr:spPr>
        <a:xfrm>
          <a:off x="3170564" y="9956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5762AA6-1BC6-472C-B05E-0A21A4B681DE}"/>
            </a:ext>
          </a:extLst>
        </xdr:cNvPr>
        <xdr:cNvSpPr txBox="1"/>
      </xdr:nvSpPr>
      <xdr:spPr>
        <a:xfrm>
          <a:off x="238570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F305DDA-C293-4D3D-9D71-C75EEED6E5BA}"/>
            </a:ext>
          </a:extLst>
        </xdr:cNvPr>
        <xdr:cNvSpPr txBox="1"/>
      </xdr:nvSpPr>
      <xdr:spPr>
        <a:xfrm>
          <a:off x="16110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63D4876-A109-4272-92C5-DC68CE4024CE}"/>
            </a:ext>
          </a:extLst>
        </xdr:cNvPr>
        <xdr:cNvSpPr txBox="1"/>
      </xdr:nvSpPr>
      <xdr:spPr>
        <a:xfrm>
          <a:off x="836304" y="99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7B96E04F-E142-45EC-BCE1-24A75F06E6FE}"/>
            </a:ext>
          </a:extLst>
        </xdr:cNvPr>
        <xdr:cNvSpPr txBox="1"/>
      </xdr:nvSpPr>
      <xdr:spPr>
        <a:xfrm>
          <a:off x="317056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609CAEF3-D753-4341-9110-DABC7D059EBC}"/>
            </a:ext>
          </a:extLst>
        </xdr:cNvPr>
        <xdr:cNvSpPr txBox="1"/>
      </xdr:nvSpPr>
      <xdr:spPr>
        <a:xfrm>
          <a:off x="23857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2256982-D2A5-471B-AF6E-3B50C9735244}"/>
            </a:ext>
          </a:extLst>
        </xdr:cNvPr>
        <xdr:cNvSpPr txBox="1"/>
      </xdr:nvSpPr>
      <xdr:spPr>
        <a:xfrm>
          <a:off x="161100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B8AB279-F07E-44F0-9516-FB20DFF212CC}"/>
            </a:ext>
          </a:extLst>
        </xdr:cNvPr>
        <xdr:cNvSpPr txBox="1"/>
      </xdr:nvSpPr>
      <xdr:spPr>
        <a:xfrm>
          <a:off x="83630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E3990B9-2EF1-4AAD-B064-78EA3EA7A5E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0E1F7AB-F98F-4B74-A9E7-894DC0B97DB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0AE871B-9DB2-4560-91FE-AC06B259663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916A3E5-13B9-4D28-80D7-7A807F93937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6C578E6-5CC5-4F77-AF63-C5B133F89E5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4841637-F5AA-4A37-A28B-415717FF159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74D8FA1-27E2-4B2F-AB5A-F2ADBA67136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57EA1BE-764C-4D8E-8CC1-5CC627D04B7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CE7B76D-A86E-40A5-85A0-B440FEA0943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D74A412-0494-4258-8AC7-B421FC20EDA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89CAE1D4-BB6D-47FB-86EF-19B5813215E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5A23383C-342A-4BED-89AA-DAC338E2F768}"/>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D1130C5D-2CF5-41BD-A14A-47FCC3DAE092}"/>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634519ED-D1FB-4AB3-848B-DBD58F467125}"/>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DFB812A-F7AD-4917-BF84-7E9BA9E1A5BD}"/>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E309B79-56D1-49DE-AE30-C719EE00B957}"/>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D7B1938B-E81E-4EC0-832B-D6D73AA389F4}"/>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A997BBB4-302A-4C2F-BE41-A3698B2DA262}"/>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422625E1-CA34-499E-B8F6-B7043B9D947F}"/>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4D784786-D204-422D-924F-985E73912C27}"/>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5DD42CA3-663E-44B6-8B02-E85B4CC51A07}"/>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CB8CC7F-8B62-4D68-AEC0-639B1853DC7F}"/>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92581E5-F172-4A79-B537-E44D6E9297A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64E447CD-1CAA-4365-A278-DDC07EB0A6E2}"/>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D4865A38-23A6-4E38-9DFF-D054E36C248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54D732BD-1AE6-4756-8EEF-168A37B4386D}"/>
            </a:ext>
          </a:extLst>
        </xdr:cNvPr>
        <xdr:cNvCxnSpPr/>
      </xdr:nvCxnSpPr>
      <xdr:spPr>
        <a:xfrm flipV="1">
          <a:off x="9219565" y="9396520"/>
          <a:ext cx="0" cy="146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5750BAD1-53E3-4420-B038-79DB1787C652}"/>
            </a:ext>
          </a:extLst>
        </xdr:cNvPr>
        <xdr:cNvSpPr txBox="1"/>
      </xdr:nvSpPr>
      <xdr:spPr>
        <a:xfrm>
          <a:off x="9258300" y="108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1A49F4B1-6306-4D12-9EE0-53157D1CC9C6}"/>
            </a:ext>
          </a:extLst>
        </xdr:cNvPr>
        <xdr:cNvCxnSpPr/>
      </xdr:nvCxnSpPr>
      <xdr:spPr>
        <a:xfrm>
          <a:off x="9154160" y="10856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91B3098F-479D-40ED-9359-41E414C804AC}"/>
            </a:ext>
          </a:extLst>
        </xdr:cNvPr>
        <xdr:cNvSpPr txBox="1"/>
      </xdr:nvSpPr>
      <xdr:spPr>
        <a:xfrm>
          <a:off x="9258300" y="91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67E09F5D-D320-4726-B4A0-B2FAA610E4B0}"/>
            </a:ext>
          </a:extLst>
        </xdr:cNvPr>
        <xdr:cNvCxnSpPr/>
      </xdr:nvCxnSpPr>
      <xdr:spPr>
        <a:xfrm>
          <a:off x="9154160" y="9396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D6BE7804-2709-466C-9A07-565D2CB8233E}"/>
            </a:ext>
          </a:extLst>
        </xdr:cNvPr>
        <xdr:cNvSpPr txBox="1"/>
      </xdr:nvSpPr>
      <xdr:spPr>
        <a:xfrm>
          <a:off x="9258300" y="10276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87656E15-6560-44DC-B5B1-76D562616ED9}"/>
            </a:ext>
          </a:extLst>
        </xdr:cNvPr>
        <xdr:cNvSpPr/>
      </xdr:nvSpPr>
      <xdr:spPr>
        <a:xfrm>
          <a:off x="9192260" y="10420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1393EA16-4608-4F6C-8C30-5D2FE69E1595}"/>
            </a:ext>
          </a:extLst>
        </xdr:cNvPr>
        <xdr:cNvSpPr/>
      </xdr:nvSpPr>
      <xdr:spPr>
        <a:xfrm>
          <a:off x="8445500" y="1022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7807A614-2470-404A-AC69-E22D3F8082ED}"/>
            </a:ext>
          </a:extLst>
        </xdr:cNvPr>
        <xdr:cNvSpPr/>
      </xdr:nvSpPr>
      <xdr:spPr>
        <a:xfrm>
          <a:off x="7670800" y="10229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79B844FC-1458-4E7D-9892-30BD9C99630C}"/>
            </a:ext>
          </a:extLst>
        </xdr:cNvPr>
        <xdr:cNvSpPr/>
      </xdr:nvSpPr>
      <xdr:spPr>
        <a:xfrm>
          <a:off x="6873240" y="10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14E6C8D4-C4D4-499D-B496-0B2DC3D225C2}"/>
            </a:ext>
          </a:extLst>
        </xdr:cNvPr>
        <xdr:cNvSpPr/>
      </xdr:nvSpPr>
      <xdr:spPr>
        <a:xfrm>
          <a:off x="6098540" y="1024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1B5D54D-E296-428A-A6A2-EC9A482E0C0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2E7992E-EB6C-42A3-8930-7E2F99071E8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FC1357B-E51A-448C-9BD5-FAF0808EE7D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15DB59D-D616-4868-A115-B9177A7C03F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3389F93-C6C8-48CB-B7BF-3EBC5F3D476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158336</xdr:rowOff>
    </xdr:from>
    <xdr:to>
      <xdr:col>55</xdr:col>
      <xdr:colOff>50800</xdr:colOff>
      <xdr:row>63</xdr:row>
      <xdr:rowOff>88486</xdr:rowOff>
    </xdr:to>
    <xdr:sp macro="" textlink="">
      <xdr:nvSpPr>
        <xdr:cNvPr id="248" name="楕円 247">
          <a:extLst>
            <a:ext uri="{FF2B5EF4-FFF2-40B4-BE49-F238E27FC236}">
              <a16:creationId xmlns:a16="http://schemas.microsoft.com/office/drawing/2014/main" id="{FB0BDF2B-6F16-495A-BEF6-0A4374587EE6}"/>
            </a:ext>
          </a:extLst>
        </xdr:cNvPr>
        <xdr:cNvSpPr/>
      </xdr:nvSpPr>
      <xdr:spPr>
        <a:xfrm>
          <a:off x="9192260" y="105520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136763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800779B6-C04C-4C0B-9070-069D204AFFE5}"/>
            </a:ext>
          </a:extLst>
        </xdr:cNvPr>
        <xdr:cNvSpPr txBox="1"/>
      </xdr:nvSpPr>
      <xdr:spPr>
        <a:xfrm>
          <a:off x="9258300" y="1053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163989</xdr:rowOff>
    </xdr:from>
    <xdr:to>
      <xdr:col>50</xdr:col>
      <xdr:colOff>165100</xdr:colOff>
      <xdr:row>63</xdr:row>
      <xdr:rowOff>94139</xdr:rowOff>
    </xdr:to>
    <xdr:sp macro="" textlink="">
      <xdr:nvSpPr>
        <xdr:cNvPr id="250" name="楕円 249">
          <a:extLst>
            <a:ext uri="{FF2B5EF4-FFF2-40B4-BE49-F238E27FC236}">
              <a16:creationId xmlns:a16="http://schemas.microsoft.com/office/drawing/2014/main" id="{B2D9B588-914C-48AD-9BF2-36C5B27F6AFF}"/>
            </a:ext>
          </a:extLst>
        </xdr:cNvPr>
        <xdr:cNvSpPr/>
      </xdr:nvSpPr>
      <xdr:spPr>
        <a:xfrm>
          <a:off x="8445500" y="10557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37686</xdr:rowOff>
    </xdr:from>
    <xdr:to>
      <xdr:col>55</xdr:col>
      <xdr:colOff>0</xdr:colOff>
      <xdr:row>63</xdr:row>
      <xdr:rowOff>43339</xdr:rowOff>
    </xdr:to>
    <xdr:cxnSp macro="">
      <xdr:nvCxnSpPr>
        <xdr:cNvPr id="251" name="直線コネクタ 250">
          <a:extLst>
            <a:ext uri="{FF2B5EF4-FFF2-40B4-BE49-F238E27FC236}">
              <a16:creationId xmlns:a16="http://schemas.microsoft.com/office/drawing/2014/main" id="{E54BDC6E-7EAF-4B04-98BC-933D4660635F}"/>
            </a:ext>
          </a:extLst>
        </xdr:cNvPr>
        <xdr:cNvCxnSpPr/>
      </xdr:nvCxnSpPr>
      <xdr:spPr>
        <a:xfrm flipV="1">
          <a:off x="8496300" y="10599006"/>
          <a:ext cx="723900" cy="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171301</xdr:rowOff>
    </xdr:from>
    <xdr:to>
      <xdr:col>46</xdr:col>
      <xdr:colOff>38100</xdr:colOff>
      <xdr:row>63</xdr:row>
      <xdr:rowOff>101451</xdr:rowOff>
    </xdr:to>
    <xdr:sp macro="" textlink="">
      <xdr:nvSpPr>
        <xdr:cNvPr id="252" name="楕円 251">
          <a:extLst>
            <a:ext uri="{FF2B5EF4-FFF2-40B4-BE49-F238E27FC236}">
              <a16:creationId xmlns:a16="http://schemas.microsoft.com/office/drawing/2014/main" id="{760BA6EE-AAFB-4CBF-86A1-F117C8682DAD}"/>
            </a:ext>
          </a:extLst>
        </xdr:cNvPr>
        <xdr:cNvSpPr/>
      </xdr:nvSpPr>
      <xdr:spPr>
        <a:xfrm>
          <a:off x="7670800" y="10564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43339</xdr:rowOff>
    </xdr:from>
    <xdr:to>
      <xdr:col>50</xdr:col>
      <xdr:colOff>114300</xdr:colOff>
      <xdr:row>63</xdr:row>
      <xdr:rowOff>50651</xdr:rowOff>
    </xdr:to>
    <xdr:cxnSp macro="">
      <xdr:nvCxnSpPr>
        <xdr:cNvPr id="253" name="直線コネクタ 252">
          <a:extLst>
            <a:ext uri="{FF2B5EF4-FFF2-40B4-BE49-F238E27FC236}">
              <a16:creationId xmlns:a16="http://schemas.microsoft.com/office/drawing/2014/main" id="{780AE94D-DC24-4D32-9690-C7ADB3B37999}"/>
            </a:ext>
          </a:extLst>
        </xdr:cNvPr>
        <xdr:cNvCxnSpPr/>
      </xdr:nvCxnSpPr>
      <xdr:spPr>
        <a:xfrm flipV="1">
          <a:off x="7713980" y="10604659"/>
          <a:ext cx="782320" cy="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8923</xdr:rowOff>
    </xdr:from>
    <xdr:to>
      <xdr:col>41</xdr:col>
      <xdr:colOff>101600</xdr:colOff>
      <xdr:row>63</xdr:row>
      <xdr:rowOff>110523</xdr:rowOff>
    </xdr:to>
    <xdr:sp macro="" textlink="">
      <xdr:nvSpPr>
        <xdr:cNvPr id="254" name="楕円 253">
          <a:extLst>
            <a:ext uri="{FF2B5EF4-FFF2-40B4-BE49-F238E27FC236}">
              <a16:creationId xmlns:a16="http://schemas.microsoft.com/office/drawing/2014/main" id="{B2787B4C-9517-4268-B99B-F652D96A3ECF}"/>
            </a:ext>
          </a:extLst>
        </xdr:cNvPr>
        <xdr:cNvSpPr/>
      </xdr:nvSpPr>
      <xdr:spPr>
        <a:xfrm>
          <a:off x="6873240" y="105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50651</xdr:rowOff>
    </xdr:from>
    <xdr:to>
      <xdr:col>45</xdr:col>
      <xdr:colOff>177800</xdr:colOff>
      <xdr:row>63</xdr:row>
      <xdr:rowOff>59723</xdr:rowOff>
    </xdr:to>
    <xdr:cxnSp macro="">
      <xdr:nvCxnSpPr>
        <xdr:cNvPr id="255" name="直線コネクタ 254">
          <a:extLst>
            <a:ext uri="{FF2B5EF4-FFF2-40B4-BE49-F238E27FC236}">
              <a16:creationId xmlns:a16="http://schemas.microsoft.com/office/drawing/2014/main" id="{75081BBE-9FD7-4628-8410-E4040F05D982}"/>
            </a:ext>
          </a:extLst>
        </xdr:cNvPr>
        <xdr:cNvCxnSpPr/>
      </xdr:nvCxnSpPr>
      <xdr:spPr>
        <a:xfrm flipV="1">
          <a:off x="6924040" y="10611971"/>
          <a:ext cx="78994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13136</xdr:rowOff>
    </xdr:from>
    <xdr:to>
      <xdr:col>36</xdr:col>
      <xdr:colOff>165100</xdr:colOff>
      <xdr:row>63</xdr:row>
      <xdr:rowOff>114736</xdr:rowOff>
    </xdr:to>
    <xdr:sp macro="" textlink="">
      <xdr:nvSpPr>
        <xdr:cNvPr id="256" name="楕円 255">
          <a:extLst>
            <a:ext uri="{FF2B5EF4-FFF2-40B4-BE49-F238E27FC236}">
              <a16:creationId xmlns:a16="http://schemas.microsoft.com/office/drawing/2014/main" id="{6B7CB4D0-AB58-45F3-953D-8883933EB6B6}"/>
            </a:ext>
          </a:extLst>
        </xdr:cNvPr>
        <xdr:cNvSpPr/>
      </xdr:nvSpPr>
      <xdr:spPr>
        <a:xfrm>
          <a:off x="6098540" y="105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59723</xdr:rowOff>
    </xdr:from>
    <xdr:to>
      <xdr:col>41</xdr:col>
      <xdr:colOff>50800</xdr:colOff>
      <xdr:row>63</xdr:row>
      <xdr:rowOff>63936</xdr:rowOff>
    </xdr:to>
    <xdr:cxnSp macro="">
      <xdr:nvCxnSpPr>
        <xdr:cNvPr id="257" name="直線コネクタ 256">
          <a:extLst>
            <a:ext uri="{FF2B5EF4-FFF2-40B4-BE49-F238E27FC236}">
              <a16:creationId xmlns:a16="http://schemas.microsoft.com/office/drawing/2014/main" id="{04C12DA6-7712-47B1-9213-4DE22A3E9EFB}"/>
            </a:ext>
          </a:extLst>
        </xdr:cNvPr>
        <xdr:cNvCxnSpPr/>
      </xdr:nvCxnSpPr>
      <xdr:spPr>
        <a:xfrm flipV="1">
          <a:off x="6149340" y="10621043"/>
          <a:ext cx="7747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B1B420AF-C812-4D9E-AD74-DDD542EB9B1B}"/>
            </a:ext>
          </a:extLst>
        </xdr:cNvPr>
        <xdr:cNvSpPr txBox="1"/>
      </xdr:nvSpPr>
      <xdr:spPr>
        <a:xfrm>
          <a:off x="8214575" y="1000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18DB4BF0-0603-4C6E-848F-8F815F267D82}"/>
            </a:ext>
          </a:extLst>
        </xdr:cNvPr>
        <xdr:cNvSpPr txBox="1"/>
      </xdr:nvSpPr>
      <xdr:spPr>
        <a:xfrm>
          <a:off x="7444955" y="1000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333A15A5-B6C9-4F6B-BAB4-1BD5C246D90A}"/>
            </a:ext>
          </a:extLst>
        </xdr:cNvPr>
        <xdr:cNvSpPr txBox="1"/>
      </xdr:nvSpPr>
      <xdr:spPr>
        <a:xfrm>
          <a:off x="6670255" y="1001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BA2C65E4-774A-47A5-A88A-165D1EEA32AC}"/>
            </a:ext>
          </a:extLst>
        </xdr:cNvPr>
        <xdr:cNvSpPr txBox="1"/>
      </xdr:nvSpPr>
      <xdr:spPr>
        <a:xfrm>
          <a:off x="5872695" y="1002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85266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F45BEC48-2D44-4FEE-931D-3CD2772430B2}"/>
            </a:ext>
          </a:extLst>
        </xdr:cNvPr>
        <xdr:cNvSpPr txBox="1"/>
      </xdr:nvSpPr>
      <xdr:spPr>
        <a:xfrm>
          <a:off x="8214575" y="1064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92578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B00AD11E-A9F9-4376-8CF9-2AF7C2647243}"/>
            </a:ext>
          </a:extLst>
        </xdr:cNvPr>
        <xdr:cNvSpPr txBox="1"/>
      </xdr:nvSpPr>
      <xdr:spPr>
        <a:xfrm>
          <a:off x="7444955" y="1065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101650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EFC5B66B-2B43-453D-9356-C47839002F2D}"/>
            </a:ext>
          </a:extLst>
        </xdr:cNvPr>
        <xdr:cNvSpPr txBox="1"/>
      </xdr:nvSpPr>
      <xdr:spPr>
        <a:xfrm>
          <a:off x="6670255" y="1066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105863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D11FD217-4BAF-46C8-9ED6-3AE18454E882}"/>
            </a:ext>
          </a:extLst>
        </xdr:cNvPr>
        <xdr:cNvSpPr txBox="1"/>
      </xdr:nvSpPr>
      <xdr:spPr>
        <a:xfrm>
          <a:off x="5872695" y="1066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906E496-7B30-4725-9119-CAAEC8DFB6C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1CE33E8A-2881-4B93-9A1B-BF587938373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1A739CB-C205-46BE-80CC-474A50B16F6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2B876A2-BEE8-48B1-88A6-EC4BFC10A96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424CF8C-1AC8-40EC-8D5A-19BF7A8C59E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F4F8F29-1136-489C-9159-E0540343150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BEC8A58D-355F-4113-B780-56AD5E8FB38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C3CF7F1-B4BC-40AB-8595-81023041D8D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99650B-B46E-4C00-AABA-68BE7027754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71A02DCC-26FC-468F-A337-9BE73173D71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30941E0-E4DD-421A-9854-FFEFC30ED036}"/>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DC69ACCA-0DB2-49AB-90FE-4BE03D324D19}"/>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DB2B30C2-E694-4080-AEF3-2228036FBC5D}"/>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DA259E1-A9ED-4C36-9724-EFBCD325D54F}"/>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86C8BA48-5CD4-4790-A222-2CBFFA9B81F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D493FA3-3F9F-4830-BAAA-88EB406B645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8D530BF-4E8F-48BE-9409-91EC8D210C0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BDA4925-2A41-4EBB-8E55-5C2866030DFA}"/>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C793552-0ECD-4C02-ACFE-636C102CEA6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8C0BF390-82C6-448B-8A56-388735D3500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674D384-288C-4A18-B0CD-B57A57AD13BE}"/>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AC5D8D3-2AE7-4224-AEB2-A45B628465E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82C20A7C-9ABD-43D0-BD0B-3EBCD1141EA9}"/>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F922E65-4EBA-4E17-956B-80C39660A53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F0AC3518-12E6-4D63-8BB4-BAF88DF22F1B}"/>
            </a:ext>
          </a:extLst>
        </xdr:cNvPr>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A46B4A2B-5928-4456-A4E0-4390DE8D33AB}"/>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359C5AEF-C215-43B0-89FA-D7C298AEE617}"/>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5E824AE5-A718-42BF-8739-EB94DF4241A6}"/>
            </a:ext>
          </a:extLst>
        </xdr:cNvPr>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8E67C165-AA3E-4A64-9F76-DE98D00264A1}"/>
            </a:ext>
          </a:extLst>
        </xdr:cNvPr>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F1BC998-B13E-42D7-BD4B-827A0D6C2ECA}"/>
            </a:ext>
          </a:extLst>
        </xdr:cNvPr>
        <xdr:cNvSpPr txBox="1"/>
      </xdr:nvSpPr>
      <xdr:spPr>
        <a:xfrm>
          <a:off x="4124960" y="1391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3AB79E91-AE58-4813-AEAB-19E2C085E86D}"/>
            </a:ext>
          </a:extLst>
        </xdr:cNvPr>
        <xdr:cNvSpPr/>
      </xdr:nvSpPr>
      <xdr:spPr>
        <a:xfrm>
          <a:off x="403606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4FF1F68E-2090-4A5B-8657-F54EDB71F4A9}"/>
            </a:ext>
          </a:extLst>
        </xdr:cNvPr>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4E125773-C0AF-41A7-B13A-7171CBB12D13}"/>
            </a:ext>
          </a:extLst>
        </xdr:cNvPr>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E15B17CF-F198-4C67-8FA0-3C568E934844}"/>
            </a:ext>
          </a:extLst>
        </xdr:cNvPr>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E12A3D1C-2352-49D1-AEA0-F546960A3F56}"/>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291C09B-0DCF-44B9-B188-073984C38C7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068589B-95C4-41C6-89D4-8FD8FCBCD81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E090F41-8C20-43CC-BCFF-B96F4BF1B0C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C5DCA7A-F7A2-4879-9DEA-E5FE62AFAA3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76635C8-1203-4ED2-B8FE-F2976037F61E}"/>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111125</xdr:rowOff>
    </xdr:from>
    <xdr:to>
      <xdr:col>24</xdr:col>
      <xdr:colOff>114300</xdr:colOff>
      <xdr:row>82</xdr:row>
      <xdr:rowOff>41275</xdr:rowOff>
    </xdr:to>
    <xdr:sp macro="" textlink="">
      <xdr:nvSpPr>
        <xdr:cNvPr id="306" name="楕円 305">
          <a:extLst>
            <a:ext uri="{FF2B5EF4-FFF2-40B4-BE49-F238E27FC236}">
              <a16:creationId xmlns:a16="http://schemas.microsoft.com/office/drawing/2014/main" id="{BD98B6D5-6F63-419F-8841-C7A4299001F4}"/>
            </a:ext>
          </a:extLst>
        </xdr:cNvPr>
        <xdr:cNvSpPr/>
      </xdr:nvSpPr>
      <xdr:spPr>
        <a:xfrm>
          <a:off x="4036060" y="13689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134002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51E9FCF-B8AF-460D-8E71-F6A29AEAC1A4}"/>
            </a:ext>
          </a:extLst>
        </xdr:cNvPr>
        <xdr:cNvSpPr txBox="1"/>
      </xdr:nvSpPr>
      <xdr:spPr>
        <a:xfrm>
          <a:off x="412496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308" name="楕円 307">
          <a:extLst>
            <a:ext uri="{FF2B5EF4-FFF2-40B4-BE49-F238E27FC236}">
              <a16:creationId xmlns:a16="http://schemas.microsoft.com/office/drawing/2014/main" id="{9E9DF527-F45E-4B46-8CDB-5D0CC1B750C4}"/>
            </a:ext>
          </a:extLst>
        </xdr:cNvPr>
        <xdr:cNvSpPr/>
      </xdr:nvSpPr>
      <xdr:spPr>
        <a:xfrm>
          <a:off x="3312160" y="1364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161925</xdr:rowOff>
    </xdr:to>
    <xdr:cxnSp macro="">
      <xdr:nvCxnSpPr>
        <xdr:cNvPr id="309" name="直線コネクタ 308">
          <a:extLst>
            <a:ext uri="{FF2B5EF4-FFF2-40B4-BE49-F238E27FC236}">
              <a16:creationId xmlns:a16="http://schemas.microsoft.com/office/drawing/2014/main" id="{B905E6D6-9FB6-4770-B437-1A738D200682}"/>
            </a:ext>
          </a:extLst>
        </xdr:cNvPr>
        <xdr:cNvCxnSpPr/>
      </xdr:nvCxnSpPr>
      <xdr:spPr>
        <a:xfrm>
          <a:off x="3355340" y="13693140"/>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170180</xdr:rowOff>
    </xdr:from>
    <xdr:to>
      <xdr:col>15</xdr:col>
      <xdr:colOff>101600</xdr:colOff>
      <xdr:row>84</xdr:row>
      <xdr:rowOff>100330</xdr:rowOff>
    </xdr:to>
    <xdr:sp macro="" textlink="">
      <xdr:nvSpPr>
        <xdr:cNvPr id="310" name="楕円 309">
          <a:extLst>
            <a:ext uri="{FF2B5EF4-FFF2-40B4-BE49-F238E27FC236}">
              <a16:creationId xmlns:a16="http://schemas.microsoft.com/office/drawing/2014/main" id="{22ECE9FF-F961-4774-8C10-418718EF4E8A}"/>
            </a:ext>
          </a:extLst>
        </xdr:cNvPr>
        <xdr:cNvSpPr/>
      </xdr:nvSpPr>
      <xdr:spPr>
        <a:xfrm>
          <a:off x="251460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84</xdr:row>
      <xdr:rowOff>49530</xdr:rowOff>
    </xdr:to>
    <xdr:cxnSp macro="">
      <xdr:nvCxnSpPr>
        <xdr:cNvPr id="311" name="直線コネクタ 310">
          <a:extLst>
            <a:ext uri="{FF2B5EF4-FFF2-40B4-BE49-F238E27FC236}">
              <a16:creationId xmlns:a16="http://schemas.microsoft.com/office/drawing/2014/main" id="{3D051A39-C466-4D68-B1F8-157A02E976FE}"/>
            </a:ext>
          </a:extLst>
        </xdr:cNvPr>
        <xdr:cNvCxnSpPr/>
      </xdr:nvCxnSpPr>
      <xdr:spPr>
        <a:xfrm flipV="1">
          <a:off x="2565400" y="13693140"/>
          <a:ext cx="78994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312" name="楕円 311">
          <a:extLst>
            <a:ext uri="{FF2B5EF4-FFF2-40B4-BE49-F238E27FC236}">
              <a16:creationId xmlns:a16="http://schemas.microsoft.com/office/drawing/2014/main" id="{A3E60360-F188-4C14-BAF6-9A4061365059}"/>
            </a:ext>
          </a:extLst>
        </xdr:cNvPr>
        <xdr:cNvSpPr/>
      </xdr:nvSpPr>
      <xdr:spPr>
        <a:xfrm>
          <a:off x="1739900" y="1407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40005</xdr:rowOff>
    </xdr:from>
    <xdr:to>
      <xdr:col>15</xdr:col>
      <xdr:colOff>50800</xdr:colOff>
      <xdr:row>84</xdr:row>
      <xdr:rowOff>49530</xdr:rowOff>
    </xdr:to>
    <xdr:cxnSp macro="">
      <xdr:nvCxnSpPr>
        <xdr:cNvPr id="313" name="直線コネクタ 312">
          <a:extLst>
            <a:ext uri="{FF2B5EF4-FFF2-40B4-BE49-F238E27FC236}">
              <a16:creationId xmlns:a16="http://schemas.microsoft.com/office/drawing/2014/main" id="{33C01797-1ECD-414F-9705-5E6DA3A6A5F2}"/>
            </a:ext>
          </a:extLst>
        </xdr:cNvPr>
        <xdr:cNvCxnSpPr/>
      </xdr:nvCxnSpPr>
      <xdr:spPr>
        <a:xfrm>
          <a:off x="1790700" y="1412176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4" name="楕円 313">
          <a:extLst>
            <a:ext uri="{FF2B5EF4-FFF2-40B4-BE49-F238E27FC236}">
              <a16:creationId xmlns:a16="http://schemas.microsoft.com/office/drawing/2014/main" id="{930A2036-78B7-4885-89C0-159CB7E6DB3D}"/>
            </a:ext>
          </a:extLst>
        </xdr:cNvPr>
        <xdr:cNvSpPr/>
      </xdr:nvSpPr>
      <xdr:spPr>
        <a:xfrm>
          <a:off x="965200" y="140576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22861</xdr:rowOff>
    </xdr:from>
    <xdr:to>
      <xdr:col>10</xdr:col>
      <xdr:colOff>114300</xdr:colOff>
      <xdr:row>84</xdr:row>
      <xdr:rowOff>40005</xdr:rowOff>
    </xdr:to>
    <xdr:cxnSp macro="">
      <xdr:nvCxnSpPr>
        <xdr:cNvPr id="315" name="直線コネクタ 314">
          <a:extLst>
            <a:ext uri="{FF2B5EF4-FFF2-40B4-BE49-F238E27FC236}">
              <a16:creationId xmlns:a16="http://schemas.microsoft.com/office/drawing/2014/main" id="{2D7B5EFD-2FE2-4C68-94B2-C3CB810D3119}"/>
            </a:ext>
          </a:extLst>
        </xdr:cNvPr>
        <xdr:cNvCxnSpPr/>
      </xdr:nvCxnSpPr>
      <xdr:spPr>
        <a:xfrm>
          <a:off x="1008380" y="14104621"/>
          <a:ext cx="7823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6" name="n_1aveValue【公営住宅】&#10;有形固定資産減価償却率">
          <a:extLst>
            <a:ext uri="{FF2B5EF4-FFF2-40B4-BE49-F238E27FC236}">
              <a16:creationId xmlns:a16="http://schemas.microsoft.com/office/drawing/2014/main" id="{68E27B27-5605-410F-B6B6-168D70DB0F49}"/>
            </a:ext>
          </a:extLst>
        </xdr:cNvPr>
        <xdr:cNvSpPr txBox="1"/>
      </xdr:nvSpPr>
      <xdr:spPr>
        <a:xfrm>
          <a:off x="317056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7" name="n_2aveValue【公営住宅】&#10;有形固定資産減価償却率">
          <a:extLst>
            <a:ext uri="{FF2B5EF4-FFF2-40B4-BE49-F238E27FC236}">
              <a16:creationId xmlns:a16="http://schemas.microsoft.com/office/drawing/2014/main" id="{A90CCC70-9A45-45AF-A473-E966BD1104CD}"/>
            </a:ext>
          </a:extLst>
        </xdr:cNvPr>
        <xdr:cNvSpPr txBox="1"/>
      </xdr:nvSpPr>
      <xdr:spPr>
        <a:xfrm>
          <a:off x="238570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8" name="n_3aveValue【公営住宅】&#10;有形固定資産減価償却率">
          <a:extLst>
            <a:ext uri="{FF2B5EF4-FFF2-40B4-BE49-F238E27FC236}">
              <a16:creationId xmlns:a16="http://schemas.microsoft.com/office/drawing/2014/main" id="{11C6E4EA-7FCB-4BBC-9724-28FE5C30064C}"/>
            </a:ext>
          </a:extLst>
        </xdr:cNvPr>
        <xdr:cNvSpPr txBox="1"/>
      </xdr:nvSpPr>
      <xdr:spPr>
        <a:xfrm>
          <a:off x="16110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9" name="n_4aveValue【公営住宅】&#10;有形固定資産減価償却率">
          <a:extLst>
            <a:ext uri="{FF2B5EF4-FFF2-40B4-BE49-F238E27FC236}">
              <a16:creationId xmlns:a16="http://schemas.microsoft.com/office/drawing/2014/main" id="{C14C40A9-BD15-425A-82D4-15C6F846D67C}"/>
            </a:ext>
          </a:extLst>
        </xdr:cNvPr>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320" name="n_1mainValue【公営住宅】&#10;有形固定資産減価償却率">
          <a:extLst>
            <a:ext uri="{FF2B5EF4-FFF2-40B4-BE49-F238E27FC236}">
              <a16:creationId xmlns:a16="http://schemas.microsoft.com/office/drawing/2014/main" id="{99E689DD-CDC7-4E7E-BA07-8138F1040819}"/>
            </a:ext>
          </a:extLst>
        </xdr:cNvPr>
        <xdr:cNvSpPr txBox="1"/>
      </xdr:nvSpPr>
      <xdr:spPr>
        <a:xfrm>
          <a:off x="317056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21" name="n_2mainValue【公営住宅】&#10;有形固定資産減価償却率">
          <a:extLst>
            <a:ext uri="{FF2B5EF4-FFF2-40B4-BE49-F238E27FC236}">
              <a16:creationId xmlns:a16="http://schemas.microsoft.com/office/drawing/2014/main" id="{84721475-01F2-4003-A8A8-A407B78F88D1}"/>
            </a:ext>
          </a:extLst>
        </xdr:cNvPr>
        <xdr:cNvSpPr txBox="1"/>
      </xdr:nvSpPr>
      <xdr:spPr>
        <a:xfrm>
          <a:off x="238570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22" name="n_3mainValue【公営住宅】&#10;有形固定資産減価償却率">
          <a:extLst>
            <a:ext uri="{FF2B5EF4-FFF2-40B4-BE49-F238E27FC236}">
              <a16:creationId xmlns:a16="http://schemas.microsoft.com/office/drawing/2014/main" id="{0F670325-254B-49BB-B074-CD2F477EFF8C}"/>
            </a:ext>
          </a:extLst>
        </xdr:cNvPr>
        <xdr:cNvSpPr txBox="1"/>
      </xdr:nvSpPr>
      <xdr:spPr>
        <a:xfrm>
          <a:off x="1611004" y="141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23" name="n_4mainValue【公営住宅】&#10;有形固定資産減価償却率">
          <a:extLst>
            <a:ext uri="{FF2B5EF4-FFF2-40B4-BE49-F238E27FC236}">
              <a16:creationId xmlns:a16="http://schemas.microsoft.com/office/drawing/2014/main" id="{3E153D27-87EC-4BF6-9977-09609DB5C0E9}"/>
            </a:ext>
          </a:extLst>
        </xdr:cNvPr>
        <xdr:cNvSpPr txBox="1"/>
      </xdr:nvSpPr>
      <xdr:spPr>
        <a:xfrm>
          <a:off x="836304" y="1414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F642E5D-3E1C-4948-BE5C-38EA3532028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D0BDE29-A727-41C1-8D7C-EC5FBA06C74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2DAF482-DC97-40C1-9602-C5C8E1D1199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2F83998-E053-413D-92D5-6243ADB1CA0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D091ACE-6557-4C4D-AEA0-8F1472B4AC8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85AA661-509F-4CB6-B803-B983AAC63D9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DF7C5AC-BE8E-4767-A97C-2D53545BCBD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EC400F5-FE29-49A8-A56B-1144AA1AA3F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A1A4FEC-2934-42CC-8B66-FCB8F100CCB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5BBE9CC-B95B-4F11-BE64-253499E741A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61E484DC-64B6-4214-86E9-3D55CBA5049C}"/>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B41D67A8-C03D-4F01-9768-946F5D7BE02B}"/>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7CF7217-F4B0-4E48-8C0A-768050B83FF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3248F931-3D59-4D79-90C9-E7353A234F11}"/>
            </a:ext>
          </a:extLst>
        </xdr:cNvPr>
        <xdr:cNvSpPr txBox="1"/>
      </xdr:nvSpPr>
      <xdr:spPr>
        <a:xfrm>
          <a:off x="5364041" y="141245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4F4C1D1A-97CE-4275-8D03-4AF1E00AEC71}"/>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D20BF4B-CF3A-4D0B-8E1D-EF4569BF7752}"/>
            </a:ext>
          </a:extLst>
        </xdr:cNvPr>
        <xdr:cNvSpPr txBox="1"/>
      </xdr:nvSpPr>
      <xdr:spPr>
        <a:xfrm>
          <a:off x="5364041" y="138056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17CE8737-14C9-445F-AFA5-07D6DF99F261}"/>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954D8770-985C-4841-A71E-496E1D976E26}"/>
            </a:ext>
          </a:extLst>
        </xdr:cNvPr>
        <xdr:cNvSpPr txBox="1"/>
      </xdr:nvSpPr>
      <xdr:spPr>
        <a:xfrm>
          <a:off x="5364041" y="134866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2C68A627-3589-438C-8877-44C17101B3AC}"/>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6380A1F4-0641-4FFC-9605-C5EB4932400E}"/>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A618D88F-22C9-471A-AB03-3515BF63265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BAF4EB4C-AE92-4FAB-A51A-2EC4B9319A24}"/>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AAB1598-06C3-40D8-B8FD-C3F2F07E421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7B6DF506-3CAB-489E-A9D6-08D4D2928EE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FD4CF9D8-31BE-4D66-8A29-E1A4719EADC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AD79E3A3-C687-4DD4-BE41-FBCE2C69D109}"/>
            </a:ext>
          </a:extLst>
        </xdr:cNvPr>
        <xdr:cNvCxnSpPr/>
      </xdr:nvCxnSpPr>
      <xdr:spPr>
        <a:xfrm flipV="1">
          <a:off x="9219565" y="13032562"/>
          <a:ext cx="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6EAE555F-D24F-4741-A6B5-E1034D444050}"/>
            </a:ext>
          </a:extLst>
        </xdr:cNvPr>
        <xdr:cNvSpPr txBox="1"/>
      </xdr:nvSpPr>
      <xdr:spPr>
        <a:xfrm>
          <a:off x="9258300" y="145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DF6D3729-891E-4141-858F-7867FC8AAA32}"/>
            </a:ext>
          </a:extLst>
        </xdr:cNvPr>
        <xdr:cNvCxnSpPr/>
      </xdr:nvCxnSpPr>
      <xdr:spPr>
        <a:xfrm>
          <a:off x="9154160" y="1458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6117D1A8-D63D-436A-9D37-1BEC00A0BABA}"/>
            </a:ext>
          </a:extLst>
        </xdr:cNvPr>
        <xdr:cNvSpPr txBox="1"/>
      </xdr:nvSpPr>
      <xdr:spPr>
        <a:xfrm>
          <a:off x="9258300" y="128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951B05CF-F1B4-46BC-9569-E787055DF6FB}"/>
            </a:ext>
          </a:extLst>
        </xdr:cNvPr>
        <xdr:cNvCxnSpPr/>
      </xdr:nvCxnSpPr>
      <xdr:spPr>
        <a:xfrm>
          <a:off x="9154160" y="13032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769E165A-55BC-46BC-8172-B4C074EAD86F}"/>
            </a:ext>
          </a:extLst>
        </xdr:cNvPr>
        <xdr:cNvSpPr txBox="1"/>
      </xdr:nvSpPr>
      <xdr:spPr>
        <a:xfrm>
          <a:off x="9258300" y="14325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64CF812A-84A1-4B3E-BCD2-1B11D6219495}"/>
            </a:ext>
          </a:extLst>
        </xdr:cNvPr>
        <xdr:cNvSpPr/>
      </xdr:nvSpPr>
      <xdr:spPr>
        <a:xfrm>
          <a:off x="9192260" y="144706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B802A976-F92F-43A1-BEE5-3CFF8C5920AE}"/>
            </a:ext>
          </a:extLst>
        </xdr:cNvPr>
        <xdr:cNvSpPr/>
      </xdr:nvSpPr>
      <xdr:spPr>
        <a:xfrm>
          <a:off x="8445500" y="1449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AEE06120-E4AD-470A-97C8-9753B14A7EE3}"/>
            </a:ext>
          </a:extLst>
        </xdr:cNvPr>
        <xdr:cNvSpPr/>
      </xdr:nvSpPr>
      <xdr:spPr>
        <a:xfrm>
          <a:off x="7670800" y="14493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E70AC565-A29D-450D-BEFA-39E5900D6C58}"/>
            </a:ext>
          </a:extLst>
        </xdr:cNvPr>
        <xdr:cNvSpPr/>
      </xdr:nvSpPr>
      <xdr:spPr>
        <a:xfrm>
          <a:off x="6873240" y="1449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F42E6ED0-6EFE-47A5-B109-1DF69E60A6F3}"/>
            </a:ext>
          </a:extLst>
        </xdr:cNvPr>
        <xdr:cNvSpPr/>
      </xdr:nvSpPr>
      <xdr:spPr>
        <a:xfrm>
          <a:off x="6098540" y="14495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F9F6A6D-6442-48C4-8704-18577CE3C24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3DBDC97-BCB6-48FE-801A-4B797FE09A1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D4F7B9F-396A-434E-8DD8-C74DF6C6D28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B9F32F4-617E-41A2-9013-18F6251E230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2ED9B24-C4ED-4966-AD53-29DB7280E32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76977</xdr:rowOff>
    </xdr:from>
    <xdr:to>
      <xdr:col>55</xdr:col>
      <xdr:colOff>50800</xdr:colOff>
      <xdr:row>87</xdr:row>
      <xdr:rowOff>7127</xdr:rowOff>
    </xdr:to>
    <xdr:sp macro="" textlink="">
      <xdr:nvSpPr>
        <xdr:cNvPr id="365" name="楕円 364">
          <a:extLst>
            <a:ext uri="{FF2B5EF4-FFF2-40B4-BE49-F238E27FC236}">
              <a16:creationId xmlns:a16="http://schemas.microsoft.com/office/drawing/2014/main" id="{E61DE3A9-6421-4CCA-A024-6ECF0CB5E282}"/>
            </a:ext>
          </a:extLst>
        </xdr:cNvPr>
        <xdr:cNvSpPr/>
      </xdr:nvSpPr>
      <xdr:spPr>
        <a:xfrm>
          <a:off x="9192260" y="14494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a:extLst>
            <a:ext uri="{FF2B5EF4-FFF2-40B4-BE49-F238E27FC236}">
              <a16:creationId xmlns:a16="http://schemas.microsoft.com/office/drawing/2014/main" id="{09980A30-3248-4D49-8079-8AD159BC5558}"/>
            </a:ext>
          </a:extLst>
        </xdr:cNvPr>
        <xdr:cNvSpPr txBox="1"/>
      </xdr:nvSpPr>
      <xdr:spPr>
        <a:xfrm>
          <a:off x="9258300" y="1444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77859</xdr:rowOff>
    </xdr:from>
    <xdr:to>
      <xdr:col>50</xdr:col>
      <xdr:colOff>165100</xdr:colOff>
      <xdr:row>87</xdr:row>
      <xdr:rowOff>8009</xdr:rowOff>
    </xdr:to>
    <xdr:sp macro="" textlink="">
      <xdr:nvSpPr>
        <xdr:cNvPr id="367" name="楕円 366">
          <a:extLst>
            <a:ext uri="{FF2B5EF4-FFF2-40B4-BE49-F238E27FC236}">
              <a16:creationId xmlns:a16="http://schemas.microsoft.com/office/drawing/2014/main" id="{C49040B8-F997-412F-8A99-81D3E9151AD3}"/>
            </a:ext>
          </a:extLst>
        </xdr:cNvPr>
        <xdr:cNvSpPr/>
      </xdr:nvSpPr>
      <xdr:spPr>
        <a:xfrm>
          <a:off x="8445500" y="14494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127777</xdr:rowOff>
    </xdr:from>
    <xdr:to>
      <xdr:col>55</xdr:col>
      <xdr:colOff>0</xdr:colOff>
      <xdr:row>86</xdr:row>
      <xdr:rowOff>128659</xdr:rowOff>
    </xdr:to>
    <xdr:cxnSp macro="">
      <xdr:nvCxnSpPr>
        <xdr:cNvPr id="368" name="直線コネクタ 367">
          <a:extLst>
            <a:ext uri="{FF2B5EF4-FFF2-40B4-BE49-F238E27FC236}">
              <a16:creationId xmlns:a16="http://schemas.microsoft.com/office/drawing/2014/main" id="{0FC4DDF6-914B-4CCD-8D84-FEDDECE1BEF8}"/>
            </a:ext>
          </a:extLst>
        </xdr:cNvPr>
        <xdr:cNvCxnSpPr/>
      </xdr:nvCxnSpPr>
      <xdr:spPr>
        <a:xfrm flipV="1">
          <a:off x="8496300" y="14544817"/>
          <a:ext cx="7239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82071</xdr:rowOff>
    </xdr:from>
    <xdr:to>
      <xdr:col>46</xdr:col>
      <xdr:colOff>38100</xdr:colOff>
      <xdr:row>87</xdr:row>
      <xdr:rowOff>12221</xdr:rowOff>
    </xdr:to>
    <xdr:sp macro="" textlink="">
      <xdr:nvSpPr>
        <xdr:cNvPr id="369" name="楕円 368">
          <a:extLst>
            <a:ext uri="{FF2B5EF4-FFF2-40B4-BE49-F238E27FC236}">
              <a16:creationId xmlns:a16="http://schemas.microsoft.com/office/drawing/2014/main" id="{A061162E-CBFA-42F9-96D7-536401E0D9CA}"/>
            </a:ext>
          </a:extLst>
        </xdr:cNvPr>
        <xdr:cNvSpPr/>
      </xdr:nvSpPr>
      <xdr:spPr>
        <a:xfrm>
          <a:off x="7670800" y="144991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128659</xdr:rowOff>
    </xdr:from>
    <xdr:to>
      <xdr:col>50</xdr:col>
      <xdr:colOff>114300</xdr:colOff>
      <xdr:row>86</xdr:row>
      <xdr:rowOff>132871</xdr:rowOff>
    </xdr:to>
    <xdr:cxnSp macro="">
      <xdr:nvCxnSpPr>
        <xdr:cNvPr id="370" name="直線コネクタ 369">
          <a:extLst>
            <a:ext uri="{FF2B5EF4-FFF2-40B4-BE49-F238E27FC236}">
              <a16:creationId xmlns:a16="http://schemas.microsoft.com/office/drawing/2014/main" id="{4621BE99-A59A-437C-A16A-A179CBF1E866}"/>
            </a:ext>
          </a:extLst>
        </xdr:cNvPr>
        <xdr:cNvCxnSpPr/>
      </xdr:nvCxnSpPr>
      <xdr:spPr>
        <a:xfrm flipV="1">
          <a:off x="7713980" y="14545699"/>
          <a:ext cx="78232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82104</xdr:rowOff>
    </xdr:from>
    <xdr:to>
      <xdr:col>41</xdr:col>
      <xdr:colOff>101600</xdr:colOff>
      <xdr:row>87</xdr:row>
      <xdr:rowOff>12254</xdr:rowOff>
    </xdr:to>
    <xdr:sp macro="" textlink="">
      <xdr:nvSpPr>
        <xdr:cNvPr id="371" name="楕円 370">
          <a:extLst>
            <a:ext uri="{FF2B5EF4-FFF2-40B4-BE49-F238E27FC236}">
              <a16:creationId xmlns:a16="http://schemas.microsoft.com/office/drawing/2014/main" id="{EB9AA4CB-185A-4716-B2A1-430FC559ABD7}"/>
            </a:ext>
          </a:extLst>
        </xdr:cNvPr>
        <xdr:cNvSpPr/>
      </xdr:nvSpPr>
      <xdr:spPr>
        <a:xfrm>
          <a:off x="6873240" y="14499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132871</xdr:rowOff>
    </xdr:from>
    <xdr:to>
      <xdr:col>45</xdr:col>
      <xdr:colOff>177800</xdr:colOff>
      <xdr:row>86</xdr:row>
      <xdr:rowOff>132904</xdr:rowOff>
    </xdr:to>
    <xdr:cxnSp macro="">
      <xdr:nvCxnSpPr>
        <xdr:cNvPr id="372" name="直線コネクタ 371">
          <a:extLst>
            <a:ext uri="{FF2B5EF4-FFF2-40B4-BE49-F238E27FC236}">
              <a16:creationId xmlns:a16="http://schemas.microsoft.com/office/drawing/2014/main" id="{7C2FFEF9-6916-494E-85E6-E688FEC9768D}"/>
            </a:ext>
          </a:extLst>
        </xdr:cNvPr>
        <xdr:cNvCxnSpPr/>
      </xdr:nvCxnSpPr>
      <xdr:spPr>
        <a:xfrm flipV="1">
          <a:off x="6924040" y="14549911"/>
          <a:ext cx="78994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82561</xdr:rowOff>
    </xdr:from>
    <xdr:to>
      <xdr:col>36</xdr:col>
      <xdr:colOff>165100</xdr:colOff>
      <xdr:row>87</xdr:row>
      <xdr:rowOff>12711</xdr:rowOff>
    </xdr:to>
    <xdr:sp macro="" textlink="">
      <xdr:nvSpPr>
        <xdr:cNvPr id="373" name="楕円 372">
          <a:extLst>
            <a:ext uri="{FF2B5EF4-FFF2-40B4-BE49-F238E27FC236}">
              <a16:creationId xmlns:a16="http://schemas.microsoft.com/office/drawing/2014/main" id="{DC625AEC-A32A-415B-AA3D-C06EBDCF4938}"/>
            </a:ext>
          </a:extLst>
        </xdr:cNvPr>
        <xdr:cNvSpPr/>
      </xdr:nvSpPr>
      <xdr:spPr>
        <a:xfrm>
          <a:off x="6098540" y="14499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132904</xdr:rowOff>
    </xdr:from>
    <xdr:to>
      <xdr:col>41</xdr:col>
      <xdr:colOff>50800</xdr:colOff>
      <xdr:row>86</xdr:row>
      <xdr:rowOff>133361</xdr:rowOff>
    </xdr:to>
    <xdr:cxnSp macro="">
      <xdr:nvCxnSpPr>
        <xdr:cNvPr id="374" name="直線コネクタ 373">
          <a:extLst>
            <a:ext uri="{FF2B5EF4-FFF2-40B4-BE49-F238E27FC236}">
              <a16:creationId xmlns:a16="http://schemas.microsoft.com/office/drawing/2014/main" id="{439EBE1B-E806-44D2-BD42-139278A30889}"/>
            </a:ext>
          </a:extLst>
        </xdr:cNvPr>
        <xdr:cNvCxnSpPr/>
      </xdr:nvCxnSpPr>
      <xdr:spPr>
        <a:xfrm flipV="1">
          <a:off x="6149340" y="14549944"/>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734A7C2C-5558-4A26-A907-1529D95219D7}"/>
            </a:ext>
          </a:extLst>
        </xdr:cNvPr>
        <xdr:cNvSpPr txBox="1"/>
      </xdr:nvSpPr>
      <xdr:spPr>
        <a:xfrm>
          <a:off x="8271587" y="142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32004A36-866F-4C70-847C-F65313AEB6DD}"/>
            </a:ext>
          </a:extLst>
        </xdr:cNvPr>
        <xdr:cNvSpPr txBox="1"/>
      </xdr:nvSpPr>
      <xdr:spPr>
        <a:xfrm>
          <a:off x="7509587" y="1427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DCACDA0D-01FB-4B16-8FD6-DA59BF0BD67B}"/>
            </a:ext>
          </a:extLst>
        </xdr:cNvPr>
        <xdr:cNvSpPr txBox="1"/>
      </xdr:nvSpPr>
      <xdr:spPr>
        <a:xfrm>
          <a:off x="6712027" y="1427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3B10CC92-13BA-4F31-B401-E27C9F589BB2}"/>
            </a:ext>
          </a:extLst>
        </xdr:cNvPr>
        <xdr:cNvSpPr txBox="1"/>
      </xdr:nvSpPr>
      <xdr:spPr>
        <a:xfrm>
          <a:off x="5937327" y="142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170586</xdr:rowOff>
    </xdr:from>
    <xdr:ext cx="469744" cy="259045"/>
    <xdr:sp macro="" textlink="">
      <xdr:nvSpPr>
        <xdr:cNvPr id="379" name="n_1mainValue【公営住宅】&#10;一人当たり面積">
          <a:extLst>
            <a:ext uri="{FF2B5EF4-FFF2-40B4-BE49-F238E27FC236}">
              <a16:creationId xmlns:a16="http://schemas.microsoft.com/office/drawing/2014/main" id="{FD5A3146-273D-4DCC-A702-63685ED63059}"/>
            </a:ext>
          </a:extLst>
        </xdr:cNvPr>
        <xdr:cNvSpPr txBox="1"/>
      </xdr:nvSpPr>
      <xdr:spPr>
        <a:xfrm>
          <a:off x="8271587" y="14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3348</xdr:rowOff>
    </xdr:from>
    <xdr:ext cx="469744" cy="259045"/>
    <xdr:sp macro="" textlink="">
      <xdr:nvSpPr>
        <xdr:cNvPr id="380" name="n_2mainValue【公営住宅】&#10;一人当たり面積">
          <a:extLst>
            <a:ext uri="{FF2B5EF4-FFF2-40B4-BE49-F238E27FC236}">
              <a16:creationId xmlns:a16="http://schemas.microsoft.com/office/drawing/2014/main" id="{C24F442D-863E-487A-9B7D-DDD8ED47E5CC}"/>
            </a:ext>
          </a:extLst>
        </xdr:cNvPr>
        <xdr:cNvSpPr txBox="1"/>
      </xdr:nvSpPr>
      <xdr:spPr>
        <a:xfrm>
          <a:off x="7509587" y="1458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3381</xdr:rowOff>
    </xdr:from>
    <xdr:ext cx="469744" cy="259045"/>
    <xdr:sp macro="" textlink="">
      <xdr:nvSpPr>
        <xdr:cNvPr id="381" name="n_3mainValue【公営住宅】&#10;一人当たり面積">
          <a:extLst>
            <a:ext uri="{FF2B5EF4-FFF2-40B4-BE49-F238E27FC236}">
              <a16:creationId xmlns:a16="http://schemas.microsoft.com/office/drawing/2014/main" id="{7E65E0D8-8B15-4DA1-827A-AFE539BF0ABC}"/>
            </a:ext>
          </a:extLst>
        </xdr:cNvPr>
        <xdr:cNvSpPr txBox="1"/>
      </xdr:nvSpPr>
      <xdr:spPr>
        <a:xfrm>
          <a:off x="6712027" y="1458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3838</xdr:rowOff>
    </xdr:from>
    <xdr:ext cx="469744" cy="259045"/>
    <xdr:sp macro="" textlink="">
      <xdr:nvSpPr>
        <xdr:cNvPr id="382" name="n_4mainValue【公営住宅】&#10;一人当たり面積">
          <a:extLst>
            <a:ext uri="{FF2B5EF4-FFF2-40B4-BE49-F238E27FC236}">
              <a16:creationId xmlns:a16="http://schemas.microsoft.com/office/drawing/2014/main" id="{6838426C-5DF1-4873-987A-0F5DCDD432CD}"/>
            </a:ext>
          </a:extLst>
        </xdr:cNvPr>
        <xdr:cNvSpPr txBox="1"/>
      </xdr:nvSpPr>
      <xdr:spPr>
        <a:xfrm>
          <a:off x="5937327" y="1458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E96111A-4338-4AD4-BA21-D7D26ACF73B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7FEF10CF-8675-40DA-BF6D-5FCC9FC56EE1}"/>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61753AFE-35F4-4AA8-A10F-9AA357D2237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1F9EF849-EFE4-4980-A6AD-CEFB3799C31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A954FAE8-23A9-4BB1-A6CC-1AE3659580F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1C6E7755-D74A-4249-AC77-7C662B4E9F6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FE27592F-A0BD-4BD9-BEE1-8C1549EF5F0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95A2B8A2-AE6D-4CC5-BB81-5D2EAC0FBAC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186E920F-F2A2-4B6E-BF72-73278BF2296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FAC1DDEE-0D44-45A4-A997-D0AEB91AE865}"/>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63EF13D5-A086-4D7B-8F10-8BF7774D2476}"/>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DC82169-47B6-4577-9721-395CD99EA76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47B7F247-215B-496A-9924-E24005C9DF52}"/>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12EABE0C-47AF-4267-B5EF-757E4FE7AD18}"/>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4CF78C70-D5C9-4521-A183-84D90E182952}"/>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406F8E4B-116C-4F69-ADDA-AF61D596B70A}"/>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852AD7C6-32AE-4AF3-880E-89F927426EBD}"/>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7B07E86-AF00-462B-A16A-0506FEC2E0F2}"/>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5C8B92B-5878-4049-82FC-D5E920495A7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6B3E4892-01F0-4102-88FA-7398A3710A5A}"/>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CEC6A8D2-A44E-439B-974F-8EB9A2036595}"/>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797BCF31-9B23-428B-B54E-43DBDDC92DF4}"/>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BD876B3D-4FE7-4522-B175-8B782D9B5309}"/>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71500BB-A13B-4C71-BB8F-7F597711E583}"/>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958DE4D4-321D-4624-96D2-62DDF19453D2}"/>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4486CA85-0035-4A84-8145-5EA38954BA48}"/>
            </a:ext>
          </a:extLst>
        </xdr:cNvPr>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9B78707F-C077-4BBC-B5FE-8E4A99C0661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4DA27BDB-77F2-4494-BBE0-3154B3C0B8F6}"/>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5D8C9B64-71B5-4F6E-A22A-38E0A8C314D1}"/>
            </a:ext>
          </a:extLst>
        </xdr:cNvPr>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74896318-54AA-408A-8911-1BE9A1654CF8}"/>
            </a:ext>
          </a:extLst>
        </xdr:cNvPr>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2CA3EA64-3892-4C24-90A3-F82BAB747F35}"/>
            </a:ext>
          </a:extLst>
        </xdr:cNvPr>
        <xdr:cNvSpPr txBox="1"/>
      </xdr:nvSpPr>
      <xdr:spPr>
        <a:xfrm>
          <a:off x="4124960" y="1765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BC7A2797-8B10-4DCF-8DD9-AD14C4E9BF34}"/>
            </a:ext>
          </a:extLst>
        </xdr:cNvPr>
        <xdr:cNvSpPr/>
      </xdr:nvSpPr>
      <xdr:spPr>
        <a:xfrm>
          <a:off x="403606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415" name="フローチャート: 判断 414">
          <a:extLst>
            <a:ext uri="{FF2B5EF4-FFF2-40B4-BE49-F238E27FC236}">
              <a16:creationId xmlns:a16="http://schemas.microsoft.com/office/drawing/2014/main" id="{C5690F7F-4CC5-4FE3-981B-B5DA8A2D6E6A}"/>
            </a:ext>
          </a:extLst>
        </xdr:cNvPr>
        <xdr:cNvSpPr/>
      </xdr:nvSpPr>
      <xdr:spPr>
        <a:xfrm>
          <a:off x="331216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416" name="フローチャート: 判断 415">
          <a:extLst>
            <a:ext uri="{FF2B5EF4-FFF2-40B4-BE49-F238E27FC236}">
              <a16:creationId xmlns:a16="http://schemas.microsoft.com/office/drawing/2014/main" id="{4A852A6B-BC59-46E7-A0D2-4511CDDB4B73}"/>
            </a:ext>
          </a:extLst>
        </xdr:cNvPr>
        <xdr:cNvSpPr/>
      </xdr:nvSpPr>
      <xdr:spPr>
        <a:xfrm>
          <a:off x="2514600" y="17556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7" name="フローチャート: 判断 416">
          <a:extLst>
            <a:ext uri="{FF2B5EF4-FFF2-40B4-BE49-F238E27FC236}">
              <a16:creationId xmlns:a16="http://schemas.microsoft.com/office/drawing/2014/main" id="{56A505A8-ADAD-4334-86A5-F650510E8D08}"/>
            </a:ext>
          </a:extLst>
        </xdr:cNvPr>
        <xdr:cNvSpPr/>
      </xdr:nvSpPr>
      <xdr:spPr>
        <a:xfrm>
          <a:off x="1739900" y="17530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8" name="フローチャート: 判断 417">
          <a:extLst>
            <a:ext uri="{FF2B5EF4-FFF2-40B4-BE49-F238E27FC236}">
              <a16:creationId xmlns:a16="http://schemas.microsoft.com/office/drawing/2014/main" id="{B6F6E218-0BA9-4482-B847-B342276771CA}"/>
            </a:ext>
          </a:extLst>
        </xdr:cNvPr>
        <xdr:cNvSpPr/>
      </xdr:nvSpPr>
      <xdr:spPr>
        <a:xfrm>
          <a:off x="965200" y="175334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CEEA767-3011-426A-8E71-91545463A17B}"/>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174F954-6691-402C-800E-540B870D885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BB2B4D1-9081-41E2-9BFD-84777C87DF3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127CAF2-643E-4487-A974-FA251A7B2D0F}"/>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64A8903-0C92-46D6-AC54-7935B73EC73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134801</xdr:rowOff>
    </xdr:from>
    <xdr:to>
      <xdr:col>24</xdr:col>
      <xdr:colOff>114300</xdr:colOff>
      <xdr:row>104</xdr:row>
      <xdr:rowOff>64951</xdr:rowOff>
    </xdr:to>
    <xdr:sp macro="" textlink="">
      <xdr:nvSpPr>
        <xdr:cNvPr id="424" name="楕円 423">
          <a:extLst>
            <a:ext uri="{FF2B5EF4-FFF2-40B4-BE49-F238E27FC236}">
              <a16:creationId xmlns:a16="http://schemas.microsoft.com/office/drawing/2014/main" id="{72F2505F-F248-4E24-A312-7F20C417A506}"/>
            </a:ext>
          </a:extLst>
        </xdr:cNvPr>
        <xdr:cNvSpPr/>
      </xdr:nvSpPr>
      <xdr:spPr>
        <a:xfrm>
          <a:off x="4036060" y="17401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157678</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46EC8BBD-54A9-4EE3-A9DB-DD0D6822CCA1}"/>
            </a:ext>
          </a:extLst>
        </xdr:cNvPr>
        <xdr:cNvSpPr txBox="1"/>
      </xdr:nvSpPr>
      <xdr:spPr>
        <a:xfrm>
          <a:off x="4124960" y="1725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118473</xdr:rowOff>
    </xdr:from>
    <xdr:to>
      <xdr:col>20</xdr:col>
      <xdr:colOff>38100</xdr:colOff>
      <xdr:row>104</xdr:row>
      <xdr:rowOff>48623</xdr:rowOff>
    </xdr:to>
    <xdr:sp macro="" textlink="">
      <xdr:nvSpPr>
        <xdr:cNvPr id="426" name="楕円 425">
          <a:extLst>
            <a:ext uri="{FF2B5EF4-FFF2-40B4-BE49-F238E27FC236}">
              <a16:creationId xmlns:a16="http://schemas.microsoft.com/office/drawing/2014/main" id="{C9222F8F-D6FF-4CB0-A7AC-9CB505110DB4}"/>
            </a:ext>
          </a:extLst>
        </xdr:cNvPr>
        <xdr:cNvSpPr/>
      </xdr:nvSpPr>
      <xdr:spPr>
        <a:xfrm>
          <a:off x="3312160" y="173853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169273</xdr:rowOff>
    </xdr:from>
    <xdr:to>
      <xdr:col>24</xdr:col>
      <xdr:colOff>63500</xdr:colOff>
      <xdr:row>104</xdr:row>
      <xdr:rowOff>14151</xdr:rowOff>
    </xdr:to>
    <xdr:cxnSp macro="">
      <xdr:nvCxnSpPr>
        <xdr:cNvPr id="427" name="直線コネクタ 426">
          <a:extLst>
            <a:ext uri="{FF2B5EF4-FFF2-40B4-BE49-F238E27FC236}">
              <a16:creationId xmlns:a16="http://schemas.microsoft.com/office/drawing/2014/main" id="{F15EE179-1FD0-4556-9778-ABD263DA3E09}"/>
            </a:ext>
          </a:extLst>
        </xdr:cNvPr>
        <xdr:cNvCxnSpPr/>
      </xdr:nvCxnSpPr>
      <xdr:spPr>
        <a:xfrm>
          <a:off x="3355340" y="17436193"/>
          <a:ext cx="7315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428" name="楕円 427">
          <a:extLst>
            <a:ext uri="{FF2B5EF4-FFF2-40B4-BE49-F238E27FC236}">
              <a16:creationId xmlns:a16="http://schemas.microsoft.com/office/drawing/2014/main" id="{547A92AC-1C15-4E7F-8814-CE0712FC47D6}"/>
            </a:ext>
          </a:extLst>
        </xdr:cNvPr>
        <xdr:cNvSpPr/>
      </xdr:nvSpPr>
      <xdr:spPr>
        <a:xfrm>
          <a:off x="2514600" y="173837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103</xdr:row>
      <xdr:rowOff>169273</xdr:rowOff>
    </xdr:to>
    <xdr:cxnSp macro="">
      <xdr:nvCxnSpPr>
        <xdr:cNvPr id="429" name="直線コネクタ 428">
          <a:extLst>
            <a:ext uri="{FF2B5EF4-FFF2-40B4-BE49-F238E27FC236}">
              <a16:creationId xmlns:a16="http://schemas.microsoft.com/office/drawing/2014/main" id="{2735E4EC-DFBC-4755-B41C-C775BEBA3EE7}"/>
            </a:ext>
          </a:extLst>
        </xdr:cNvPr>
        <xdr:cNvCxnSpPr/>
      </xdr:nvCxnSpPr>
      <xdr:spPr>
        <a:xfrm>
          <a:off x="2565400" y="17434559"/>
          <a:ext cx="78994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30" name="楕円 429">
          <a:extLst>
            <a:ext uri="{FF2B5EF4-FFF2-40B4-BE49-F238E27FC236}">
              <a16:creationId xmlns:a16="http://schemas.microsoft.com/office/drawing/2014/main" id="{FF4B3F87-5482-4F48-82A7-9AC1CA699A3B}"/>
            </a:ext>
          </a:extLst>
        </xdr:cNvPr>
        <xdr:cNvSpPr/>
      </xdr:nvSpPr>
      <xdr:spPr>
        <a:xfrm>
          <a:off x="1739900" y="17365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103</xdr:row>
      <xdr:rowOff>167639</xdr:rowOff>
    </xdr:to>
    <xdr:cxnSp macro="">
      <xdr:nvCxnSpPr>
        <xdr:cNvPr id="431" name="直線コネクタ 430">
          <a:extLst>
            <a:ext uri="{FF2B5EF4-FFF2-40B4-BE49-F238E27FC236}">
              <a16:creationId xmlns:a16="http://schemas.microsoft.com/office/drawing/2014/main" id="{2B81F308-604C-4D23-BC90-80E9839C4F17}"/>
            </a:ext>
          </a:extLst>
        </xdr:cNvPr>
        <xdr:cNvCxnSpPr/>
      </xdr:nvCxnSpPr>
      <xdr:spPr>
        <a:xfrm>
          <a:off x="1790700" y="17416599"/>
          <a:ext cx="7747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32" name="楕円 431">
          <a:extLst>
            <a:ext uri="{FF2B5EF4-FFF2-40B4-BE49-F238E27FC236}">
              <a16:creationId xmlns:a16="http://schemas.microsoft.com/office/drawing/2014/main" id="{B23B50A8-BDDF-4E9E-A003-3EE66CDDE6BA}"/>
            </a:ext>
          </a:extLst>
        </xdr:cNvPr>
        <xdr:cNvSpPr/>
      </xdr:nvSpPr>
      <xdr:spPr>
        <a:xfrm>
          <a:off x="965200" y="173331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103</xdr:row>
      <xdr:rowOff>149679</xdr:rowOff>
    </xdr:to>
    <xdr:cxnSp macro="">
      <xdr:nvCxnSpPr>
        <xdr:cNvPr id="433" name="直線コネクタ 432">
          <a:extLst>
            <a:ext uri="{FF2B5EF4-FFF2-40B4-BE49-F238E27FC236}">
              <a16:creationId xmlns:a16="http://schemas.microsoft.com/office/drawing/2014/main" id="{3AA28D3E-BEFA-449F-8D7C-07DA166BB351}"/>
            </a:ext>
          </a:extLst>
        </xdr:cNvPr>
        <xdr:cNvCxnSpPr/>
      </xdr:nvCxnSpPr>
      <xdr:spPr>
        <a:xfrm>
          <a:off x="1008380" y="1738394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80571</xdr:rowOff>
    </xdr:from>
    <xdr:ext cx="405111" cy="259045"/>
    <xdr:sp macro="" textlink="">
      <xdr:nvSpPr>
        <xdr:cNvPr id="434" name="n_1aveValue【港湾・漁港】&#10;有形固定資産減価償却率">
          <a:extLst>
            <a:ext uri="{FF2B5EF4-FFF2-40B4-BE49-F238E27FC236}">
              <a16:creationId xmlns:a16="http://schemas.microsoft.com/office/drawing/2014/main" id="{6ACBAF0B-5B2F-4074-AB14-9C077E58792E}"/>
            </a:ext>
          </a:extLst>
        </xdr:cNvPr>
        <xdr:cNvSpPr txBox="1"/>
      </xdr:nvSpPr>
      <xdr:spPr>
        <a:xfrm>
          <a:off x="317056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435" name="n_2aveValue【港湾・漁港】&#10;有形固定資産減価償却率">
          <a:extLst>
            <a:ext uri="{FF2B5EF4-FFF2-40B4-BE49-F238E27FC236}">
              <a16:creationId xmlns:a16="http://schemas.microsoft.com/office/drawing/2014/main" id="{829092D9-B514-4503-9C6B-D6464486479F}"/>
            </a:ext>
          </a:extLst>
        </xdr:cNvPr>
        <xdr:cNvSpPr txBox="1"/>
      </xdr:nvSpPr>
      <xdr:spPr>
        <a:xfrm>
          <a:off x="238570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6" name="n_3aveValue【港湾・漁港】&#10;有形固定資産減価償却率">
          <a:extLst>
            <a:ext uri="{FF2B5EF4-FFF2-40B4-BE49-F238E27FC236}">
              <a16:creationId xmlns:a16="http://schemas.microsoft.com/office/drawing/2014/main" id="{A95B1C38-CEBA-475D-A807-37EFB491FCA4}"/>
            </a:ext>
          </a:extLst>
        </xdr:cNvPr>
        <xdr:cNvSpPr txBox="1"/>
      </xdr:nvSpPr>
      <xdr:spPr>
        <a:xfrm>
          <a:off x="161100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437" name="n_4aveValue【港湾・漁港】&#10;有形固定資産減価償却率">
          <a:extLst>
            <a:ext uri="{FF2B5EF4-FFF2-40B4-BE49-F238E27FC236}">
              <a16:creationId xmlns:a16="http://schemas.microsoft.com/office/drawing/2014/main" id="{EB537AAE-A2E4-4B8A-B2B1-6BA39E392D2A}"/>
            </a:ext>
          </a:extLst>
        </xdr:cNvPr>
        <xdr:cNvSpPr txBox="1"/>
      </xdr:nvSpPr>
      <xdr:spPr>
        <a:xfrm>
          <a:off x="83630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65150</xdr:rowOff>
    </xdr:from>
    <xdr:ext cx="405111" cy="259045"/>
    <xdr:sp macro="" textlink="">
      <xdr:nvSpPr>
        <xdr:cNvPr id="438" name="n_1mainValue【港湾・漁港】&#10;有形固定資産減価償却率">
          <a:extLst>
            <a:ext uri="{FF2B5EF4-FFF2-40B4-BE49-F238E27FC236}">
              <a16:creationId xmlns:a16="http://schemas.microsoft.com/office/drawing/2014/main" id="{A6B785CD-DA3E-45E0-A411-B547F36932C1}"/>
            </a:ext>
          </a:extLst>
        </xdr:cNvPr>
        <xdr:cNvSpPr txBox="1"/>
      </xdr:nvSpPr>
      <xdr:spPr>
        <a:xfrm>
          <a:off x="3170564" y="1716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439" name="n_2mainValue【港湾・漁港】&#10;有形固定資産減価償却率">
          <a:extLst>
            <a:ext uri="{FF2B5EF4-FFF2-40B4-BE49-F238E27FC236}">
              <a16:creationId xmlns:a16="http://schemas.microsoft.com/office/drawing/2014/main" id="{7BF8872D-755F-446F-A183-CA97ADB4C2C0}"/>
            </a:ext>
          </a:extLst>
        </xdr:cNvPr>
        <xdr:cNvSpPr txBox="1"/>
      </xdr:nvSpPr>
      <xdr:spPr>
        <a:xfrm>
          <a:off x="2385704"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40" name="n_3mainValue【港湾・漁港】&#10;有形固定資産減価償却率">
          <a:extLst>
            <a:ext uri="{FF2B5EF4-FFF2-40B4-BE49-F238E27FC236}">
              <a16:creationId xmlns:a16="http://schemas.microsoft.com/office/drawing/2014/main" id="{8EC288D9-A48A-4CED-AB91-2C3323B96AEA}"/>
            </a:ext>
          </a:extLst>
        </xdr:cNvPr>
        <xdr:cNvSpPr txBox="1"/>
      </xdr:nvSpPr>
      <xdr:spPr>
        <a:xfrm>
          <a:off x="1611004" y="1714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41" name="n_4mainValue【港湾・漁港】&#10;有形固定資産減価償却率">
          <a:extLst>
            <a:ext uri="{FF2B5EF4-FFF2-40B4-BE49-F238E27FC236}">
              <a16:creationId xmlns:a16="http://schemas.microsoft.com/office/drawing/2014/main" id="{CDC5C174-E900-49DA-AFBA-830832094596}"/>
            </a:ext>
          </a:extLst>
        </xdr:cNvPr>
        <xdr:cNvSpPr txBox="1"/>
      </xdr:nvSpPr>
      <xdr:spPr>
        <a:xfrm>
          <a:off x="83630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B61803C9-C5E4-4EFE-9DBC-B74BDAE542E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6A7D5419-9F31-4B4D-B973-3B13F3B0ED9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93E3C635-4833-4D53-AB2C-E8EFE46C066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E4C9A8D-5B65-4CBB-86B8-618B6CCE9BC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50E65E63-FE41-4087-91DC-CBA70B2DCA7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CE695169-249F-424B-9888-71BC6FC9FB0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923DD10A-5C57-4EF4-B601-6A43F3B4D2D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A9C940C7-D970-42D7-A212-41426628F97A}"/>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34EE1BD5-B7F1-49E8-B751-829F9412A548}"/>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57562523-351D-4068-8F2A-E3CC1555023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401AC489-3D07-496F-B39F-69825FCD67E1}"/>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2BCDD605-0579-4E12-8A32-DA88D42E7F72}"/>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F4D2497D-DA86-414B-8675-5AB7344ECBAF}"/>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2FF29847-F012-4846-AEC7-57B755893076}"/>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86ABC1A2-355A-4EF8-87AA-93E8398012A8}"/>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8548436B-97AF-415E-A88A-E4F0EF5B7FAE}"/>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30288853-3242-40CE-A945-2E38103352B1}"/>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0880D4BA-E66E-4149-91DC-336D9B0FA0AA}"/>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C0888515-1EB7-40C2-8658-A4991D789E3E}"/>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56E34184-7EE7-4ECE-81C2-0419AC824990}"/>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6CB1D498-6095-4949-B036-25C3C2B17E8F}"/>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E2AB2F6C-15B4-4BF9-932F-B467E83E6DCD}"/>
            </a:ext>
          </a:extLst>
        </xdr:cNvPr>
        <xdr:cNvCxnSpPr/>
      </xdr:nvCxnSpPr>
      <xdr:spPr>
        <a:xfrm flipV="1">
          <a:off x="9219565" y="17023162"/>
          <a:ext cx="0" cy="11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8A625693-1B4B-45A0-B33F-33E495723693}"/>
            </a:ext>
          </a:extLst>
        </xdr:cNvPr>
        <xdr:cNvSpPr txBox="1"/>
      </xdr:nvSpPr>
      <xdr:spPr>
        <a:xfrm>
          <a:off x="9258300" y="1818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96E0EC8B-AAEA-412B-BC84-40C231B7E70B}"/>
            </a:ext>
          </a:extLst>
        </xdr:cNvPr>
        <xdr:cNvCxnSpPr/>
      </xdr:nvCxnSpPr>
      <xdr:spPr>
        <a:xfrm>
          <a:off x="9154160" y="18181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6145E9A6-1363-47B4-90F4-E3B24D72B4F2}"/>
            </a:ext>
          </a:extLst>
        </xdr:cNvPr>
        <xdr:cNvSpPr txBox="1"/>
      </xdr:nvSpPr>
      <xdr:spPr>
        <a:xfrm>
          <a:off x="9258300" y="1680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2805179D-742B-42C3-B850-B0D69AA28D34}"/>
            </a:ext>
          </a:extLst>
        </xdr:cNvPr>
        <xdr:cNvCxnSpPr/>
      </xdr:nvCxnSpPr>
      <xdr:spPr>
        <a:xfrm>
          <a:off x="9154160" y="17023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9520F3EB-BBD5-44E8-BE50-99D7472F4CFD}"/>
            </a:ext>
          </a:extLst>
        </xdr:cNvPr>
        <xdr:cNvSpPr txBox="1"/>
      </xdr:nvSpPr>
      <xdr:spPr>
        <a:xfrm>
          <a:off x="9258300" y="17845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B0485514-1C33-49B2-B03A-3554552A1A3B}"/>
            </a:ext>
          </a:extLst>
        </xdr:cNvPr>
        <xdr:cNvSpPr/>
      </xdr:nvSpPr>
      <xdr:spPr>
        <a:xfrm>
          <a:off x="9192260" y="178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470" name="フローチャート: 判断 469">
          <a:extLst>
            <a:ext uri="{FF2B5EF4-FFF2-40B4-BE49-F238E27FC236}">
              <a16:creationId xmlns:a16="http://schemas.microsoft.com/office/drawing/2014/main" id="{B61C8256-565D-414A-8417-C11425B38AA6}"/>
            </a:ext>
          </a:extLst>
        </xdr:cNvPr>
        <xdr:cNvSpPr/>
      </xdr:nvSpPr>
      <xdr:spPr>
        <a:xfrm>
          <a:off x="8445500" y="17376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471" name="フローチャート: 判断 470">
          <a:extLst>
            <a:ext uri="{FF2B5EF4-FFF2-40B4-BE49-F238E27FC236}">
              <a16:creationId xmlns:a16="http://schemas.microsoft.com/office/drawing/2014/main" id="{F04411C2-60F7-45F0-B7E0-2F5239B54B31}"/>
            </a:ext>
          </a:extLst>
        </xdr:cNvPr>
        <xdr:cNvSpPr/>
      </xdr:nvSpPr>
      <xdr:spPr>
        <a:xfrm>
          <a:off x="7670800" y="17404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472" name="フローチャート: 判断 471">
          <a:extLst>
            <a:ext uri="{FF2B5EF4-FFF2-40B4-BE49-F238E27FC236}">
              <a16:creationId xmlns:a16="http://schemas.microsoft.com/office/drawing/2014/main" id="{0F58FDB6-A236-43C2-901C-7E0C8640284F}"/>
            </a:ext>
          </a:extLst>
        </xdr:cNvPr>
        <xdr:cNvSpPr/>
      </xdr:nvSpPr>
      <xdr:spPr>
        <a:xfrm>
          <a:off x="6873240" y="1733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473" name="フローチャート: 判断 472">
          <a:extLst>
            <a:ext uri="{FF2B5EF4-FFF2-40B4-BE49-F238E27FC236}">
              <a16:creationId xmlns:a16="http://schemas.microsoft.com/office/drawing/2014/main" id="{F43C0990-380E-4FA2-A669-D09E0EA19B43}"/>
            </a:ext>
          </a:extLst>
        </xdr:cNvPr>
        <xdr:cNvSpPr/>
      </xdr:nvSpPr>
      <xdr:spPr>
        <a:xfrm>
          <a:off x="6098540" y="174214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FC93674-A509-4931-AE11-3DA653A8A9BA}"/>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841BE32-C85F-4136-86C3-A07E6AF55831}"/>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C57E6B2-794C-4639-A885-3D4A7B3E4CB2}"/>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9030BEB-2ED0-48C7-89A9-B76839FB3D5F}"/>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4F6B6160-A423-45F6-8E14-D37AE169328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10491</xdr:rowOff>
    </xdr:from>
    <xdr:to>
      <xdr:col>55</xdr:col>
      <xdr:colOff>50800</xdr:colOff>
      <xdr:row>105</xdr:row>
      <xdr:rowOff>112091</xdr:rowOff>
    </xdr:to>
    <xdr:sp macro="" textlink="">
      <xdr:nvSpPr>
        <xdr:cNvPr id="479" name="楕円 478">
          <a:extLst>
            <a:ext uri="{FF2B5EF4-FFF2-40B4-BE49-F238E27FC236}">
              <a16:creationId xmlns:a16="http://schemas.microsoft.com/office/drawing/2014/main" id="{4506E6A0-6C79-4A18-BA4A-B04A4D141AFE}"/>
            </a:ext>
          </a:extLst>
        </xdr:cNvPr>
        <xdr:cNvSpPr/>
      </xdr:nvSpPr>
      <xdr:spPr>
        <a:xfrm>
          <a:off x="9192260" y="176126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33368</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525AD50B-2857-4004-A62C-4C99140169F8}"/>
            </a:ext>
          </a:extLst>
        </xdr:cNvPr>
        <xdr:cNvSpPr txBox="1"/>
      </xdr:nvSpPr>
      <xdr:spPr>
        <a:xfrm>
          <a:off x="9258300" y="1746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32319</xdr:rowOff>
    </xdr:from>
    <xdr:to>
      <xdr:col>50</xdr:col>
      <xdr:colOff>165100</xdr:colOff>
      <xdr:row>105</xdr:row>
      <xdr:rowOff>133919</xdr:rowOff>
    </xdr:to>
    <xdr:sp macro="" textlink="">
      <xdr:nvSpPr>
        <xdr:cNvPr id="481" name="楕円 480">
          <a:extLst>
            <a:ext uri="{FF2B5EF4-FFF2-40B4-BE49-F238E27FC236}">
              <a16:creationId xmlns:a16="http://schemas.microsoft.com/office/drawing/2014/main" id="{814E5172-62D3-4E17-8EF2-41F128C4CBD7}"/>
            </a:ext>
          </a:extLst>
        </xdr:cNvPr>
        <xdr:cNvSpPr/>
      </xdr:nvSpPr>
      <xdr:spPr>
        <a:xfrm>
          <a:off x="8445500" y="176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61291</xdr:rowOff>
    </xdr:from>
    <xdr:to>
      <xdr:col>55</xdr:col>
      <xdr:colOff>0</xdr:colOff>
      <xdr:row>105</xdr:row>
      <xdr:rowOff>83119</xdr:rowOff>
    </xdr:to>
    <xdr:cxnSp macro="">
      <xdr:nvCxnSpPr>
        <xdr:cNvPr id="482" name="直線コネクタ 481">
          <a:extLst>
            <a:ext uri="{FF2B5EF4-FFF2-40B4-BE49-F238E27FC236}">
              <a16:creationId xmlns:a16="http://schemas.microsoft.com/office/drawing/2014/main" id="{2F1C2C51-DFA8-4425-81D0-FA354C2DF890}"/>
            </a:ext>
          </a:extLst>
        </xdr:cNvPr>
        <xdr:cNvCxnSpPr/>
      </xdr:nvCxnSpPr>
      <xdr:spPr>
        <a:xfrm flipV="1">
          <a:off x="8496300" y="17663491"/>
          <a:ext cx="723900" cy="2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62561</xdr:rowOff>
    </xdr:from>
    <xdr:to>
      <xdr:col>46</xdr:col>
      <xdr:colOff>38100</xdr:colOff>
      <xdr:row>105</xdr:row>
      <xdr:rowOff>164161</xdr:rowOff>
    </xdr:to>
    <xdr:sp macro="" textlink="">
      <xdr:nvSpPr>
        <xdr:cNvPr id="483" name="楕円 482">
          <a:extLst>
            <a:ext uri="{FF2B5EF4-FFF2-40B4-BE49-F238E27FC236}">
              <a16:creationId xmlns:a16="http://schemas.microsoft.com/office/drawing/2014/main" id="{30CDD62C-48AC-4E0E-862E-2F069B2772A0}"/>
            </a:ext>
          </a:extLst>
        </xdr:cNvPr>
        <xdr:cNvSpPr/>
      </xdr:nvSpPr>
      <xdr:spPr>
        <a:xfrm>
          <a:off x="7670800" y="176647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83119</xdr:rowOff>
    </xdr:from>
    <xdr:to>
      <xdr:col>50</xdr:col>
      <xdr:colOff>114300</xdr:colOff>
      <xdr:row>105</xdr:row>
      <xdr:rowOff>113361</xdr:rowOff>
    </xdr:to>
    <xdr:cxnSp macro="">
      <xdr:nvCxnSpPr>
        <xdr:cNvPr id="484" name="直線コネクタ 483">
          <a:extLst>
            <a:ext uri="{FF2B5EF4-FFF2-40B4-BE49-F238E27FC236}">
              <a16:creationId xmlns:a16="http://schemas.microsoft.com/office/drawing/2014/main" id="{B3680FF9-C847-49A7-B035-515C2571C7C9}"/>
            </a:ext>
          </a:extLst>
        </xdr:cNvPr>
        <xdr:cNvCxnSpPr/>
      </xdr:nvCxnSpPr>
      <xdr:spPr>
        <a:xfrm flipV="1">
          <a:off x="7713980" y="17685319"/>
          <a:ext cx="782320" cy="3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79415</xdr:rowOff>
    </xdr:from>
    <xdr:to>
      <xdr:col>41</xdr:col>
      <xdr:colOff>101600</xdr:colOff>
      <xdr:row>106</xdr:row>
      <xdr:rowOff>9565</xdr:rowOff>
    </xdr:to>
    <xdr:sp macro="" textlink="">
      <xdr:nvSpPr>
        <xdr:cNvPr id="485" name="楕円 484">
          <a:extLst>
            <a:ext uri="{FF2B5EF4-FFF2-40B4-BE49-F238E27FC236}">
              <a16:creationId xmlns:a16="http://schemas.microsoft.com/office/drawing/2014/main" id="{219C21DD-5DF0-450A-A59B-C27DF7674455}"/>
            </a:ext>
          </a:extLst>
        </xdr:cNvPr>
        <xdr:cNvSpPr/>
      </xdr:nvSpPr>
      <xdr:spPr>
        <a:xfrm>
          <a:off x="6873240" y="17681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113361</xdr:rowOff>
    </xdr:from>
    <xdr:to>
      <xdr:col>45</xdr:col>
      <xdr:colOff>177800</xdr:colOff>
      <xdr:row>105</xdr:row>
      <xdr:rowOff>130215</xdr:rowOff>
    </xdr:to>
    <xdr:cxnSp macro="">
      <xdr:nvCxnSpPr>
        <xdr:cNvPr id="486" name="直線コネクタ 485">
          <a:extLst>
            <a:ext uri="{FF2B5EF4-FFF2-40B4-BE49-F238E27FC236}">
              <a16:creationId xmlns:a16="http://schemas.microsoft.com/office/drawing/2014/main" id="{E2A4E692-8AF8-4D5F-88BF-F7A33414B031}"/>
            </a:ext>
          </a:extLst>
        </xdr:cNvPr>
        <xdr:cNvCxnSpPr/>
      </xdr:nvCxnSpPr>
      <xdr:spPr>
        <a:xfrm flipV="1">
          <a:off x="6924040" y="17715561"/>
          <a:ext cx="789940" cy="1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87243</xdr:rowOff>
    </xdr:from>
    <xdr:to>
      <xdr:col>36</xdr:col>
      <xdr:colOff>165100</xdr:colOff>
      <xdr:row>106</xdr:row>
      <xdr:rowOff>17393</xdr:rowOff>
    </xdr:to>
    <xdr:sp macro="" textlink="">
      <xdr:nvSpPr>
        <xdr:cNvPr id="487" name="楕円 486">
          <a:extLst>
            <a:ext uri="{FF2B5EF4-FFF2-40B4-BE49-F238E27FC236}">
              <a16:creationId xmlns:a16="http://schemas.microsoft.com/office/drawing/2014/main" id="{B1377091-73CC-4D21-B1AF-9B4C76E0EFA0}"/>
            </a:ext>
          </a:extLst>
        </xdr:cNvPr>
        <xdr:cNvSpPr/>
      </xdr:nvSpPr>
      <xdr:spPr>
        <a:xfrm>
          <a:off x="6098540" y="176894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130215</xdr:rowOff>
    </xdr:from>
    <xdr:to>
      <xdr:col>41</xdr:col>
      <xdr:colOff>50800</xdr:colOff>
      <xdr:row>105</xdr:row>
      <xdr:rowOff>138043</xdr:rowOff>
    </xdr:to>
    <xdr:cxnSp macro="">
      <xdr:nvCxnSpPr>
        <xdr:cNvPr id="488" name="直線コネクタ 487">
          <a:extLst>
            <a:ext uri="{FF2B5EF4-FFF2-40B4-BE49-F238E27FC236}">
              <a16:creationId xmlns:a16="http://schemas.microsoft.com/office/drawing/2014/main" id="{180AB497-7DBB-4F26-8BCC-64F22AAC9F33}"/>
            </a:ext>
          </a:extLst>
        </xdr:cNvPr>
        <xdr:cNvCxnSpPr/>
      </xdr:nvCxnSpPr>
      <xdr:spPr>
        <a:xfrm flipV="1">
          <a:off x="6149340" y="17732415"/>
          <a:ext cx="774700" cy="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56323</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B4AE4662-BF5E-4A10-BC8C-72307FD8D81F}"/>
            </a:ext>
          </a:extLst>
        </xdr:cNvPr>
        <xdr:cNvSpPr txBox="1"/>
      </xdr:nvSpPr>
      <xdr:spPr>
        <a:xfrm>
          <a:off x="8214575" y="171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C2B0EE17-C1CD-47E4-9ACA-28B08179E825}"/>
            </a:ext>
          </a:extLst>
        </xdr:cNvPr>
        <xdr:cNvSpPr txBox="1"/>
      </xdr:nvSpPr>
      <xdr:spPr>
        <a:xfrm>
          <a:off x="7444955" y="1718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12594</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64FF758D-1860-4BAE-A645-8B82A797396D}"/>
            </a:ext>
          </a:extLst>
        </xdr:cNvPr>
        <xdr:cNvSpPr txBox="1"/>
      </xdr:nvSpPr>
      <xdr:spPr>
        <a:xfrm>
          <a:off x="6670255" y="1711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FABCE55F-24DB-4B89-AEF3-7F5228B0D1C4}"/>
            </a:ext>
          </a:extLst>
        </xdr:cNvPr>
        <xdr:cNvSpPr txBox="1"/>
      </xdr:nvSpPr>
      <xdr:spPr>
        <a:xfrm>
          <a:off x="5872695" y="172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125046</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780DBB9A-E32A-485D-95B8-D7420AA298C0}"/>
            </a:ext>
          </a:extLst>
        </xdr:cNvPr>
        <xdr:cNvSpPr txBox="1"/>
      </xdr:nvSpPr>
      <xdr:spPr>
        <a:xfrm>
          <a:off x="8214575" y="1772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155288</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CBEA3E4A-D2C6-4D28-8590-D51D456B7B13}"/>
            </a:ext>
          </a:extLst>
        </xdr:cNvPr>
        <xdr:cNvSpPr txBox="1"/>
      </xdr:nvSpPr>
      <xdr:spPr>
        <a:xfrm>
          <a:off x="7444955" y="1775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692</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D2485A32-132C-43D6-823A-AE5808B93023}"/>
            </a:ext>
          </a:extLst>
        </xdr:cNvPr>
        <xdr:cNvSpPr txBox="1"/>
      </xdr:nvSpPr>
      <xdr:spPr>
        <a:xfrm>
          <a:off x="6670255" y="1777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8520</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9EECB6C0-948F-4EC4-9A62-087FE6F03166}"/>
            </a:ext>
          </a:extLst>
        </xdr:cNvPr>
        <xdr:cNvSpPr txBox="1"/>
      </xdr:nvSpPr>
      <xdr:spPr>
        <a:xfrm>
          <a:off x="5872695" y="1777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A2B7E284-0C0A-4E76-9043-58206EB2EB1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939774D-6D74-463E-A0C4-0EC991C7406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675AD142-CFED-4B8A-BAFA-A66E7C68787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D58CCA7B-5DB4-4C18-9C24-D8B0B1C572E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4F2DBF0D-D85A-43D1-BA45-2D40D9BCD65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AC41C6C3-480E-469F-B984-F5683A53A55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9A7D04A-60D3-4221-A8A6-6A6286731C4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ABC5B30E-6D26-4782-933E-F0E2545BCFB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7357AF6E-B600-4253-81F0-6308559E37E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5D6656D1-A995-4CEB-BDAA-EF06A24C751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8E3987E1-66DB-4222-B52D-AFEFDD6A3B0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92816F0E-99B7-4250-90C5-3F46EE55C2C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6DFF7B18-CEC6-4FA1-8DCD-60E2E8272327}"/>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9E19C7E4-8205-4EB8-AB53-0458AD089E42}"/>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64E75F13-25D4-408B-AE05-481BC49D3A58}"/>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1770AADA-BD19-4DB8-9B4F-78EB7777C90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9B8A5FD8-5B6A-4087-BE11-523705ED3C02}"/>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EC311B2A-37B8-4663-940D-76B92C2ACDF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1086D9A7-2E03-4C0F-A271-CAC794FA8D38}"/>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437DBDD2-B213-490E-8C30-E5CFF7A0CC57}"/>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17A20035-48F5-457A-97DE-DEF7448EFEA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55EBA4DE-D884-43F4-979D-D940A233BA1B}"/>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577B5EA2-6828-45B5-96B9-813FA4B0AD63}"/>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AAE55D33-69F5-4118-901A-FCB82E446E6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D9533FD0-F7EF-4924-991C-9E1AAF07367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F44C632D-6B73-4756-ACEA-D82802AA7D4C}"/>
            </a:ext>
          </a:extLst>
        </xdr:cNvPr>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C00E90FC-7F50-4C34-971D-B2B95B0DDAFC}"/>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92303237-9939-471E-97D8-D59009C0A4FD}"/>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E25DC74B-33AE-44C2-9166-FEDFBAE8105F}"/>
            </a:ext>
          </a:extLst>
        </xdr:cNvPr>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CEBE8CBA-E183-4330-B41A-A6FFF2CEF14A}"/>
            </a:ext>
          </a:extLst>
        </xdr:cNvPr>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A4055966-5DDB-4D12-9245-E664986AF069}"/>
            </a:ext>
          </a:extLst>
        </xdr:cNvPr>
        <xdr:cNvSpPr txBox="1"/>
      </xdr:nvSpPr>
      <xdr:spPr>
        <a:xfrm>
          <a:off x="14414500" y="624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DB0A546D-E8AD-4FDC-B493-30800FB9440B}"/>
            </a:ext>
          </a:extLst>
        </xdr:cNvPr>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529" name="フローチャート: 判断 528">
          <a:extLst>
            <a:ext uri="{FF2B5EF4-FFF2-40B4-BE49-F238E27FC236}">
              <a16:creationId xmlns:a16="http://schemas.microsoft.com/office/drawing/2014/main" id="{2F4475FC-CACA-41CA-9D1E-28FCF9DB642C}"/>
            </a:ext>
          </a:extLst>
        </xdr:cNvPr>
        <xdr:cNvSpPr/>
      </xdr:nvSpPr>
      <xdr:spPr>
        <a:xfrm>
          <a:off x="13578840" y="64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30" name="フローチャート: 判断 529">
          <a:extLst>
            <a:ext uri="{FF2B5EF4-FFF2-40B4-BE49-F238E27FC236}">
              <a16:creationId xmlns:a16="http://schemas.microsoft.com/office/drawing/2014/main" id="{2B84B50C-8AD3-4422-B3E1-AB821C6E666C}"/>
            </a:ext>
          </a:extLst>
        </xdr:cNvPr>
        <xdr:cNvSpPr/>
      </xdr:nvSpPr>
      <xdr:spPr>
        <a:xfrm>
          <a:off x="1280414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1" name="フローチャート: 判断 530">
          <a:extLst>
            <a:ext uri="{FF2B5EF4-FFF2-40B4-BE49-F238E27FC236}">
              <a16:creationId xmlns:a16="http://schemas.microsoft.com/office/drawing/2014/main" id="{678D6971-3578-4CF1-8D57-3B539E70DA12}"/>
            </a:ext>
          </a:extLst>
        </xdr:cNvPr>
        <xdr:cNvSpPr/>
      </xdr:nvSpPr>
      <xdr:spPr>
        <a:xfrm>
          <a:off x="12029440" y="6387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32" name="フローチャート: 判断 531">
          <a:extLst>
            <a:ext uri="{FF2B5EF4-FFF2-40B4-BE49-F238E27FC236}">
              <a16:creationId xmlns:a16="http://schemas.microsoft.com/office/drawing/2014/main" id="{81E05EA5-4BE2-45B5-BC0C-76B25F1BA1C9}"/>
            </a:ext>
          </a:extLst>
        </xdr:cNvPr>
        <xdr:cNvSpPr/>
      </xdr:nvSpPr>
      <xdr:spPr>
        <a:xfrm>
          <a:off x="1123188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47D792F-3C1F-4893-88D4-9AC5409F449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572B9A6-12FD-45BB-A67E-F421D0EDB0F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0A89B24-CFEE-48F3-B34C-523D280B78C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280C141A-8C7D-49B3-9021-DB63A1EFA94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FD2DB6C0-31ED-42FF-87DF-C280FDD15D2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538" name="楕円 537">
          <a:extLst>
            <a:ext uri="{FF2B5EF4-FFF2-40B4-BE49-F238E27FC236}">
              <a16:creationId xmlns:a16="http://schemas.microsoft.com/office/drawing/2014/main" id="{4F854A18-47C8-4949-8EE8-C2C0AE268ADD}"/>
            </a:ext>
          </a:extLst>
        </xdr:cNvPr>
        <xdr:cNvSpPr/>
      </xdr:nvSpPr>
      <xdr:spPr>
        <a:xfrm>
          <a:off x="14325600" y="67179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D48B5BE5-06B4-4951-9638-EED9D169FA05}"/>
            </a:ext>
          </a:extLst>
        </xdr:cNvPr>
        <xdr:cNvSpPr txBox="1"/>
      </xdr:nvSpPr>
      <xdr:spPr>
        <a:xfrm>
          <a:off x="144145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144599</xdr:rowOff>
    </xdr:from>
    <xdr:to>
      <xdr:col>81</xdr:col>
      <xdr:colOff>101600</xdr:colOff>
      <xdr:row>41</xdr:row>
      <xdr:rowOff>74749</xdr:rowOff>
    </xdr:to>
    <xdr:sp macro="" textlink="">
      <xdr:nvSpPr>
        <xdr:cNvPr id="540" name="楕円 539">
          <a:extLst>
            <a:ext uri="{FF2B5EF4-FFF2-40B4-BE49-F238E27FC236}">
              <a16:creationId xmlns:a16="http://schemas.microsoft.com/office/drawing/2014/main" id="{8CDAD3AB-00B4-479F-9A69-48DA8A60AE62}"/>
            </a:ext>
          </a:extLst>
        </xdr:cNvPr>
        <xdr:cNvSpPr/>
      </xdr:nvSpPr>
      <xdr:spPr>
        <a:xfrm>
          <a:off x="13578840" y="6850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63137</xdr:rowOff>
    </xdr:from>
    <xdr:to>
      <xdr:col>85</xdr:col>
      <xdr:colOff>127000</xdr:colOff>
      <xdr:row>41</xdr:row>
      <xdr:rowOff>23949</xdr:rowOff>
    </xdr:to>
    <xdr:cxnSp macro="">
      <xdr:nvCxnSpPr>
        <xdr:cNvPr id="541" name="直線コネクタ 540">
          <a:extLst>
            <a:ext uri="{FF2B5EF4-FFF2-40B4-BE49-F238E27FC236}">
              <a16:creationId xmlns:a16="http://schemas.microsoft.com/office/drawing/2014/main" id="{F962B8AA-8EB7-462F-9B53-AE60E830FF18}"/>
            </a:ext>
          </a:extLst>
        </xdr:cNvPr>
        <xdr:cNvCxnSpPr/>
      </xdr:nvCxnSpPr>
      <xdr:spPr>
        <a:xfrm flipV="1">
          <a:off x="13629640" y="6768737"/>
          <a:ext cx="74676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22134</xdr:rowOff>
    </xdr:from>
    <xdr:to>
      <xdr:col>76</xdr:col>
      <xdr:colOff>165100</xdr:colOff>
      <xdr:row>41</xdr:row>
      <xdr:rowOff>123734</xdr:rowOff>
    </xdr:to>
    <xdr:sp macro="" textlink="">
      <xdr:nvSpPr>
        <xdr:cNvPr id="542" name="楕円 541">
          <a:extLst>
            <a:ext uri="{FF2B5EF4-FFF2-40B4-BE49-F238E27FC236}">
              <a16:creationId xmlns:a16="http://schemas.microsoft.com/office/drawing/2014/main" id="{0C29457B-F400-40AE-B24A-1AE2F1B5A647}"/>
            </a:ext>
          </a:extLst>
        </xdr:cNvPr>
        <xdr:cNvSpPr/>
      </xdr:nvSpPr>
      <xdr:spPr>
        <a:xfrm>
          <a:off x="12804140" y="6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23949</xdr:rowOff>
    </xdr:from>
    <xdr:to>
      <xdr:col>81</xdr:col>
      <xdr:colOff>50800</xdr:colOff>
      <xdr:row>41</xdr:row>
      <xdr:rowOff>72934</xdr:rowOff>
    </xdr:to>
    <xdr:cxnSp macro="">
      <xdr:nvCxnSpPr>
        <xdr:cNvPr id="543" name="直線コネクタ 542">
          <a:extLst>
            <a:ext uri="{FF2B5EF4-FFF2-40B4-BE49-F238E27FC236}">
              <a16:creationId xmlns:a16="http://schemas.microsoft.com/office/drawing/2014/main" id="{B98711E4-4336-435E-AB2E-3C522E4830B1}"/>
            </a:ext>
          </a:extLst>
        </xdr:cNvPr>
        <xdr:cNvCxnSpPr/>
      </xdr:nvCxnSpPr>
      <xdr:spPr>
        <a:xfrm flipV="1">
          <a:off x="12854940" y="6897189"/>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170724</xdr:rowOff>
    </xdr:from>
    <xdr:to>
      <xdr:col>72</xdr:col>
      <xdr:colOff>38100</xdr:colOff>
      <xdr:row>41</xdr:row>
      <xdr:rowOff>100874</xdr:rowOff>
    </xdr:to>
    <xdr:sp macro="" textlink="">
      <xdr:nvSpPr>
        <xdr:cNvPr id="544" name="楕円 543">
          <a:extLst>
            <a:ext uri="{FF2B5EF4-FFF2-40B4-BE49-F238E27FC236}">
              <a16:creationId xmlns:a16="http://schemas.microsoft.com/office/drawing/2014/main" id="{9518A1A9-FF23-4A8D-9283-AAC80E1EC8AC}"/>
            </a:ext>
          </a:extLst>
        </xdr:cNvPr>
        <xdr:cNvSpPr/>
      </xdr:nvSpPr>
      <xdr:spPr>
        <a:xfrm>
          <a:off x="12029440" y="687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50074</xdr:rowOff>
    </xdr:from>
    <xdr:to>
      <xdr:col>76</xdr:col>
      <xdr:colOff>114300</xdr:colOff>
      <xdr:row>41</xdr:row>
      <xdr:rowOff>72934</xdr:rowOff>
    </xdr:to>
    <xdr:cxnSp macro="">
      <xdr:nvCxnSpPr>
        <xdr:cNvPr id="545" name="直線コネクタ 544">
          <a:extLst>
            <a:ext uri="{FF2B5EF4-FFF2-40B4-BE49-F238E27FC236}">
              <a16:creationId xmlns:a16="http://schemas.microsoft.com/office/drawing/2014/main" id="{50D05C93-FB3B-482D-9FAC-14EF062A0AA2}"/>
            </a:ext>
          </a:extLst>
        </xdr:cNvPr>
        <xdr:cNvCxnSpPr/>
      </xdr:nvCxnSpPr>
      <xdr:spPr>
        <a:xfrm>
          <a:off x="12072620" y="692331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141333</xdr:rowOff>
    </xdr:from>
    <xdr:to>
      <xdr:col>67</xdr:col>
      <xdr:colOff>101600</xdr:colOff>
      <xdr:row>41</xdr:row>
      <xdr:rowOff>71483</xdr:rowOff>
    </xdr:to>
    <xdr:sp macro="" textlink="">
      <xdr:nvSpPr>
        <xdr:cNvPr id="546" name="楕円 545">
          <a:extLst>
            <a:ext uri="{FF2B5EF4-FFF2-40B4-BE49-F238E27FC236}">
              <a16:creationId xmlns:a16="http://schemas.microsoft.com/office/drawing/2014/main" id="{85ABA900-2180-410A-879F-B9500F1EB257}"/>
            </a:ext>
          </a:extLst>
        </xdr:cNvPr>
        <xdr:cNvSpPr/>
      </xdr:nvSpPr>
      <xdr:spPr>
        <a:xfrm>
          <a:off x="11231880" y="6846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20683</xdr:rowOff>
    </xdr:from>
    <xdr:to>
      <xdr:col>71</xdr:col>
      <xdr:colOff>177800</xdr:colOff>
      <xdr:row>41</xdr:row>
      <xdr:rowOff>50074</xdr:rowOff>
    </xdr:to>
    <xdr:cxnSp macro="">
      <xdr:nvCxnSpPr>
        <xdr:cNvPr id="547" name="直線コネクタ 546">
          <a:extLst>
            <a:ext uri="{FF2B5EF4-FFF2-40B4-BE49-F238E27FC236}">
              <a16:creationId xmlns:a16="http://schemas.microsoft.com/office/drawing/2014/main" id="{6D0AAD44-AEFD-4C9A-ACC7-A3433ABC7C12}"/>
            </a:ext>
          </a:extLst>
        </xdr:cNvPr>
        <xdr:cNvCxnSpPr/>
      </xdr:nvCxnSpPr>
      <xdr:spPr>
        <a:xfrm>
          <a:off x="11282680" y="6893923"/>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169653</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74962606-4F78-45B3-B5CA-24A42D5C174A}"/>
            </a:ext>
          </a:extLst>
        </xdr:cNvPr>
        <xdr:cNvSpPr txBox="1"/>
      </xdr:nvSpPr>
      <xdr:spPr>
        <a:xfrm>
          <a:off x="134372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342F7AD8-BB8D-4B71-89CD-33B00F9F873F}"/>
            </a:ext>
          </a:extLst>
        </xdr:cNvPr>
        <xdr:cNvSpPr txBox="1"/>
      </xdr:nvSpPr>
      <xdr:spPr>
        <a:xfrm>
          <a:off x="126752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055F602B-95C4-4DE1-86DC-FC5CC790B68B}"/>
            </a:ext>
          </a:extLst>
        </xdr:cNvPr>
        <xdr:cNvSpPr txBox="1"/>
      </xdr:nvSpPr>
      <xdr:spPr>
        <a:xfrm>
          <a:off x="119005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3C0A9A79-E032-4B8A-B7B0-D264E3600B6E}"/>
            </a:ext>
          </a:extLst>
        </xdr:cNvPr>
        <xdr:cNvSpPr txBox="1"/>
      </xdr:nvSpPr>
      <xdr:spPr>
        <a:xfrm>
          <a:off x="1110298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65876</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27739876-068B-4DDF-9FC2-C2E27483B1C6}"/>
            </a:ext>
          </a:extLst>
        </xdr:cNvPr>
        <xdr:cNvSpPr txBox="1"/>
      </xdr:nvSpPr>
      <xdr:spPr>
        <a:xfrm>
          <a:off x="13437244" y="693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114861</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78CF3650-935D-4F39-88B6-8F829874B872}"/>
            </a:ext>
          </a:extLst>
        </xdr:cNvPr>
        <xdr:cNvSpPr txBox="1"/>
      </xdr:nvSpPr>
      <xdr:spPr>
        <a:xfrm>
          <a:off x="12675244" y="69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92001</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E8C5F516-0D53-466E-BB72-1892EE942683}"/>
            </a:ext>
          </a:extLst>
        </xdr:cNvPr>
        <xdr:cNvSpPr txBox="1"/>
      </xdr:nvSpPr>
      <xdr:spPr>
        <a:xfrm>
          <a:off x="11900544" y="69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62610</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892AE46C-1F27-4A88-A861-317636971B5F}"/>
            </a:ext>
          </a:extLst>
        </xdr:cNvPr>
        <xdr:cNvSpPr txBox="1"/>
      </xdr:nvSpPr>
      <xdr:spPr>
        <a:xfrm>
          <a:off x="11102984" y="6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5681A49F-1AC8-4738-AB74-E31140E9D7E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D737CD5B-5C0E-4315-A611-34D8244CAFF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9A348569-4CA7-429D-A2EE-337C893FCE7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CDF94828-DB5C-4CAE-ABA7-66BD2B75B22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EAA75F46-77F3-4008-8BEB-97D74A90F18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2D9CA1DA-3E23-46FF-AA94-35AE7697076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44AF1ADB-02C6-4D70-93E4-2BFA2C78C93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207137FE-EA15-4FCD-BEBB-24E864AF6EE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AB39BF5F-2A32-47FB-914F-2DC9A9F3384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D6396777-2F96-4655-BE47-633D2F6B97C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B2A65EE3-FCD7-43B6-9763-CF7170759133}"/>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D93EBDBE-54F8-4DBF-8064-5B188762DB4B}"/>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ED98E9D3-5964-46BB-BB77-06F1D8D9986C}"/>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0A001E3A-18DE-4DD9-ABD0-78C0EB449408}"/>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DC2DF767-27EE-4442-8170-61AB615FEB57}"/>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5CB0D3C4-F2F4-4DBA-8E8A-41E75C05A8F2}"/>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4402BC03-421A-4B91-8A2A-65EB8190645B}"/>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3C87954E-D896-4579-A197-9EA169482A62}"/>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9F8120F6-2791-4603-B41A-7211E648F3F4}"/>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347EBA1B-E5C6-4BDD-92E8-B2214417244C}"/>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F21BD4EF-C90B-44A3-BF78-A4D813249425}"/>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03518F54-627E-4906-979F-C13E97F3B31B}"/>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BBB695CE-8651-47B9-B32A-5E043119A64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1945A8FE-FEC0-4688-A65E-DC31FC52B18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C30D4961-E363-4AE3-A38D-451005CA3D3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792637A2-0E39-4AFC-A393-E4B62971DB8E}"/>
            </a:ext>
          </a:extLst>
        </xdr:cNvPr>
        <xdr:cNvCxnSpPr/>
      </xdr:nvCxnSpPr>
      <xdr:spPr>
        <a:xfrm flipV="1">
          <a:off x="19509104" y="5547904"/>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718DAB60-1899-4A6B-AD66-0731E2EEA740}"/>
            </a:ext>
          </a:extLst>
        </xdr:cNvPr>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85AADDD5-C244-4A87-8B04-1B61E527BBA8}"/>
            </a:ext>
          </a:extLst>
        </xdr:cNvPr>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E805E34C-2414-4D03-9364-BBF30B8043DE}"/>
            </a:ext>
          </a:extLst>
        </xdr:cNvPr>
        <xdr:cNvSpPr txBox="1"/>
      </xdr:nvSpPr>
      <xdr:spPr>
        <a:xfrm>
          <a:off x="19547840" y="53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5B162F4C-AE3D-4E29-8A62-510B3811C23B}"/>
            </a:ext>
          </a:extLst>
        </xdr:cNvPr>
        <xdr:cNvCxnSpPr/>
      </xdr:nvCxnSpPr>
      <xdr:spPr>
        <a:xfrm>
          <a:off x="19443700" y="554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A9505AD5-EA50-4865-BDCA-5609256E7051}"/>
            </a:ext>
          </a:extLst>
        </xdr:cNvPr>
        <xdr:cNvSpPr txBox="1"/>
      </xdr:nvSpPr>
      <xdr:spPr>
        <a:xfrm>
          <a:off x="19547840" y="65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44BA8FCA-C745-4B58-B156-48675B68B2C4}"/>
            </a:ext>
          </a:extLst>
        </xdr:cNvPr>
        <xdr:cNvSpPr/>
      </xdr:nvSpPr>
      <xdr:spPr>
        <a:xfrm>
          <a:off x="1945894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88" name="フローチャート: 判断 587">
          <a:extLst>
            <a:ext uri="{FF2B5EF4-FFF2-40B4-BE49-F238E27FC236}">
              <a16:creationId xmlns:a16="http://schemas.microsoft.com/office/drawing/2014/main" id="{38506D94-25A3-44E3-B753-5CB51A17C05F}"/>
            </a:ext>
          </a:extLst>
        </xdr:cNvPr>
        <xdr:cNvSpPr/>
      </xdr:nvSpPr>
      <xdr:spPr>
        <a:xfrm>
          <a:off x="1873504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589" name="フローチャート: 判断 588">
          <a:extLst>
            <a:ext uri="{FF2B5EF4-FFF2-40B4-BE49-F238E27FC236}">
              <a16:creationId xmlns:a16="http://schemas.microsoft.com/office/drawing/2014/main" id="{1B02EC21-DE1A-4580-BAB6-15A2C7D3ACDE}"/>
            </a:ext>
          </a:extLst>
        </xdr:cNvPr>
        <xdr:cNvSpPr/>
      </xdr:nvSpPr>
      <xdr:spPr>
        <a:xfrm>
          <a:off x="17937480" y="650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90" name="フローチャート: 判断 589">
          <a:extLst>
            <a:ext uri="{FF2B5EF4-FFF2-40B4-BE49-F238E27FC236}">
              <a16:creationId xmlns:a16="http://schemas.microsoft.com/office/drawing/2014/main" id="{2FDC0C67-95C1-4007-BF06-3C6D1B738B82}"/>
            </a:ext>
          </a:extLst>
        </xdr:cNvPr>
        <xdr:cNvSpPr/>
      </xdr:nvSpPr>
      <xdr:spPr>
        <a:xfrm>
          <a:off x="17162780" y="649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91" name="フローチャート: 判断 590">
          <a:extLst>
            <a:ext uri="{FF2B5EF4-FFF2-40B4-BE49-F238E27FC236}">
              <a16:creationId xmlns:a16="http://schemas.microsoft.com/office/drawing/2014/main" id="{00331672-1696-4764-AB94-4A2A5A80AFAA}"/>
            </a:ext>
          </a:extLst>
        </xdr:cNvPr>
        <xdr:cNvSpPr/>
      </xdr:nvSpPr>
      <xdr:spPr>
        <a:xfrm>
          <a:off x="1638808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DC3897D-E480-48F4-BE27-7542E7911CD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368447FC-F14D-42E3-8743-6D395BF6AB1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C45DC5ED-ED65-4F7C-8807-F9EC6A6135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581A667D-3CAA-4E05-A38E-D4CF05155A5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D55C9B97-2CE6-431A-B8C3-2A3C1A88C8D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28666</xdr:rowOff>
    </xdr:from>
    <xdr:to>
      <xdr:col>116</xdr:col>
      <xdr:colOff>114300</xdr:colOff>
      <xdr:row>38</xdr:row>
      <xdr:rowOff>130266</xdr:rowOff>
    </xdr:to>
    <xdr:sp macro="" textlink="">
      <xdr:nvSpPr>
        <xdr:cNvPr id="597" name="楕円 596">
          <a:extLst>
            <a:ext uri="{FF2B5EF4-FFF2-40B4-BE49-F238E27FC236}">
              <a16:creationId xmlns:a16="http://schemas.microsoft.com/office/drawing/2014/main" id="{B3907A97-0B9E-4802-A1B7-76F57E140C63}"/>
            </a:ext>
          </a:extLst>
        </xdr:cNvPr>
        <xdr:cNvSpPr/>
      </xdr:nvSpPr>
      <xdr:spPr>
        <a:xfrm>
          <a:off x="19458940" y="63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51543</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E73509CF-E48F-4DAB-870A-05ADA0B00F6F}"/>
            </a:ext>
          </a:extLst>
        </xdr:cNvPr>
        <xdr:cNvSpPr txBox="1"/>
      </xdr:nvSpPr>
      <xdr:spPr>
        <a:xfrm>
          <a:off x="19547840" y="625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9072</xdr:rowOff>
    </xdr:from>
    <xdr:to>
      <xdr:col>112</xdr:col>
      <xdr:colOff>38100</xdr:colOff>
      <xdr:row>38</xdr:row>
      <xdr:rowOff>110672</xdr:rowOff>
    </xdr:to>
    <xdr:sp macro="" textlink="">
      <xdr:nvSpPr>
        <xdr:cNvPr id="599" name="楕円 598">
          <a:extLst>
            <a:ext uri="{FF2B5EF4-FFF2-40B4-BE49-F238E27FC236}">
              <a16:creationId xmlns:a16="http://schemas.microsoft.com/office/drawing/2014/main" id="{2A8674C4-ACE7-4B11-9AFB-788577BE6781}"/>
            </a:ext>
          </a:extLst>
        </xdr:cNvPr>
        <xdr:cNvSpPr/>
      </xdr:nvSpPr>
      <xdr:spPr>
        <a:xfrm>
          <a:off x="18735040" y="6379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59872</xdr:rowOff>
    </xdr:from>
    <xdr:to>
      <xdr:col>116</xdr:col>
      <xdr:colOff>63500</xdr:colOff>
      <xdr:row>38</xdr:row>
      <xdr:rowOff>79466</xdr:rowOff>
    </xdr:to>
    <xdr:cxnSp macro="">
      <xdr:nvCxnSpPr>
        <xdr:cNvPr id="600" name="直線コネクタ 599">
          <a:extLst>
            <a:ext uri="{FF2B5EF4-FFF2-40B4-BE49-F238E27FC236}">
              <a16:creationId xmlns:a16="http://schemas.microsoft.com/office/drawing/2014/main" id="{35F720FF-F9C6-40D9-BE2B-520B93336A8E}"/>
            </a:ext>
          </a:extLst>
        </xdr:cNvPr>
        <xdr:cNvCxnSpPr/>
      </xdr:nvCxnSpPr>
      <xdr:spPr>
        <a:xfrm>
          <a:off x="18778220" y="6430192"/>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601" name="楕円 600">
          <a:extLst>
            <a:ext uri="{FF2B5EF4-FFF2-40B4-BE49-F238E27FC236}">
              <a16:creationId xmlns:a16="http://schemas.microsoft.com/office/drawing/2014/main" id="{57052463-8B07-45C4-AD63-B0453746D64E}"/>
            </a:ext>
          </a:extLst>
        </xdr:cNvPr>
        <xdr:cNvSpPr/>
      </xdr:nvSpPr>
      <xdr:spPr>
        <a:xfrm>
          <a:off x="1793748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59872</xdr:rowOff>
    </xdr:from>
    <xdr:to>
      <xdr:col>111</xdr:col>
      <xdr:colOff>177800</xdr:colOff>
      <xdr:row>38</xdr:row>
      <xdr:rowOff>76200</xdr:rowOff>
    </xdr:to>
    <xdr:cxnSp macro="">
      <xdr:nvCxnSpPr>
        <xdr:cNvPr id="602" name="直線コネクタ 601">
          <a:extLst>
            <a:ext uri="{FF2B5EF4-FFF2-40B4-BE49-F238E27FC236}">
              <a16:creationId xmlns:a16="http://schemas.microsoft.com/office/drawing/2014/main" id="{6BF1B6C5-D58D-4DB7-B395-178B6C95E436}"/>
            </a:ext>
          </a:extLst>
        </xdr:cNvPr>
        <xdr:cNvCxnSpPr/>
      </xdr:nvCxnSpPr>
      <xdr:spPr>
        <a:xfrm flipV="1">
          <a:off x="17988280" y="6430192"/>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38463</xdr:rowOff>
    </xdr:from>
    <xdr:to>
      <xdr:col>102</xdr:col>
      <xdr:colOff>165100</xdr:colOff>
      <xdr:row>38</xdr:row>
      <xdr:rowOff>140063</xdr:rowOff>
    </xdr:to>
    <xdr:sp macro="" textlink="">
      <xdr:nvSpPr>
        <xdr:cNvPr id="603" name="楕円 602">
          <a:extLst>
            <a:ext uri="{FF2B5EF4-FFF2-40B4-BE49-F238E27FC236}">
              <a16:creationId xmlns:a16="http://schemas.microsoft.com/office/drawing/2014/main" id="{B5FEE230-EF74-42E9-A569-ADA37E025FEA}"/>
            </a:ext>
          </a:extLst>
        </xdr:cNvPr>
        <xdr:cNvSpPr/>
      </xdr:nvSpPr>
      <xdr:spPr>
        <a:xfrm>
          <a:off x="17162780" y="64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89263</xdr:rowOff>
    </xdr:to>
    <xdr:cxnSp macro="">
      <xdr:nvCxnSpPr>
        <xdr:cNvPr id="604" name="直線コネクタ 603">
          <a:extLst>
            <a:ext uri="{FF2B5EF4-FFF2-40B4-BE49-F238E27FC236}">
              <a16:creationId xmlns:a16="http://schemas.microsoft.com/office/drawing/2014/main" id="{66676170-201C-4E11-8509-1C06D7DF99E6}"/>
            </a:ext>
          </a:extLst>
        </xdr:cNvPr>
        <xdr:cNvCxnSpPr/>
      </xdr:nvCxnSpPr>
      <xdr:spPr>
        <a:xfrm flipV="1">
          <a:off x="17213580" y="6446520"/>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605" name="楕円 604">
          <a:extLst>
            <a:ext uri="{FF2B5EF4-FFF2-40B4-BE49-F238E27FC236}">
              <a16:creationId xmlns:a16="http://schemas.microsoft.com/office/drawing/2014/main" id="{EC129FE9-D0D1-42F2-921B-44AFF6068D08}"/>
            </a:ext>
          </a:extLst>
        </xdr:cNvPr>
        <xdr:cNvSpPr/>
      </xdr:nvSpPr>
      <xdr:spPr>
        <a:xfrm>
          <a:off x="1638808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89263</xdr:rowOff>
    </xdr:from>
    <xdr:to>
      <xdr:col>102</xdr:col>
      <xdr:colOff>114300</xdr:colOff>
      <xdr:row>38</xdr:row>
      <xdr:rowOff>99060</xdr:rowOff>
    </xdr:to>
    <xdr:cxnSp macro="">
      <xdr:nvCxnSpPr>
        <xdr:cNvPr id="606" name="直線コネクタ 605">
          <a:extLst>
            <a:ext uri="{FF2B5EF4-FFF2-40B4-BE49-F238E27FC236}">
              <a16:creationId xmlns:a16="http://schemas.microsoft.com/office/drawing/2014/main" id="{F6B1A580-B31B-4866-A724-206C6A44E110}"/>
            </a:ext>
          </a:extLst>
        </xdr:cNvPr>
        <xdr:cNvCxnSpPr/>
      </xdr:nvCxnSpPr>
      <xdr:spPr>
        <a:xfrm flipV="1">
          <a:off x="16431260" y="6459583"/>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3B4C11CF-0AF9-4CFA-A37D-A6C0B719EA9F}"/>
            </a:ext>
          </a:extLst>
        </xdr:cNvPr>
        <xdr:cNvSpPr txBox="1"/>
      </xdr:nvSpPr>
      <xdr:spPr>
        <a:xfrm>
          <a:off x="18561127" y="65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57711</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F29A64A0-A12E-4066-9BBF-B13540DC0C91}"/>
            </a:ext>
          </a:extLst>
        </xdr:cNvPr>
        <xdr:cNvSpPr txBox="1"/>
      </xdr:nvSpPr>
      <xdr:spPr>
        <a:xfrm>
          <a:off x="17776267" y="659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47914</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C8465CAA-E258-467A-A811-4E902682288D}"/>
            </a:ext>
          </a:extLst>
        </xdr:cNvPr>
        <xdr:cNvSpPr txBox="1"/>
      </xdr:nvSpPr>
      <xdr:spPr>
        <a:xfrm>
          <a:off x="17001567" y="658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44649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D8BD4EBC-368C-4596-8AF7-645DD368F895}"/>
            </a:ext>
          </a:extLst>
        </xdr:cNvPr>
        <xdr:cNvSpPr txBox="1"/>
      </xdr:nvSpPr>
      <xdr:spPr>
        <a:xfrm>
          <a:off x="16226867" y="6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127199</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C8AA6AD9-17EF-4F65-A95F-B80E72F73802}"/>
            </a:ext>
          </a:extLst>
        </xdr:cNvPr>
        <xdr:cNvSpPr txBox="1"/>
      </xdr:nvSpPr>
      <xdr:spPr>
        <a:xfrm>
          <a:off x="18561127" y="616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459ABB49-C842-40D7-BF85-D47FDD03DB8F}"/>
            </a:ext>
          </a:extLst>
        </xdr:cNvPr>
        <xdr:cNvSpPr txBox="1"/>
      </xdr:nvSpPr>
      <xdr:spPr>
        <a:xfrm>
          <a:off x="1777626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156590</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43A74A67-1A7D-4F26-810D-578F2845A511}"/>
            </a:ext>
          </a:extLst>
        </xdr:cNvPr>
        <xdr:cNvSpPr txBox="1"/>
      </xdr:nvSpPr>
      <xdr:spPr>
        <a:xfrm>
          <a:off x="17001567"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F8E9FE32-41FF-4F87-928B-A4D8671CE55A}"/>
            </a:ext>
          </a:extLst>
        </xdr:cNvPr>
        <xdr:cNvSpPr txBox="1"/>
      </xdr:nvSpPr>
      <xdr:spPr>
        <a:xfrm>
          <a:off x="162268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EA04D4F7-097D-424F-88CC-959DDB63BD1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41786106-7DB1-48CD-8090-A9FBCEB03F9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A4C96FEA-8996-4E9C-B645-0577FB25010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CFEE49FA-AA44-4DD6-8C12-7B8E41AEB2C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8C74857E-CC6E-4736-961C-0967905C87F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A55FCDC7-D1A1-47A6-9403-5F70DED785C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2898D83-683B-40DA-ABCB-6D0C7F10C65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8E1F1957-6263-4574-9448-0D749906B38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9BBC662F-C63D-4BFE-A0F6-A1C9039EECC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D61C802A-DF1E-41E2-BE61-22CDAA02C53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83A699FA-3C41-4C25-9E94-499BD93A4BDA}"/>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63468CD3-2C4E-406A-8041-843A4C4DBB48}"/>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75E24FBA-8C03-408A-9E89-C234914F18EC}"/>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89123F5A-5643-4B8C-9A03-B31839CB348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4558BC51-92A5-4BA1-9ED5-A5548928199F}"/>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26C75A6E-95B0-4801-B036-8392A0CCE6C8}"/>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34F01E7B-9169-49CC-BCA0-84B6858D4089}"/>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B7C75844-6914-459D-8C08-F46399BFCA55}"/>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80E12E11-D22A-4EEC-BB12-B0707237BDBF}"/>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423B25C7-E56C-4C85-9918-C44AEEF1868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009A3414-B759-44D0-9F36-3EC3295B1116}"/>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7C91E818-FB26-419F-85F5-3BF7B1F3D9C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7781F4DF-9C70-4F36-A546-C5C7C02215C4}"/>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633BE57B-4FC2-4FBE-8A3B-BB13A07131C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99A92F03-8404-4826-B5E7-D95067F203E6}"/>
            </a:ext>
          </a:extLst>
        </xdr:cNvPr>
        <xdr:cNvCxnSpPr/>
      </xdr:nvCxnSpPr>
      <xdr:spPr>
        <a:xfrm flipV="1">
          <a:off x="14375764" y="95097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EB9E7DDC-15C8-4141-9985-A71291B36F39}"/>
            </a:ext>
          </a:extLst>
        </xdr:cNvPr>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06C2BF46-7236-4214-9023-BFE2372AED41}"/>
            </a:ext>
          </a:extLst>
        </xdr:cNvPr>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1C0AAD22-DED1-4DFF-8C70-4DCB2DFF2E63}"/>
            </a:ext>
          </a:extLst>
        </xdr:cNvPr>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30035136-7A88-43FF-89BF-8AB76AA8D111}"/>
            </a:ext>
          </a:extLst>
        </xdr:cNvPr>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9CB5C674-63DB-4BA6-8489-FEE1009C16EC}"/>
            </a:ext>
          </a:extLst>
        </xdr:cNvPr>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0784CC46-9A7F-4C51-B6A1-B348CF1AA3BC}"/>
            </a:ext>
          </a:extLst>
        </xdr:cNvPr>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6" name="フローチャート: 判断 645">
          <a:extLst>
            <a:ext uri="{FF2B5EF4-FFF2-40B4-BE49-F238E27FC236}">
              <a16:creationId xmlns:a16="http://schemas.microsoft.com/office/drawing/2014/main" id="{ECC9A9A0-8465-49D5-9189-64D554E227BE}"/>
            </a:ext>
          </a:extLst>
        </xdr:cNvPr>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7" name="フローチャート: 判断 646">
          <a:extLst>
            <a:ext uri="{FF2B5EF4-FFF2-40B4-BE49-F238E27FC236}">
              <a16:creationId xmlns:a16="http://schemas.microsoft.com/office/drawing/2014/main" id="{12D8BC8E-7FF7-4012-8858-6A6FD7EBACF7}"/>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8" name="フローチャート: 判断 647">
          <a:extLst>
            <a:ext uri="{FF2B5EF4-FFF2-40B4-BE49-F238E27FC236}">
              <a16:creationId xmlns:a16="http://schemas.microsoft.com/office/drawing/2014/main" id="{1FED8734-8D9A-462D-8E26-D357676A1BF6}"/>
            </a:ext>
          </a:extLst>
        </xdr:cNvPr>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9" name="フローチャート: 判断 648">
          <a:extLst>
            <a:ext uri="{FF2B5EF4-FFF2-40B4-BE49-F238E27FC236}">
              <a16:creationId xmlns:a16="http://schemas.microsoft.com/office/drawing/2014/main" id="{C05A27E3-55AE-4E5E-9B77-967B53B0FCA6}"/>
            </a:ext>
          </a:extLst>
        </xdr:cNvPr>
        <xdr:cNvSpPr/>
      </xdr:nvSpPr>
      <xdr:spPr>
        <a:xfrm>
          <a:off x="1123188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46FA336-704C-45F7-8509-39771B897B9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A189B89-732A-431E-B585-6B23D65496E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EA7A0C34-503A-4FF4-8EC7-B624216D164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FDCCB91-B89A-4558-B184-8997FD36F17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689D4D9-2D52-4D3D-A385-1903E48C00D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655" name="楕円 654">
          <a:extLst>
            <a:ext uri="{FF2B5EF4-FFF2-40B4-BE49-F238E27FC236}">
              <a16:creationId xmlns:a16="http://schemas.microsoft.com/office/drawing/2014/main" id="{F507C9D3-5488-4391-A496-E6420B758240}"/>
            </a:ext>
          </a:extLst>
        </xdr:cNvPr>
        <xdr:cNvSpPr/>
      </xdr:nvSpPr>
      <xdr:spPr>
        <a:xfrm>
          <a:off x="14325600" y="100266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158767</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E37BA5EE-3C53-4608-905E-068D38599D30}"/>
            </a:ext>
          </a:extLst>
        </xdr:cNvPr>
        <xdr:cNvSpPr txBox="1"/>
      </xdr:nvSpPr>
      <xdr:spPr>
        <a:xfrm>
          <a:off x="144145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657" name="楕円 656">
          <a:extLst>
            <a:ext uri="{FF2B5EF4-FFF2-40B4-BE49-F238E27FC236}">
              <a16:creationId xmlns:a16="http://schemas.microsoft.com/office/drawing/2014/main" id="{84E2BEB8-ADED-4F1A-BFD4-EAB3FAA6627B}"/>
            </a:ext>
          </a:extLst>
        </xdr:cNvPr>
        <xdr:cNvSpPr/>
      </xdr:nvSpPr>
      <xdr:spPr>
        <a:xfrm>
          <a:off x="1357884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74295</xdr:rowOff>
    </xdr:to>
    <xdr:cxnSp macro="">
      <xdr:nvCxnSpPr>
        <xdr:cNvPr id="658" name="直線コネクタ 657">
          <a:extLst>
            <a:ext uri="{FF2B5EF4-FFF2-40B4-BE49-F238E27FC236}">
              <a16:creationId xmlns:a16="http://schemas.microsoft.com/office/drawing/2014/main" id="{F588C70A-2BD5-4652-8FC0-4AB268369301}"/>
            </a:ext>
          </a:extLst>
        </xdr:cNvPr>
        <xdr:cNvCxnSpPr/>
      </xdr:nvCxnSpPr>
      <xdr:spPr>
        <a:xfrm flipV="1">
          <a:off x="13629640" y="10073640"/>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59" name="楕円 658">
          <a:extLst>
            <a:ext uri="{FF2B5EF4-FFF2-40B4-BE49-F238E27FC236}">
              <a16:creationId xmlns:a16="http://schemas.microsoft.com/office/drawing/2014/main" id="{323F2BA3-0A86-458B-A9DF-A028F896CBDF}"/>
            </a:ext>
          </a:extLst>
        </xdr:cNvPr>
        <xdr:cNvSpPr/>
      </xdr:nvSpPr>
      <xdr:spPr>
        <a:xfrm>
          <a:off x="12804140" y="1004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74295</xdr:rowOff>
    </xdr:to>
    <xdr:cxnSp macro="">
      <xdr:nvCxnSpPr>
        <xdr:cNvPr id="660" name="直線コネクタ 659">
          <a:extLst>
            <a:ext uri="{FF2B5EF4-FFF2-40B4-BE49-F238E27FC236}">
              <a16:creationId xmlns:a16="http://schemas.microsoft.com/office/drawing/2014/main" id="{57124E21-2E38-4F71-B968-FE74BAF998C2}"/>
            </a:ext>
          </a:extLst>
        </xdr:cNvPr>
        <xdr:cNvCxnSpPr/>
      </xdr:nvCxnSpPr>
      <xdr:spPr>
        <a:xfrm>
          <a:off x="12854940" y="1009269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61" name="楕円 660">
          <a:extLst>
            <a:ext uri="{FF2B5EF4-FFF2-40B4-BE49-F238E27FC236}">
              <a16:creationId xmlns:a16="http://schemas.microsoft.com/office/drawing/2014/main" id="{BEBD43EA-6071-42E7-8E7F-2EF3ECD8FF54}"/>
            </a:ext>
          </a:extLst>
        </xdr:cNvPr>
        <xdr:cNvSpPr/>
      </xdr:nvSpPr>
      <xdr:spPr>
        <a:xfrm>
          <a:off x="12029440" y="999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156210</xdr:rowOff>
    </xdr:from>
    <xdr:to>
      <xdr:col>76</xdr:col>
      <xdr:colOff>114300</xdr:colOff>
      <xdr:row>60</xdr:row>
      <xdr:rowOff>34290</xdr:rowOff>
    </xdr:to>
    <xdr:cxnSp macro="">
      <xdr:nvCxnSpPr>
        <xdr:cNvPr id="662" name="直線コネクタ 661">
          <a:extLst>
            <a:ext uri="{FF2B5EF4-FFF2-40B4-BE49-F238E27FC236}">
              <a16:creationId xmlns:a16="http://schemas.microsoft.com/office/drawing/2014/main" id="{2E663F9A-7160-4DA7-8552-9A3E83DDB606}"/>
            </a:ext>
          </a:extLst>
        </xdr:cNvPr>
        <xdr:cNvCxnSpPr/>
      </xdr:nvCxnSpPr>
      <xdr:spPr>
        <a:xfrm>
          <a:off x="12072620" y="1004697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149225</xdr:rowOff>
    </xdr:from>
    <xdr:to>
      <xdr:col>67</xdr:col>
      <xdr:colOff>101600</xdr:colOff>
      <xdr:row>60</xdr:row>
      <xdr:rowOff>79375</xdr:rowOff>
    </xdr:to>
    <xdr:sp macro="" textlink="">
      <xdr:nvSpPr>
        <xdr:cNvPr id="663" name="楕円 662">
          <a:extLst>
            <a:ext uri="{FF2B5EF4-FFF2-40B4-BE49-F238E27FC236}">
              <a16:creationId xmlns:a16="http://schemas.microsoft.com/office/drawing/2014/main" id="{4BF03BB0-AB24-440B-A3C7-46BF5A1BBFA3}"/>
            </a:ext>
          </a:extLst>
        </xdr:cNvPr>
        <xdr:cNvSpPr/>
      </xdr:nvSpPr>
      <xdr:spPr>
        <a:xfrm>
          <a:off x="1123188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156210</xdr:rowOff>
    </xdr:from>
    <xdr:to>
      <xdr:col>71</xdr:col>
      <xdr:colOff>177800</xdr:colOff>
      <xdr:row>60</xdr:row>
      <xdr:rowOff>28575</xdr:rowOff>
    </xdr:to>
    <xdr:cxnSp macro="">
      <xdr:nvCxnSpPr>
        <xdr:cNvPr id="664" name="直線コネクタ 663">
          <a:extLst>
            <a:ext uri="{FF2B5EF4-FFF2-40B4-BE49-F238E27FC236}">
              <a16:creationId xmlns:a16="http://schemas.microsoft.com/office/drawing/2014/main" id="{2392E85E-013C-4721-A57B-8F174E0DEA00}"/>
            </a:ext>
          </a:extLst>
        </xdr:cNvPr>
        <xdr:cNvCxnSpPr/>
      </xdr:nvCxnSpPr>
      <xdr:spPr>
        <a:xfrm flipV="1">
          <a:off x="11282680" y="1004697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65" name="n_1aveValue【学校施設】&#10;有形固定資産減価償却率">
          <a:extLst>
            <a:ext uri="{FF2B5EF4-FFF2-40B4-BE49-F238E27FC236}">
              <a16:creationId xmlns:a16="http://schemas.microsoft.com/office/drawing/2014/main" id="{5C3042B2-5A18-4AA6-A792-1BA2FB9C4738}"/>
            </a:ext>
          </a:extLst>
        </xdr:cNvPr>
        <xdr:cNvSpPr txBox="1"/>
      </xdr:nvSpPr>
      <xdr:spPr>
        <a:xfrm>
          <a:off x="13437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6" name="n_2aveValue【学校施設】&#10;有形固定資産減価償却率">
          <a:extLst>
            <a:ext uri="{FF2B5EF4-FFF2-40B4-BE49-F238E27FC236}">
              <a16:creationId xmlns:a16="http://schemas.microsoft.com/office/drawing/2014/main" id="{E52318B1-03AF-4213-BEBA-BF8DC9C39EB7}"/>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67" name="n_3aveValue【学校施設】&#10;有形固定資産減価償却率">
          <a:extLst>
            <a:ext uri="{FF2B5EF4-FFF2-40B4-BE49-F238E27FC236}">
              <a16:creationId xmlns:a16="http://schemas.microsoft.com/office/drawing/2014/main" id="{FBF0E8DE-0A7F-4468-85D3-0D634C41F0D3}"/>
            </a:ext>
          </a:extLst>
        </xdr:cNvPr>
        <xdr:cNvSpPr txBox="1"/>
      </xdr:nvSpPr>
      <xdr:spPr>
        <a:xfrm>
          <a:off x="119005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68" name="n_4aveValue【学校施設】&#10;有形固定資産減価償却率">
          <a:extLst>
            <a:ext uri="{FF2B5EF4-FFF2-40B4-BE49-F238E27FC236}">
              <a16:creationId xmlns:a16="http://schemas.microsoft.com/office/drawing/2014/main" id="{0F4B27A1-5C0C-4B9B-B1E0-F6B97E30A415}"/>
            </a:ext>
          </a:extLst>
        </xdr:cNvPr>
        <xdr:cNvSpPr txBox="1"/>
      </xdr:nvSpPr>
      <xdr:spPr>
        <a:xfrm>
          <a:off x="1110298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116222</xdr:rowOff>
    </xdr:from>
    <xdr:ext cx="405111" cy="259045"/>
    <xdr:sp macro="" textlink="">
      <xdr:nvSpPr>
        <xdr:cNvPr id="669" name="n_1mainValue【学校施設】&#10;有形固定資産減価償却率">
          <a:extLst>
            <a:ext uri="{FF2B5EF4-FFF2-40B4-BE49-F238E27FC236}">
              <a16:creationId xmlns:a16="http://schemas.microsoft.com/office/drawing/2014/main" id="{3F896C93-2028-4EFC-9870-586BFE2A941D}"/>
            </a:ext>
          </a:extLst>
        </xdr:cNvPr>
        <xdr:cNvSpPr txBox="1"/>
      </xdr:nvSpPr>
      <xdr:spPr>
        <a:xfrm>
          <a:off x="134372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670" name="n_2mainValue【学校施設】&#10;有形固定資産減価償却率">
          <a:extLst>
            <a:ext uri="{FF2B5EF4-FFF2-40B4-BE49-F238E27FC236}">
              <a16:creationId xmlns:a16="http://schemas.microsoft.com/office/drawing/2014/main" id="{31F58146-FE3F-408C-9293-74A39461DDF8}"/>
            </a:ext>
          </a:extLst>
        </xdr:cNvPr>
        <xdr:cNvSpPr txBox="1"/>
      </xdr:nvSpPr>
      <xdr:spPr>
        <a:xfrm>
          <a:off x="12675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71" name="n_3mainValue【学校施設】&#10;有形固定資産減価償却率">
          <a:extLst>
            <a:ext uri="{FF2B5EF4-FFF2-40B4-BE49-F238E27FC236}">
              <a16:creationId xmlns:a16="http://schemas.microsoft.com/office/drawing/2014/main" id="{82FCD235-7D04-43A0-8F8B-69F3E13F086D}"/>
            </a:ext>
          </a:extLst>
        </xdr:cNvPr>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70502</xdr:rowOff>
    </xdr:from>
    <xdr:ext cx="405111" cy="259045"/>
    <xdr:sp macro="" textlink="">
      <xdr:nvSpPr>
        <xdr:cNvPr id="672" name="n_4mainValue【学校施設】&#10;有形固定資産減価償却率">
          <a:extLst>
            <a:ext uri="{FF2B5EF4-FFF2-40B4-BE49-F238E27FC236}">
              <a16:creationId xmlns:a16="http://schemas.microsoft.com/office/drawing/2014/main" id="{521B8F96-9591-4803-88E9-D2E0145A934B}"/>
            </a:ext>
          </a:extLst>
        </xdr:cNvPr>
        <xdr:cNvSpPr txBox="1"/>
      </xdr:nvSpPr>
      <xdr:spPr>
        <a:xfrm>
          <a:off x="1110298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B9115DFF-081C-4D45-90AE-B1F6997232E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298973AC-CC03-47DD-B10D-A6250F17F59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8A820ACE-0D1A-4959-82A0-B74FC0066AC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CEDE6752-D78C-42B2-BD86-95A77ABE918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58E738A7-E8D8-4E6B-8635-2477F21ED90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015BE8BC-F19F-4EB0-9FAA-21E551BB183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96A97F26-DC09-4436-BC55-B997D7103CF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2CAB66CF-7BC5-4044-AB8D-06B36CC3514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E761DB11-F287-43B8-AEB4-590988C6448E}"/>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43F672BE-0DCC-42A8-9038-D55BFC2BBA9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17C11668-4187-4E6C-A425-64769BEF73B2}"/>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9872E619-C399-4155-A961-E8AA27C42A3C}"/>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BD31D62C-365C-49C5-A756-42AC9038B0AE}"/>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3ADC71D9-A691-4BD6-8337-FF06EA6BF251}"/>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CB1BCEF0-7E04-4BFC-9FE6-1D420D0CA5E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C0D426DD-9227-4632-9C1F-6F24058DA897}"/>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E763B879-FE6A-4039-AB5B-1641016D8F7C}"/>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0248CEA5-E2B3-440B-B7DF-99263DF7406D}"/>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C3A86897-D518-4C3F-BFD7-D975F2EEF66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A4DF5109-5A03-4A52-AA61-53CD0667FA49}"/>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8C399EE7-BB0A-4F09-86E4-FDB3B8E353A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12B7A019-79A6-4ACE-8149-3DB1402F0DDD}"/>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97FBB426-2A96-48C0-B427-5EF12A459E01}"/>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A3BAF47E-2CEC-44AD-A38C-8DD6DCCF17D9}"/>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86D1CC3C-E4CA-4145-9B1C-79981DF02C59}"/>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E6288DF0-067E-41B2-B503-59BB606B428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1D62D83F-3D5D-4D89-925E-8BAE5E73716A}"/>
            </a:ext>
          </a:extLst>
        </xdr:cNvPr>
        <xdr:cNvCxnSpPr/>
      </xdr:nvCxnSpPr>
      <xdr:spPr>
        <a:xfrm flipV="1">
          <a:off x="19509104" y="9297598"/>
          <a:ext cx="0" cy="155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4A93188B-57F7-42A0-B910-76FF5D26439E}"/>
            </a:ext>
          </a:extLst>
        </xdr:cNvPr>
        <xdr:cNvSpPr txBox="1"/>
      </xdr:nvSpPr>
      <xdr:spPr>
        <a:xfrm>
          <a:off x="19547840"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A2F64D61-0D96-46F9-8420-8ABCF001E2D0}"/>
            </a:ext>
          </a:extLst>
        </xdr:cNvPr>
        <xdr:cNvCxnSpPr/>
      </xdr:nvCxnSpPr>
      <xdr:spPr>
        <a:xfrm>
          <a:off x="19443700" y="1084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8CB7C12E-5708-492C-B4F3-66E8FBD67028}"/>
            </a:ext>
          </a:extLst>
        </xdr:cNvPr>
        <xdr:cNvSpPr txBox="1"/>
      </xdr:nvSpPr>
      <xdr:spPr>
        <a:xfrm>
          <a:off x="19547840" y="90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0293ECDB-11DF-427A-B6BE-F941F9BCD257}"/>
            </a:ext>
          </a:extLst>
        </xdr:cNvPr>
        <xdr:cNvCxnSpPr/>
      </xdr:nvCxnSpPr>
      <xdr:spPr>
        <a:xfrm>
          <a:off x="19443700" y="929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704" name="【学校施設】&#10;一人当たり面積平均値テキスト">
          <a:extLst>
            <a:ext uri="{FF2B5EF4-FFF2-40B4-BE49-F238E27FC236}">
              <a16:creationId xmlns:a16="http://schemas.microsoft.com/office/drawing/2014/main" id="{6EC4B9E3-398C-4861-A9FB-A59C9F43B0E2}"/>
            </a:ext>
          </a:extLst>
        </xdr:cNvPr>
        <xdr:cNvSpPr txBox="1"/>
      </xdr:nvSpPr>
      <xdr:spPr>
        <a:xfrm>
          <a:off x="19547840" y="10499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9D32AF55-E59D-491D-88D0-8BA1F6D7EA7D}"/>
            </a:ext>
          </a:extLst>
        </xdr:cNvPr>
        <xdr:cNvSpPr/>
      </xdr:nvSpPr>
      <xdr:spPr>
        <a:xfrm>
          <a:off x="19458940" y="10520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706" name="フローチャート: 判断 705">
          <a:extLst>
            <a:ext uri="{FF2B5EF4-FFF2-40B4-BE49-F238E27FC236}">
              <a16:creationId xmlns:a16="http://schemas.microsoft.com/office/drawing/2014/main" id="{1ABBC6F0-C672-40DE-B12A-C966B6A649FD}"/>
            </a:ext>
          </a:extLst>
        </xdr:cNvPr>
        <xdr:cNvSpPr/>
      </xdr:nvSpPr>
      <xdr:spPr>
        <a:xfrm>
          <a:off x="18735040" y="10391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707" name="フローチャート: 判断 706">
          <a:extLst>
            <a:ext uri="{FF2B5EF4-FFF2-40B4-BE49-F238E27FC236}">
              <a16:creationId xmlns:a16="http://schemas.microsoft.com/office/drawing/2014/main" id="{6308E0DC-5E2C-4D14-A5F4-0E34E5FD278B}"/>
            </a:ext>
          </a:extLst>
        </xdr:cNvPr>
        <xdr:cNvSpPr/>
      </xdr:nvSpPr>
      <xdr:spPr>
        <a:xfrm>
          <a:off x="17937480" y="1039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708" name="フローチャート: 判断 707">
          <a:extLst>
            <a:ext uri="{FF2B5EF4-FFF2-40B4-BE49-F238E27FC236}">
              <a16:creationId xmlns:a16="http://schemas.microsoft.com/office/drawing/2014/main" id="{557B2593-B68C-4617-ABDC-87EE91F452A3}"/>
            </a:ext>
          </a:extLst>
        </xdr:cNvPr>
        <xdr:cNvSpPr/>
      </xdr:nvSpPr>
      <xdr:spPr>
        <a:xfrm>
          <a:off x="1716278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709" name="フローチャート: 判断 708">
          <a:extLst>
            <a:ext uri="{FF2B5EF4-FFF2-40B4-BE49-F238E27FC236}">
              <a16:creationId xmlns:a16="http://schemas.microsoft.com/office/drawing/2014/main" id="{E5FE0C53-183D-423A-A933-921B5A5001F3}"/>
            </a:ext>
          </a:extLst>
        </xdr:cNvPr>
        <xdr:cNvSpPr/>
      </xdr:nvSpPr>
      <xdr:spPr>
        <a:xfrm>
          <a:off x="16388080" y="103702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CB9D440A-1C89-442F-B40F-ED0AC0C0DD6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2B0FA085-2896-4A71-8B32-7EB66BF350D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4D590659-EC7E-4377-B653-B13A3F745AC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AF307975-2017-4EFC-82A4-C409439C773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46AC08B9-77C3-4D44-8598-4383DDD93AA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123916</xdr:rowOff>
    </xdr:from>
    <xdr:to>
      <xdr:col>116</xdr:col>
      <xdr:colOff>114300</xdr:colOff>
      <xdr:row>63</xdr:row>
      <xdr:rowOff>54066</xdr:rowOff>
    </xdr:to>
    <xdr:sp macro="" textlink="">
      <xdr:nvSpPr>
        <xdr:cNvPr id="715" name="楕円 714">
          <a:extLst>
            <a:ext uri="{FF2B5EF4-FFF2-40B4-BE49-F238E27FC236}">
              <a16:creationId xmlns:a16="http://schemas.microsoft.com/office/drawing/2014/main" id="{6A135D7F-7DD9-4495-906A-E3D36A9CC444}"/>
            </a:ext>
          </a:extLst>
        </xdr:cNvPr>
        <xdr:cNvSpPr/>
      </xdr:nvSpPr>
      <xdr:spPr>
        <a:xfrm>
          <a:off x="19458940" y="10517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146793</xdr:rowOff>
    </xdr:from>
    <xdr:ext cx="469744" cy="259045"/>
    <xdr:sp macro="" textlink="">
      <xdr:nvSpPr>
        <xdr:cNvPr id="716" name="【学校施設】&#10;一人当たり面積該当値テキスト">
          <a:extLst>
            <a:ext uri="{FF2B5EF4-FFF2-40B4-BE49-F238E27FC236}">
              <a16:creationId xmlns:a16="http://schemas.microsoft.com/office/drawing/2014/main" id="{4B6A057A-4710-402F-95A4-EB381EDD3E94}"/>
            </a:ext>
          </a:extLst>
        </xdr:cNvPr>
        <xdr:cNvSpPr txBox="1"/>
      </xdr:nvSpPr>
      <xdr:spPr>
        <a:xfrm>
          <a:off x="19547840" y="1037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132733</xdr:rowOff>
    </xdr:from>
    <xdr:to>
      <xdr:col>112</xdr:col>
      <xdr:colOff>38100</xdr:colOff>
      <xdr:row>63</xdr:row>
      <xdr:rowOff>62883</xdr:rowOff>
    </xdr:to>
    <xdr:sp macro="" textlink="">
      <xdr:nvSpPr>
        <xdr:cNvPr id="717" name="楕円 716">
          <a:extLst>
            <a:ext uri="{FF2B5EF4-FFF2-40B4-BE49-F238E27FC236}">
              <a16:creationId xmlns:a16="http://schemas.microsoft.com/office/drawing/2014/main" id="{0B8180BE-1110-4F07-B9BC-88DE84926F7C}"/>
            </a:ext>
          </a:extLst>
        </xdr:cNvPr>
        <xdr:cNvSpPr/>
      </xdr:nvSpPr>
      <xdr:spPr>
        <a:xfrm>
          <a:off x="18735040" y="105264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3266</xdr:rowOff>
    </xdr:from>
    <xdr:to>
      <xdr:col>116</xdr:col>
      <xdr:colOff>63500</xdr:colOff>
      <xdr:row>63</xdr:row>
      <xdr:rowOff>12083</xdr:rowOff>
    </xdr:to>
    <xdr:cxnSp macro="">
      <xdr:nvCxnSpPr>
        <xdr:cNvPr id="718" name="直線コネクタ 717">
          <a:extLst>
            <a:ext uri="{FF2B5EF4-FFF2-40B4-BE49-F238E27FC236}">
              <a16:creationId xmlns:a16="http://schemas.microsoft.com/office/drawing/2014/main" id="{848198FF-89CC-4850-AD20-3DF4F7251ACC}"/>
            </a:ext>
          </a:extLst>
        </xdr:cNvPr>
        <xdr:cNvCxnSpPr/>
      </xdr:nvCxnSpPr>
      <xdr:spPr>
        <a:xfrm flipV="1">
          <a:off x="18778220" y="10564586"/>
          <a:ext cx="73152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144490</xdr:rowOff>
    </xdr:from>
    <xdr:to>
      <xdr:col>107</xdr:col>
      <xdr:colOff>101600</xdr:colOff>
      <xdr:row>63</xdr:row>
      <xdr:rowOff>74640</xdr:rowOff>
    </xdr:to>
    <xdr:sp macro="" textlink="">
      <xdr:nvSpPr>
        <xdr:cNvPr id="719" name="楕円 718">
          <a:extLst>
            <a:ext uri="{FF2B5EF4-FFF2-40B4-BE49-F238E27FC236}">
              <a16:creationId xmlns:a16="http://schemas.microsoft.com/office/drawing/2014/main" id="{F4E22875-9411-43D5-8F28-8AA6DBB790DA}"/>
            </a:ext>
          </a:extLst>
        </xdr:cNvPr>
        <xdr:cNvSpPr/>
      </xdr:nvSpPr>
      <xdr:spPr>
        <a:xfrm>
          <a:off x="17937480" y="1053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12083</xdr:rowOff>
    </xdr:from>
    <xdr:to>
      <xdr:col>111</xdr:col>
      <xdr:colOff>177800</xdr:colOff>
      <xdr:row>63</xdr:row>
      <xdr:rowOff>23840</xdr:rowOff>
    </xdr:to>
    <xdr:cxnSp macro="">
      <xdr:nvCxnSpPr>
        <xdr:cNvPr id="720" name="直線コネクタ 719">
          <a:extLst>
            <a:ext uri="{FF2B5EF4-FFF2-40B4-BE49-F238E27FC236}">
              <a16:creationId xmlns:a16="http://schemas.microsoft.com/office/drawing/2014/main" id="{4282D581-A33E-401A-A9AE-59EB83B759F2}"/>
            </a:ext>
          </a:extLst>
        </xdr:cNvPr>
        <xdr:cNvCxnSpPr/>
      </xdr:nvCxnSpPr>
      <xdr:spPr>
        <a:xfrm flipV="1">
          <a:off x="17988280" y="10573403"/>
          <a:ext cx="78994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154287</xdr:rowOff>
    </xdr:from>
    <xdr:to>
      <xdr:col>102</xdr:col>
      <xdr:colOff>165100</xdr:colOff>
      <xdr:row>63</xdr:row>
      <xdr:rowOff>84437</xdr:rowOff>
    </xdr:to>
    <xdr:sp macro="" textlink="">
      <xdr:nvSpPr>
        <xdr:cNvPr id="721" name="楕円 720">
          <a:extLst>
            <a:ext uri="{FF2B5EF4-FFF2-40B4-BE49-F238E27FC236}">
              <a16:creationId xmlns:a16="http://schemas.microsoft.com/office/drawing/2014/main" id="{FF1C710D-BBA7-4BC4-B4A1-909486EA7247}"/>
            </a:ext>
          </a:extLst>
        </xdr:cNvPr>
        <xdr:cNvSpPr/>
      </xdr:nvSpPr>
      <xdr:spPr>
        <a:xfrm>
          <a:off x="17162780" y="105479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23840</xdr:rowOff>
    </xdr:from>
    <xdr:to>
      <xdr:col>107</xdr:col>
      <xdr:colOff>50800</xdr:colOff>
      <xdr:row>63</xdr:row>
      <xdr:rowOff>33637</xdr:rowOff>
    </xdr:to>
    <xdr:cxnSp macro="">
      <xdr:nvCxnSpPr>
        <xdr:cNvPr id="722" name="直線コネクタ 721">
          <a:extLst>
            <a:ext uri="{FF2B5EF4-FFF2-40B4-BE49-F238E27FC236}">
              <a16:creationId xmlns:a16="http://schemas.microsoft.com/office/drawing/2014/main" id="{2C7A10AD-B02B-4C35-98E4-E872560082E7}"/>
            </a:ext>
          </a:extLst>
        </xdr:cNvPr>
        <xdr:cNvCxnSpPr/>
      </xdr:nvCxnSpPr>
      <xdr:spPr>
        <a:xfrm flipV="1">
          <a:off x="17213580" y="10585160"/>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123589</xdr:rowOff>
    </xdr:from>
    <xdr:to>
      <xdr:col>98</xdr:col>
      <xdr:colOff>38100</xdr:colOff>
      <xdr:row>63</xdr:row>
      <xdr:rowOff>53739</xdr:rowOff>
    </xdr:to>
    <xdr:sp macro="" textlink="">
      <xdr:nvSpPr>
        <xdr:cNvPr id="723" name="楕円 722">
          <a:extLst>
            <a:ext uri="{FF2B5EF4-FFF2-40B4-BE49-F238E27FC236}">
              <a16:creationId xmlns:a16="http://schemas.microsoft.com/office/drawing/2014/main" id="{41F67D00-D968-42DE-9D3E-F672C6F0F665}"/>
            </a:ext>
          </a:extLst>
        </xdr:cNvPr>
        <xdr:cNvSpPr/>
      </xdr:nvSpPr>
      <xdr:spPr>
        <a:xfrm>
          <a:off x="16388080" y="10517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2939</xdr:rowOff>
    </xdr:from>
    <xdr:to>
      <xdr:col>102</xdr:col>
      <xdr:colOff>114300</xdr:colOff>
      <xdr:row>63</xdr:row>
      <xdr:rowOff>33637</xdr:rowOff>
    </xdr:to>
    <xdr:cxnSp macro="">
      <xdr:nvCxnSpPr>
        <xdr:cNvPr id="724" name="直線コネクタ 723">
          <a:extLst>
            <a:ext uri="{FF2B5EF4-FFF2-40B4-BE49-F238E27FC236}">
              <a16:creationId xmlns:a16="http://schemas.microsoft.com/office/drawing/2014/main" id="{A0B5EBC4-D385-4487-9C55-2D594C96F241}"/>
            </a:ext>
          </a:extLst>
        </xdr:cNvPr>
        <xdr:cNvCxnSpPr/>
      </xdr:nvCxnSpPr>
      <xdr:spPr>
        <a:xfrm>
          <a:off x="16431260" y="10564259"/>
          <a:ext cx="78232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725" name="n_1aveValue【学校施設】&#10;一人当たり面積">
          <a:extLst>
            <a:ext uri="{FF2B5EF4-FFF2-40B4-BE49-F238E27FC236}">
              <a16:creationId xmlns:a16="http://schemas.microsoft.com/office/drawing/2014/main" id="{2ACE1396-C67A-4E70-88A0-311443B28B5C}"/>
            </a:ext>
          </a:extLst>
        </xdr:cNvPr>
        <xdr:cNvSpPr txBox="1"/>
      </xdr:nvSpPr>
      <xdr:spPr>
        <a:xfrm>
          <a:off x="18561127" y="101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726" name="n_2aveValue【学校施設】&#10;一人当たり面積">
          <a:extLst>
            <a:ext uri="{FF2B5EF4-FFF2-40B4-BE49-F238E27FC236}">
              <a16:creationId xmlns:a16="http://schemas.microsoft.com/office/drawing/2014/main" id="{1C67C465-3682-460B-B14A-A5A6FC255409}"/>
            </a:ext>
          </a:extLst>
        </xdr:cNvPr>
        <xdr:cNvSpPr txBox="1"/>
      </xdr:nvSpPr>
      <xdr:spPr>
        <a:xfrm>
          <a:off x="17776267" y="101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727" name="n_3aveValue【学校施設】&#10;一人当たり面積">
          <a:extLst>
            <a:ext uri="{FF2B5EF4-FFF2-40B4-BE49-F238E27FC236}">
              <a16:creationId xmlns:a16="http://schemas.microsoft.com/office/drawing/2014/main" id="{595DDD3C-7EC0-487B-B512-6D3695D835D1}"/>
            </a:ext>
          </a:extLst>
        </xdr:cNvPr>
        <xdr:cNvSpPr txBox="1"/>
      </xdr:nvSpPr>
      <xdr:spPr>
        <a:xfrm>
          <a:off x="17001567" y="101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728" name="n_4aveValue【学校施設】&#10;一人当たり面積">
          <a:extLst>
            <a:ext uri="{FF2B5EF4-FFF2-40B4-BE49-F238E27FC236}">
              <a16:creationId xmlns:a16="http://schemas.microsoft.com/office/drawing/2014/main" id="{EDC52690-5DF6-4622-A1A7-981A62B3ADFC}"/>
            </a:ext>
          </a:extLst>
        </xdr:cNvPr>
        <xdr:cNvSpPr txBox="1"/>
      </xdr:nvSpPr>
      <xdr:spPr>
        <a:xfrm>
          <a:off x="16226867" y="10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54010</xdr:rowOff>
    </xdr:from>
    <xdr:ext cx="469744" cy="259045"/>
    <xdr:sp macro="" textlink="">
      <xdr:nvSpPr>
        <xdr:cNvPr id="729" name="n_1mainValue【学校施設】&#10;一人当たり面積">
          <a:extLst>
            <a:ext uri="{FF2B5EF4-FFF2-40B4-BE49-F238E27FC236}">
              <a16:creationId xmlns:a16="http://schemas.microsoft.com/office/drawing/2014/main" id="{83A645D4-92AB-4A57-925C-07FFA6061C83}"/>
            </a:ext>
          </a:extLst>
        </xdr:cNvPr>
        <xdr:cNvSpPr txBox="1"/>
      </xdr:nvSpPr>
      <xdr:spPr>
        <a:xfrm>
          <a:off x="18561127" y="1061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65767</xdr:rowOff>
    </xdr:from>
    <xdr:ext cx="469744" cy="259045"/>
    <xdr:sp macro="" textlink="">
      <xdr:nvSpPr>
        <xdr:cNvPr id="730" name="n_2mainValue【学校施設】&#10;一人当たり面積">
          <a:extLst>
            <a:ext uri="{FF2B5EF4-FFF2-40B4-BE49-F238E27FC236}">
              <a16:creationId xmlns:a16="http://schemas.microsoft.com/office/drawing/2014/main" id="{2A168265-8A61-4356-A1FD-F77A6731B19F}"/>
            </a:ext>
          </a:extLst>
        </xdr:cNvPr>
        <xdr:cNvSpPr txBox="1"/>
      </xdr:nvSpPr>
      <xdr:spPr>
        <a:xfrm>
          <a:off x="17776267" y="1062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75564</xdr:rowOff>
    </xdr:from>
    <xdr:ext cx="469744" cy="259045"/>
    <xdr:sp macro="" textlink="">
      <xdr:nvSpPr>
        <xdr:cNvPr id="731" name="n_3mainValue【学校施設】&#10;一人当たり面積">
          <a:extLst>
            <a:ext uri="{FF2B5EF4-FFF2-40B4-BE49-F238E27FC236}">
              <a16:creationId xmlns:a16="http://schemas.microsoft.com/office/drawing/2014/main" id="{79AC7BD2-0280-41E6-A042-77250ACBFFCE}"/>
            </a:ext>
          </a:extLst>
        </xdr:cNvPr>
        <xdr:cNvSpPr txBox="1"/>
      </xdr:nvSpPr>
      <xdr:spPr>
        <a:xfrm>
          <a:off x="17001567" y="1063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44866</xdr:rowOff>
    </xdr:from>
    <xdr:ext cx="469744" cy="259045"/>
    <xdr:sp macro="" textlink="">
      <xdr:nvSpPr>
        <xdr:cNvPr id="732" name="n_4mainValue【学校施設】&#10;一人当たり面積">
          <a:extLst>
            <a:ext uri="{FF2B5EF4-FFF2-40B4-BE49-F238E27FC236}">
              <a16:creationId xmlns:a16="http://schemas.microsoft.com/office/drawing/2014/main" id="{4256B211-07A4-4C6E-A407-AC76A1541D5A}"/>
            </a:ext>
          </a:extLst>
        </xdr:cNvPr>
        <xdr:cNvSpPr txBox="1"/>
      </xdr:nvSpPr>
      <xdr:spPr>
        <a:xfrm>
          <a:off x="16226867" y="10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9670AEA4-C596-41DB-9257-548C8A66909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18C434AD-46EF-44B0-9AC6-CB197504070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22AFE2ED-F149-4C57-B06D-44404929C75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47FE4C1F-06A9-4DBD-AA11-629936572BD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DCA87E22-E2D5-4B6D-A5E4-5ED3D6249AC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D5115B7E-7064-4FC2-A139-2EAC20F663F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003D80A9-F32F-42E3-A8D1-CD8CC72F584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102E5150-BF15-40EC-AB69-E7B76B227BA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8215FBA9-9941-49D0-98AC-33F3A9B24828}"/>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E342C390-F115-4372-ADD2-D4C987281EF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60F914E5-320D-4D88-B64B-F3491CADA9D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a:extLst>
            <a:ext uri="{FF2B5EF4-FFF2-40B4-BE49-F238E27FC236}">
              <a16:creationId xmlns:a16="http://schemas.microsoft.com/office/drawing/2014/main" id="{DE458B45-86EB-47EC-94CF-5732E7AC9E5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a:extLst>
            <a:ext uri="{FF2B5EF4-FFF2-40B4-BE49-F238E27FC236}">
              <a16:creationId xmlns:a16="http://schemas.microsoft.com/office/drawing/2014/main" id="{2F7CBBC3-CE8B-432B-A9D0-954D2C5DE0A3}"/>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a:extLst>
            <a:ext uri="{FF2B5EF4-FFF2-40B4-BE49-F238E27FC236}">
              <a16:creationId xmlns:a16="http://schemas.microsoft.com/office/drawing/2014/main" id="{A959139D-A570-43B4-A94B-B86AB9B6F36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a:extLst>
            <a:ext uri="{FF2B5EF4-FFF2-40B4-BE49-F238E27FC236}">
              <a16:creationId xmlns:a16="http://schemas.microsoft.com/office/drawing/2014/main" id="{3B8F4FAE-30D1-454A-9AAF-B3F39BFBAECE}"/>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a:extLst>
            <a:ext uri="{FF2B5EF4-FFF2-40B4-BE49-F238E27FC236}">
              <a16:creationId xmlns:a16="http://schemas.microsoft.com/office/drawing/2014/main" id="{A0B1295E-20D8-46BC-9E5B-344832F68D8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a:extLst>
            <a:ext uri="{FF2B5EF4-FFF2-40B4-BE49-F238E27FC236}">
              <a16:creationId xmlns:a16="http://schemas.microsoft.com/office/drawing/2014/main" id="{58A9286C-3006-401B-819A-7D70648B8264}"/>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a:extLst>
            <a:ext uri="{FF2B5EF4-FFF2-40B4-BE49-F238E27FC236}">
              <a16:creationId xmlns:a16="http://schemas.microsoft.com/office/drawing/2014/main" id="{F2E414BE-8DFE-409B-9404-EC407B23487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a:extLst>
            <a:ext uri="{FF2B5EF4-FFF2-40B4-BE49-F238E27FC236}">
              <a16:creationId xmlns:a16="http://schemas.microsoft.com/office/drawing/2014/main" id="{D359B2D7-36A7-4184-9DDB-54FAC5B0526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a:extLst>
            <a:ext uri="{FF2B5EF4-FFF2-40B4-BE49-F238E27FC236}">
              <a16:creationId xmlns:a16="http://schemas.microsoft.com/office/drawing/2014/main" id="{85070445-4F3D-436A-96F8-095471AA9E6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a:extLst>
            <a:ext uri="{FF2B5EF4-FFF2-40B4-BE49-F238E27FC236}">
              <a16:creationId xmlns:a16="http://schemas.microsoft.com/office/drawing/2014/main" id="{51CBD1AB-A690-49AD-B70E-3919B2570734}"/>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a:extLst>
            <a:ext uri="{FF2B5EF4-FFF2-40B4-BE49-F238E27FC236}">
              <a16:creationId xmlns:a16="http://schemas.microsoft.com/office/drawing/2014/main" id="{E6FBF9B2-0132-4F6C-ABE3-FDA0D9B000E2}"/>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a:extLst>
            <a:ext uri="{FF2B5EF4-FFF2-40B4-BE49-F238E27FC236}">
              <a16:creationId xmlns:a16="http://schemas.microsoft.com/office/drawing/2014/main" id="{C0D07635-893C-4620-902D-D70058032A95}"/>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a:extLst>
            <a:ext uri="{FF2B5EF4-FFF2-40B4-BE49-F238E27FC236}">
              <a16:creationId xmlns:a16="http://schemas.microsoft.com/office/drawing/2014/main" id="{03B0B3F1-4A52-4CBD-BA52-4892624BD00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6932C269-39A7-4C56-90AB-0D55EFCBA42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a:extLst>
            <a:ext uri="{FF2B5EF4-FFF2-40B4-BE49-F238E27FC236}">
              <a16:creationId xmlns:a16="http://schemas.microsoft.com/office/drawing/2014/main" id="{CD0247B8-8106-4AED-BDCD-B62FBBE44711}"/>
            </a:ext>
          </a:extLst>
        </xdr:cNvPr>
        <xdr:cNvCxnSpPr/>
      </xdr:nvCxnSpPr>
      <xdr:spPr>
        <a:xfrm flipV="1">
          <a:off x="14375764" y="1306884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a:extLst>
            <a:ext uri="{FF2B5EF4-FFF2-40B4-BE49-F238E27FC236}">
              <a16:creationId xmlns:a16="http://schemas.microsoft.com/office/drawing/2014/main" id="{7310457D-E20E-432D-9A34-D84C645E31FB}"/>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a:extLst>
            <a:ext uri="{FF2B5EF4-FFF2-40B4-BE49-F238E27FC236}">
              <a16:creationId xmlns:a16="http://schemas.microsoft.com/office/drawing/2014/main" id="{06BF7D2C-2A2A-4F6E-AEA2-D030DC8DACF2}"/>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a:extLst>
            <a:ext uri="{FF2B5EF4-FFF2-40B4-BE49-F238E27FC236}">
              <a16:creationId xmlns:a16="http://schemas.microsoft.com/office/drawing/2014/main" id="{6B8E7DC1-70C1-447A-811A-6A7B3F0D5FC3}"/>
            </a:ext>
          </a:extLst>
        </xdr:cNvPr>
        <xdr:cNvSpPr txBox="1"/>
      </xdr:nvSpPr>
      <xdr:spPr>
        <a:xfrm>
          <a:off x="14414500" y="128478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a:extLst>
            <a:ext uri="{FF2B5EF4-FFF2-40B4-BE49-F238E27FC236}">
              <a16:creationId xmlns:a16="http://schemas.microsoft.com/office/drawing/2014/main" id="{E15422E1-037F-4847-AAB6-AB2C1C89F803}"/>
            </a:ext>
          </a:extLst>
        </xdr:cNvPr>
        <xdr:cNvCxnSpPr/>
      </xdr:nvCxnSpPr>
      <xdr:spPr>
        <a:xfrm>
          <a:off x="14287500" y="13068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63" name="【児童館】&#10;有形固定資産減価償却率平均値テキスト">
          <a:extLst>
            <a:ext uri="{FF2B5EF4-FFF2-40B4-BE49-F238E27FC236}">
              <a16:creationId xmlns:a16="http://schemas.microsoft.com/office/drawing/2014/main" id="{4E7F930B-3E15-4495-9C4A-8167B651DAFC}"/>
            </a:ext>
          </a:extLst>
        </xdr:cNvPr>
        <xdr:cNvSpPr txBox="1"/>
      </xdr:nvSpPr>
      <xdr:spPr>
        <a:xfrm>
          <a:off x="14414500" y="13721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a:extLst>
            <a:ext uri="{FF2B5EF4-FFF2-40B4-BE49-F238E27FC236}">
              <a16:creationId xmlns:a16="http://schemas.microsoft.com/office/drawing/2014/main" id="{8B39B924-3B5A-42D2-89D1-C5DF5B4B885B}"/>
            </a:ext>
          </a:extLst>
        </xdr:cNvPr>
        <xdr:cNvSpPr/>
      </xdr:nvSpPr>
      <xdr:spPr>
        <a:xfrm>
          <a:off x="14325600" y="138660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65" name="フローチャート: 判断 764">
          <a:extLst>
            <a:ext uri="{FF2B5EF4-FFF2-40B4-BE49-F238E27FC236}">
              <a16:creationId xmlns:a16="http://schemas.microsoft.com/office/drawing/2014/main" id="{96582C19-1FED-4561-8EC8-D2E751A269A5}"/>
            </a:ext>
          </a:extLst>
        </xdr:cNvPr>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66" name="フローチャート: 判断 765">
          <a:extLst>
            <a:ext uri="{FF2B5EF4-FFF2-40B4-BE49-F238E27FC236}">
              <a16:creationId xmlns:a16="http://schemas.microsoft.com/office/drawing/2014/main" id="{48BCCCB1-43D4-4FF2-9D08-8C66E264A441}"/>
            </a:ext>
          </a:extLst>
        </xdr:cNvPr>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7" name="フローチャート: 判断 766">
          <a:extLst>
            <a:ext uri="{FF2B5EF4-FFF2-40B4-BE49-F238E27FC236}">
              <a16:creationId xmlns:a16="http://schemas.microsoft.com/office/drawing/2014/main" id="{35A8F2F3-8516-4F0D-82B3-2327F39EC91C}"/>
            </a:ext>
          </a:extLst>
        </xdr:cNvPr>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68" name="フローチャート: 判断 767">
          <a:extLst>
            <a:ext uri="{FF2B5EF4-FFF2-40B4-BE49-F238E27FC236}">
              <a16:creationId xmlns:a16="http://schemas.microsoft.com/office/drawing/2014/main" id="{2C4025AE-110C-486C-8A70-664A9DB668C3}"/>
            </a:ext>
          </a:extLst>
        </xdr:cNvPr>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D93D2A02-95B9-4451-9B38-C0FC40ACC16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D7D09DF7-AF4B-48AE-8525-1A88939AD17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D8DAA1C7-F843-46DE-9CE4-E843BEDF33A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EFD0543E-3B6B-47B1-9FF3-F78160B5C871}"/>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B6CE2B6E-1A94-4E96-B9A2-796FCF656388}"/>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774" name="楕円 773">
          <a:extLst>
            <a:ext uri="{FF2B5EF4-FFF2-40B4-BE49-F238E27FC236}">
              <a16:creationId xmlns:a16="http://schemas.microsoft.com/office/drawing/2014/main" id="{FCA8371C-EEA5-4CF8-9D47-8B3C796E8CB9}"/>
            </a:ext>
          </a:extLst>
        </xdr:cNvPr>
        <xdr:cNvSpPr/>
      </xdr:nvSpPr>
      <xdr:spPr>
        <a:xfrm>
          <a:off x="14325600" y="142486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775" name="【児童館】&#10;有形固定資産減価償却率該当値テキスト">
          <a:extLst>
            <a:ext uri="{FF2B5EF4-FFF2-40B4-BE49-F238E27FC236}">
              <a16:creationId xmlns:a16="http://schemas.microsoft.com/office/drawing/2014/main" id="{E38F666F-7B30-4712-8B2F-3961E84EEE1C}"/>
            </a:ext>
          </a:extLst>
        </xdr:cNvPr>
        <xdr:cNvSpPr txBox="1"/>
      </xdr:nvSpPr>
      <xdr:spPr>
        <a:xfrm>
          <a:off x="14414500"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776" name="楕円 775">
          <a:extLst>
            <a:ext uri="{FF2B5EF4-FFF2-40B4-BE49-F238E27FC236}">
              <a16:creationId xmlns:a16="http://schemas.microsoft.com/office/drawing/2014/main" id="{CFBF7AC1-6162-4657-B55A-3E85875A236C}"/>
            </a:ext>
          </a:extLst>
        </xdr:cNvPr>
        <xdr:cNvSpPr/>
      </xdr:nvSpPr>
      <xdr:spPr>
        <a:xfrm>
          <a:off x="13578840" y="1421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46264</xdr:rowOff>
    </xdr:to>
    <xdr:cxnSp macro="">
      <xdr:nvCxnSpPr>
        <xdr:cNvPr id="777" name="直線コネクタ 776">
          <a:extLst>
            <a:ext uri="{FF2B5EF4-FFF2-40B4-BE49-F238E27FC236}">
              <a16:creationId xmlns:a16="http://schemas.microsoft.com/office/drawing/2014/main" id="{7E86F21D-84AA-4535-8058-5D1F2028828B}"/>
            </a:ext>
          </a:extLst>
        </xdr:cNvPr>
        <xdr:cNvCxnSpPr/>
      </xdr:nvCxnSpPr>
      <xdr:spPr>
        <a:xfrm>
          <a:off x="13629640" y="1426300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778" name="楕円 777">
          <a:extLst>
            <a:ext uri="{FF2B5EF4-FFF2-40B4-BE49-F238E27FC236}">
              <a16:creationId xmlns:a16="http://schemas.microsoft.com/office/drawing/2014/main" id="{44B736B5-6C72-4707-83A8-19B2C326A39E}"/>
            </a:ext>
          </a:extLst>
        </xdr:cNvPr>
        <xdr:cNvSpPr/>
      </xdr:nvSpPr>
      <xdr:spPr>
        <a:xfrm>
          <a:off x="128041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13607</xdr:rowOff>
    </xdr:to>
    <xdr:cxnSp macro="">
      <xdr:nvCxnSpPr>
        <xdr:cNvPr id="779" name="直線コネクタ 778">
          <a:extLst>
            <a:ext uri="{FF2B5EF4-FFF2-40B4-BE49-F238E27FC236}">
              <a16:creationId xmlns:a16="http://schemas.microsoft.com/office/drawing/2014/main" id="{A030BDAB-A370-461C-8F7F-C4D539556CD8}"/>
            </a:ext>
          </a:extLst>
        </xdr:cNvPr>
        <xdr:cNvCxnSpPr/>
      </xdr:nvCxnSpPr>
      <xdr:spPr>
        <a:xfrm>
          <a:off x="12854940" y="14234160"/>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80" name="楕円 779">
          <a:extLst>
            <a:ext uri="{FF2B5EF4-FFF2-40B4-BE49-F238E27FC236}">
              <a16:creationId xmlns:a16="http://schemas.microsoft.com/office/drawing/2014/main" id="{5B8D7D16-88E5-4599-96D1-C77113E0978B}"/>
            </a:ext>
          </a:extLst>
        </xdr:cNvPr>
        <xdr:cNvSpPr/>
      </xdr:nvSpPr>
      <xdr:spPr>
        <a:xfrm>
          <a:off x="1202944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86</xdr:row>
      <xdr:rowOff>168729</xdr:rowOff>
    </xdr:to>
    <xdr:cxnSp macro="">
      <xdr:nvCxnSpPr>
        <xdr:cNvPr id="781" name="直線コネクタ 780">
          <a:extLst>
            <a:ext uri="{FF2B5EF4-FFF2-40B4-BE49-F238E27FC236}">
              <a16:creationId xmlns:a16="http://schemas.microsoft.com/office/drawing/2014/main" id="{E7E236DA-4667-4B56-A460-9C929C6FC666}"/>
            </a:ext>
          </a:extLst>
        </xdr:cNvPr>
        <xdr:cNvCxnSpPr/>
      </xdr:nvCxnSpPr>
      <xdr:spPr>
        <a:xfrm flipV="1">
          <a:off x="12072620" y="14234160"/>
          <a:ext cx="78232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82" name="n_1aveValue【児童館】&#10;有形固定資産減価償却率">
          <a:extLst>
            <a:ext uri="{FF2B5EF4-FFF2-40B4-BE49-F238E27FC236}">
              <a16:creationId xmlns:a16="http://schemas.microsoft.com/office/drawing/2014/main" id="{0B74FBCF-2C99-4967-BC61-10C6AFEEF5B9}"/>
            </a:ext>
          </a:extLst>
        </xdr:cNvPr>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83" name="n_2aveValue【児童館】&#10;有形固定資産減価償却率">
          <a:extLst>
            <a:ext uri="{FF2B5EF4-FFF2-40B4-BE49-F238E27FC236}">
              <a16:creationId xmlns:a16="http://schemas.microsoft.com/office/drawing/2014/main" id="{7E854121-6315-4B53-863A-101203F4237A}"/>
            </a:ext>
          </a:extLst>
        </xdr:cNvPr>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4" name="n_3aveValue【児童館】&#10;有形固定資産減価償却率">
          <a:extLst>
            <a:ext uri="{FF2B5EF4-FFF2-40B4-BE49-F238E27FC236}">
              <a16:creationId xmlns:a16="http://schemas.microsoft.com/office/drawing/2014/main" id="{1E6D31F2-628B-45E0-B002-99EA087F83BA}"/>
            </a:ext>
          </a:extLst>
        </xdr:cNvPr>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85" name="n_4aveValue【児童館】&#10;有形固定資産減価償却率">
          <a:extLst>
            <a:ext uri="{FF2B5EF4-FFF2-40B4-BE49-F238E27FC236}">
              <a16:creationId xmlns:a16="http://schemas.microsoft.com/office/drawing/2014/main" id="{866E9B39-CDA2-4CA0-8C54-91416D69B313}"/>
            </a:ext>
          </a:extLst>
        </xdr:cNvPr>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786" name="n_1mainValue【児童館】&#10;有形固定資産減価償却率">
          <a:extLst>
            <a:ext uri="{FF2B5EF4-FFF2-40B4-BE49-F238E27FC236}">
              <a16:creationId xmlns:a16="http://schemas.microsoft.com/office/drawing/2014/main" id="{AB57F4AC-9F03-41E2-B45F-0C327864B6F6}"/>
            </a:ext>
          </a:extLst>
        </xdr:cNvPr>
        <xdr:cNvSpPr txBox="1"/>
      </xdr:nvSpPr>
      <xdr:spPr>
        <a:xfrm>
          <a:off x="13437244" y="14304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787" name="n_2mainValue【児童館】&#10;有形固定資産減価償却率">
          <a:extLst>
            <a:ext uri="{FF2B5EF4-FFF2-40B4-BE49-F238E27FC236}">
              <a16:creationId xmlns:a16="http://schemas.microsoft.com/office/drawing/2014/main" id="{AAC24948-B8C5-4A5E-A313-19A073806C12}"/>
            </a:ext>
          </a:extLst>
        </xdr:cNvPr>
        <xdr:cNvSpPr txBox="1"/>
      </xdr:nvSpPr>
      <xdr:spPr>
        <a:xfrm>
          <a:off x="126752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8" name="n_3mainValue【児童館】&#10;有形固定資産減価償却率">
          <a:extLst>
            <a:ext uri="{FF2B5EF4-FFF2-40B4-BE49-F238E27FC236}">
              <a16:creationId xmlns:a16="http://schemas.microsoft.com/office/drawing/2014/main" id="{5BCFE019-F9B3-4145-B201-FE98352A7C26}"/>
            </a:ext>
          </a:extLst>
        </xdr:cNvPr>
        <xdr:cNvSpPr txBox="1"/>
      </xdr:nvSpPr>
      <xdr:spPr>
        <a:xfrm>
          <a:off x="118682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E5D3444B-862E-4276-83C9-68D1B047C77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240342B8-3B83-4F10-841C-F4DB59F98B4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48D3BE1A-98CA-42B3-80E6-0AB002902E1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87394DE4-B99B-4950-97DB-D0D184CE415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D8779B55-5EE8-4B2E-A85C-E9E532BC94E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E5153045-560B-4319-96C9-3BAD30C67C4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D88AE047-32E2-4B97-A807-81839F9DF5F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1C2ABBFE-B017-4291-8D07-3DA5900F948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AAB46D44-3238-4F56-8F4B-44738B059D3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D45163F1-4F62-462F-96FB-D0DE154A63B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9" name="直線コネクタ 798">
          <a:extLst>
            <a:ext uri="{FF2B5EF4-FFF2-40B4-BE49-F238E27FC236}">
              <a16:creationId xmlns:a16="http://schemas.microsoft.com/office/drawing/2014/main" id="{D6F8F7BC-244D-48F6-940D-430FB9315769}"/>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0" name="テキスト ボックス 799">
          <a:extLst>
            <a:ext uri="{FF2B5EF4-FFF2-40B4-BE49-F238E27FC236}">
              <a16:creationId xmlns:a16="http://schemas.microsoft.com/office/drawing/2014/main" id="{58289C23-D8EE-4901-BB46-10EBDDB33E44}"/>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1" name="直線コネクタ 800">
          <a:extLst>
            <a:ext uri="{FF2B5EF4-FFF2-40B4-BE49-F238E27FC236}">
              <a16:creationId xmlns:a16="http://schemas.microsoft.com/office/drawing/2014/main" id="{5B00A23B-B3E5-4898-8B05-B6D4BECDFE45}"/>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2" name="テキスト ボックス 801">
          <a:extLst>
            <a:ext uri="{FF2B5EF4-FFF2-40B4-BE49-F238E27FC236}">
              <a16:creationId xmlns:a16="http://schemas.microsoft.com/office/drawing/2014/main" id="{78EA8259-88C7-4E0B-BD87-53F20517352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3" name="直線コネクタ 802">
          <a:extLst>
            <a:ext uri="{FF2B5EF4-FFF2-40B4-BE49-F238E27FC236}">
              <a16:creationId xmlns:a16="http://schemas.microsoft.com/office/drawing/2014/main" id="{96C3DA04-9250-46E1-9B9E-31F4AFD946AE}"/>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4" name="テキスト ボックス 803">
          <a:extLst>
            <a:ext uri="{FF2B5EF4-FFF2-40B4-BE49-F238E27FC236}">
              <a16:creationId xmlns:a16="http://schemas.microsoft.com/office/drawing/2014/main" id="{04C33E11-D7CB-4A76-9399-9DE2D28E2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5" name="直線コネクタ 804">
          <a:extLst>
            <a:ext uri="{FF2B5EF4-FFF2-40B4-BE49-F238E27FC236}">
              <a16:creationId xmlns:a16="http://schemas.microsoft.com/office/drawing/2014/main" id="{DA6F3923-EC09-400F-9F46-05959BE8C1E6}"/>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6" name="テキスト ボックス 805">
          <a:extLst>
            <a:ext uri="{FF2B5EF4-FFF2-40B4-BE49-F238E27FC236}">
              <a16:creationId xmlns:a16="http://schemas.microsoft.com/office/drawing/2014/main" id="{2980B7EC-C8BA-4936-AA8E-329CE134AEC7}"/>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7" name="直線コネクタ 806">
          <a:extLst>
            <a:ext uri="{FF2B5EF4-FFF2-40B4-BE49-F238E27FC236}">
              <a16:creationId xmlns:a16="http://schemas.microsoft.com/office/drawing/2014/main" id="{E3767148-3DF6-4788-8F44-F4D20A82C891}"/>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8" name="テキスト ボックス 807">
          <a:extLst>
            <a:ext uri="{FF2B5EF4-FFF2-40B4-BE49-F238E27FC236}">
              <a16:creationId xmlns:a16="http://schemas.microsoft.com/office/drawing/2014/main" id="{5F70E224-6A60-4023-A0D3-AA05C6DA3ADE}"/>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06068CBD-E9FA-4E92-B409-E1E110C8647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AD64B602-BD84-43DA-81F6-89B919E8E05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児童館】&#10;一人当たり面積グラフ枠">
          <a:extLst>
            <a:ext uri="{FF2B5EF4-FFF2-40B4-BE49-F238E27FC236}">
              <a16:creationId xmlns:a16="http://schemas.microsoft.com/office/drawing/2014/main" id="{2FDB48DA-F42D-4AB3-A08F-73E6B6ABEF8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2" name="直線コネクタ 811">
          <a:extLst>
            <a:ext uri="{FF2B5EF4-FFF2-40B4-BE49-F238E27FC236}">
              <a16:creationId xmlns:a16="http://schemas.microsoft.com/office/drawing/2014/main" id="{9880E4E6-AA16-4E2A-AF88-89335D08E537}"/>
            </a:ext>
          </a:extLst>
        </xdr:cNvPr>
        <xdr:cNvCxnSpPr/>
      </xdr:nvCxnSpPr>
      <xdr:spPr>
        <a:xfrm flipV="1">
          <a:off x="19509104" y="13041630"/>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3" name="【児童館】&#10;一人当たり面積最小値テキスト">
          <a:extLst>
            <a:ext uri="{FF2B5EF4-FFF2-40B4-BE49-F238E27FC236}">
              <a16:creationId xmlns:a16="http://schemas.microsoft.com/office/drawing/2014/main" id="{2A2E9406-336A-4978-8595-4508837140AF}"/>
            </a:ext>
          </a:extLst>
        </xdr:cNvPr>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4" name="直線コネクタ 813">
          <a:extLst>
            <a:ext uri="{FF2B5EF4-FFF2-40B4-BE49-F238E27FC236}">
              <a16:creationId xmlns:a16="http://schemas.microsoft.com/office/drawing/2014/main" id="{1B34AEAA-F72E-4EC3-8FAD-596B51109AD6}"/>
            </a:ext>
          </a:extLst>
        </xdr:cNvPr>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5" name="【児童館】&#10;一人当たり面積最大値テキスト">
          <a:extLst>
            <a:ext uri="{FF2B5EF4-FFF2-40B4-BE49-F238E27FC236}">
              <a16:creationId xmlns:a16="http://schemas.microsoft.com/office/drawing/2014/main" id="{F4EFD40B-456E-47A4-8799-38884E547203}"/>
            </a:ext>
          </a:extLst>
        </xdr:cNvPr>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6" name="直線コネクタ 815">
          <a:extLst>
            <a:ext uri="{FF2B5EF4-FFF2-40B4-BE49-F238E27FC236}">
              <a16:creationId xmlns:a16="http://schemas.microsoft.com/office/drawing/2014/main" id="{05C1A9AE-340A-44D7-9551-AF1D4C64D116}"/>
            </a:ext>
          </a:extLst>
        </xdr:cNvPr>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817" name="【児童館】&#10;一人当たり面積平均値テキスト">
          <a:extLst>
            <a:ext uri="{FF2B5EF4-FFF2-40B4-BE49-F238E27FC236}">
              <a16:creationId xmlns:a16="http://schemas.microsoft.com/office/drawing/2014/main" id="{C7788A2F-CC51-48EB-B1FC-3D86C7091249}"/>
            </a:ext>
          </a:extLst>
        </xdr:cNvPr>
        <xdr:cNvSpPr txBox="1"/>
      </xdr:nvSpPr>
      <xdr:spPr>
        <a:xfrm>
          <a:off x="19547840" y="1406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8" name="フローチャート: 判断 817">
          <a:extLst>
            <a:ext uri="{FF2B5EF4-FFF2-40B4-BE49-F238E27FC236}">
              <a16:creationId xmlns:a16="http://schemas.microsoft.com/office/drawing/2014/main" id="{9A898403-2ABC-4A98-9C5F-D6E733FC480D}"/>
            </a:ext>
          </a:extLst>
        </xdr:cNvPr>
        <xdr:cNvSpPr/>
      </xdr:nvSpPr>
      <xdr:spPr>
        <a:xfrm>
          <a:off x="19458940" y="1420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819" name="フローチャート: 判断 818">
          <a:extLst>
            <a:ext uri="{FF2B5EF4-FFF2-40B4-BE49-F238E27FC236}">
              <a16:creationId xmlns:a16="http://schemas.microsoft.com/office/drawing/2014/main" id="{CAB6B254-BEAB-4222-BD7B-45C5BA4D9609}"/>
            </a:ext>
          </a:extLst>
        </xdr:cNvPr>
        <xdr:cNvSpPr/>
      </xdr:nvSpPr>
      <xdr:spPr>
        <a:xfrm>
          <a:off x="1873504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0" name="フローチャート: 判断 819">
          <a:extLst>
            <a:ext uri="{FF2B5EF4-FFF2-40B4-BE49-F238E27FC236}">
              <a16:creationId xmlns:a16="http://schemas.microsoft.com/office/drawing/2014/main" id="{AB87409A-E583-4CD4-83E5-91D83FE5A0DC}"/>
            </a:ext>
          </a:extLst>
        </xdr:cNvPr>
        <xdr:cNvSpPr/>
      </xdr:nvSpPr>
      <xdr:spPr>
        <a:xfrm>
          <a:off x="1793748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1" name="フローチャート: 判断 820">
          <a:extLst>
            <a:ext uri="{FF2B5EF4-FFF2-40B4-BE49-F238E27FC236}">
              <a16:creationId xmlns:a16="http://schemas.microsoft.com/office/drawing/2014/main" id="{8FF350D3-3EB0-4EF9-AAC8-93E7FD16AB5E}"/>
            </a:ext>
          </a:extLst>
        </xdr:cNvPr>
        <xdr:cNvSpPr/>
      </xdr:nvSpPr>
      <xdr:spPr>
        <a:xfrm>
          <a:off x="171627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2" name="フローチャート: 判断 821">
          <a:extLst>
            <a:ext uri="{FF2B5EF4-FFF2-40B4-BE49-F238E27FC236}">
              <a16:creationId xmlns:a16="http://schemas.microsoft.com/office/drawing/2014/main" id="{592C62A7-A33C-4917-9D2C-923DF2BF50D4}"/>
            </a:ext>
          </a:extLst>
        </xdr:cNvPr>
        <xdr:cNvSpPr/>
      </xdr:nvSpPr>
      <xdr:spPr>
        <a:xfrm>
          <a:off x="16388080" y="14255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B5709B-9C32-4C8A-B1A5-974B3CE5FA9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16EBB4EB-75CB-4894-AA40-B7A3258F2B0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2E53C3CC-08B4-48CD-AA91-3272CD74FE5C}"/>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2D4716C3-74BA-46E9-9754-D3A3F9A4899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A0EFF1A6-E037-4BEB-BC1D-2889F8D970A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828" name="楕円 827">
          <a:extLst>
            <a:ext uri="{FF2B5EF4-FFF2-40B4-BE49-F238E27FC236}">
              <a16:creationId xmlns:a16="http://schemas.microsoft.com/office/drawing/2014/main" id="{502454BD-43B7-45CE-B9E3-8EB045903AA1}"/>
            </a:ext>
          </a:extLst>
        </xdr:cNvPr>
        <xdr:cNvSpPr/>
      </xdr:nvSpPr>
      <xdr:spPr>
        <a:xfrm>
          <a:off x="19458940" y="14377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829" name="【児童館】&#10;一人当たり面積該当値テキスト">
          <a:extLst>
            <a:ext uri="{FF2B5EF4-FFF2-40B4-BE49-F238E27FC236}">
              <a16:creationId xmlns:a16="http://schemas.microsoft.com/office/drawing/2014/main" id="{4F526AFF-0301-4FFF-94C6-50859EBE9F30}"/>
            </a:ext>
          </a:extLst>
        </xdr:cNvPr>
        <xdr:cNvSpPr txBox="1"/>
      </xdr:nvSpPr>
      <xdr:spPr>
        <a:xfrm>
          <a:off x="19547840" y="1429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830" name="楕円 829">
          <a:extLst>
            <a:ext uri="{FF2B5EF4-FFF2-40B4-BE49-F238E27FC236}">
              <a16:creationId xmlns:a16="http://schemas.microsoft.com/office/drawing/2014/main" id="{D0850C46-E63D-4322-B05A-4089DAE9B8E4}"/>
            </a:ext>
          </a:extLst>
        </xdr:cNvPr>
        <xdr:cNvSpPr/>
      </xdr:nvSpPr>
      <xdr:spPr>
        <a:xfrm>
          <a:off x="18735040" y="14377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831" name="直線コネクタ 830">
          <a:extLst>
            <a:ext uri="{FF2B5EF4-FFF2-40B4-BE49-F238E27FC236}">
              <a16:creationId xmlns:a16="http://schemas.microsoft.com/office/drawing/2014/main" id="{3FA396B2-608C-4CF8-BA02-C63ABBE6C23C}"/>
            </a:ext>
          </a:extLst>
        </xdr:cNvPr>
        <xdr:cNvCxnSpPr/>
      </xdr:nvCxnSpPr>
      <xdr:spPr>
        <a:xfrm>
          <a:off x="18778220" y="144246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832" name="楕円 831">
          <a:extLst>
            <a:ext uri="{FF2B5EF4-FFF2-40B4-BE49-F238E27FC236}">
              <a16:creationId xmlns:a16="http://schemas.microsoft.com/office/drawing/2014/main" id="{87A031F7-B958-48DE-B5C0-AEEBBA4DDB51}"/>
            </a:ext>
          </a:extLst>
        </xdr:cNvPr>
        <xdr:cNvSpPr/>
      </xdr:nvSpPr>
      <xdr:spPr>
        <a:xfrm>
          <a:off x="17937480" y="14377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7620</xdr:rowOff>
    </xdr:to>
    <xdr:cxnSp macro="">
      <xdr:nvCxnSpPr>
        <xdr:cNvPr id="833" name="直線コネクタ 832">
          <a:extLst>
            <a:ext uri="{FF2B5EF4-FFF2-40B4-BE49-F238E27FC236}">
              <a16:creationId xmlns:a16="http://schemas.microsoft.com/office/drawing/2014/main" id="{0A5023A0-DA21-4741-B5EE-C5DC8733B139}"/>
            </a:ext>
          </a:extLst>
        </xdr:cNvPr>
        <xdr:cNvCxnSpPr/>
      </xdr:nvCxnSpPr>
      <xdr:spPr>
        <a:xfrm>
          <a:off x="17988280" y="144246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34" name="楕円 833">
          <a:extLst>
            <a:ext uri="{FF2B5EF4-FFF2-40B4-BE49-F238E27FC236}">
              <a16:creationId xmlns:a16="http://schemas.microsoft.com/office/drawing/2014/main" id="{766043BD-A264-4E57-B8E5-6835D7A849F4}"/>
            </a:ext>
          </a:extLst>
        </xdr:cNvPr>
        <xdr:cNvSpPr/>
      </xdr:nvSpPr>
      <xdr:spPr>
        <a:xfrm>
          <a:off x="1716278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15239</xdr:rowOff>
    </xdr:to>
    <xdr:cxnSp macro="">
      <xdr:nvCxnSpPr>
        <xdr:cNvPr id="835" name="直線コネクタ 834">
          <a:extLst>
            <a:ext uri="{FF2B5EF4-FFF2-40B4-BE49-F238E27FC236}">
              <a16:creationId xmlns:a16="http://schemas.microsoft.com/office/drawing/2014/main" id="{EE0913AB-AD38-4626-A72D-C5E89178B58D}"/>
            </a:ext>
          </a:extLst>
        </xdr:cNvPr>
        <xdr:cNvCxnSpPr/>
      </xdr:nvCxnSpPr>
      <xdr:spPr>
        <a:xfrm flipV="1">
          <a:off x="17213580" y="14424660"/>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836" name="n_1aveValue【児童館】&#10;一人当たり面積">
          <a:extLst>
            <a:ext uri="{FF2B5EF4-FFF2-40B4-BE49-F238E27FC236}">
              <a16:creationId xmlns:a16="http://schemas.microsoft.com/office/drawing/2014/main" id="{9FA75D9E-B8BE-4613-929C-807BB882DFFF}"/>
            </a:ext>
          </a:extLst>
        </xdr:cNvPr>
        <xdr:cNvSpPr txBox="1"/>
      </xdr:nvSpPr>
      <xdr:spPr>
        <a:xfrm>
          <a:off x="185611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37" name="n_2aveValue【児童館】&#10;一人当たり面積">
          <a:extLst>
            <a:ext uri="{FF2B5EF4-FFF2-40B4-BE49-F238E27FC236}">
              <a16:creationId xmlns:a16="http://schemas.microsoft.com/office/drawing/2014/main" id="{5C0D22D4-29D0-4E78-9CCF-CB3ED2F0628A}"/>
            </a:ext>
          </a:extLst>
        </xdr:cNvPr>
        <xdr:cNvSpPr txBox="1"/>
      </xdr:nvSpPr>
      <xdr:spPr>
        <a:xfrm>
          <a:off x="177762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38" name="n_3aveValue【児童館】&#10;一人当たり面積">
          <a:extLst>
            <a:ext uri="{FF2B5EF4-FFF2-40B4-BE49-F238E27FC236}">
              <a16:creationId xmlns:a16="http://schemas.microsoft.com/office/drawing/2014/main" id="{698FF06E-D66E-4BF2-A63A-BBED37014ABA}"/>
            </a:ext>
          </a:extLst>
        </xdr:cNvPr>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39" name="n_4aveValue【児童館】&#10;一人当たり面積">
          <a:extLst>
            <a:ext uri="{FF2B5EF4-FFF2-40B4-BE49-F238E27FC236}">
              <a16:creationId xmlns:a16="http://schemas.microsoft.com/office/drawing/2014/main" id="{2EC1DDB1-45AF-4A8D-B1E0-14FF3EA58566}"/>
            </a:ext>
          </a:extLst>
        </xdr:cNvPr>
        <xdr:cNvSpPr txBox="1"/>
      </xdr:nvSpPr>
      <xdr:spPr>
        <a:xfrm>
          <a:off x="162268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840" name="n_1mainValue【児童館】&#10;一人当たり面積">
          <a:extLst>
            <a:ext uri="{FF2B5EF4-FFF2-40B4-BE49-F238E27FC236}">
              <a16:creationId xmlns:a16="http://schemas.microsoft.com/office/drawing/2014/main" id="{9B32181B-4095-44B6-ADAF-E788A73ED231}"/>
            </a:ext>
          </a:extLst>
        </xdr:cNvPr>
        <xdr:cNvSpPr txBox="1"/>
      </xdr:nvSpPr>
      <xdr:spPr>
        <a:xfrm>
          <a:off x="18561127" y="144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841" name="n_2mainValue【児童館】&#10;一人当たり面積">
          <a:extLst>
            <a:ext uri="{FF2B5EF4-FFF2-40B4-BE49-F238E27FC236}">
              <a16:creationId xmlns:a16="http://schemas.microsoft.com/office/drawing/2014/main" id="{BEBFED7B-B1CF-4CA8-A2E2-3D6FAEB9C7D7}"/>
            </a:ext>
          </a:extLst>
        </xdr:cNvPr>
        <xdr:cNvSpPr txBox="1"/>
      </xdr:nvSpPr>
      <xdr:spPr>
        <a:xfrm>
          <a:off x="17776267" y="144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42" name="n_3mainValue【児童館】&#10;一人当たり面積">
          <a:extLst>
            <a:ext uri="{FF2B5EF4-FFF2-40B4-BE49-F238E27FC236}">
              <a16:creationId xmlns:a16="http://schemas.microsoft.com/office/drawing/2014/main" id="{D179B7D4-E3C6-4437-9257-E0F7A7AA7A18}"/>
            </a:ext>
          </a:extLst>
        </xdr:cNvPr>
        <xdr:cNvSpPr txBox="1"/>
      </xdr:nvSpPr>
      <xdr:spPr>
        <a:xfrm>
          <a:off x="170015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A3F6E1DE-233A-4C61-AE56-B8E0B7816BC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B68DAFC9-501F-4585-89ED-A1D8C60FCCD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6480F58E-DEC6-43C1-BDE0-BDC0BFDF7FC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D253DB44-C8DA-4BA6-9CB5-1C3749C6A8D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93D8B9F7-3DBC-4327-94EA-84B775D2F67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98E128DB-C918-4524-94F3-6F4E99F817C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B5D1914A-E031-4392-8DFA-2D84D45041A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F3DFF266-4241-4FF4-80D5-88B879BFF34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E99D8B82-66A2-436D-AFBD-F30C9D46B58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AAEBCD29-D3AC-4B5A-8F24-E57FA4BEA8A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C1AF1457-8C22-4A77-872A-F87A7B624FB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4" name="直線コネクタ 853">
          <a:extLst>
            <a:ext uri="{FF2B5EF4-FFF2-40B4-BE49-F238E27FC236}">
              <a16:creationId xmlns:a16="http://schemas.microsoft.com/office/drawing/2014/main" id="{54EFB983-D390-4A76-BF05-C02D0B90C8F2}"/>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5" name="テキスト ボックス 854">
          <a:extLst>
            <a:ext uri="{FF2B5EF4-FFF2-40B4-BE49-F238E27FC236}">
              <a16:creationId xmlns:a16="http://schemas.microsoft.com/office/drawing/2014/main" id="{CAFEE4CB-C560-4041-92EF-058B77ADFB81}"/>
            </a:ext>
          </a:extLst>
        </xdr:cNvPr>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6" name="直線コネクタ 855">
          <a:extLst>
            <a:ext uri="{FF2B5EF4-FFF2-40B4-BE49-F238E27FC236}">
              <a16:creationId xmlns:a16="http://schemas.microsoft.com/office/drawing/2014/main" id="{3CC07A6F-150A-4FB8-BCF7-0B99D0CE096E}"/>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7" name="テキスト ボックス 856">
          <a:extLst>
            <a:ext uri="{FF2B5EF4-FFF2-40B4-BE49-F238E27FC236}">
              <a16:creationId xmlns:a16="http://schemas.microsoft.com/office/drawing/2014/main" id="{B893ACA7-305E-4714-BF47-957CCC4BD935}"/>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8" name="直線コネクタ 857">
          <a:extLst>
            <a:ext uri="{FF2B5EF4-FFF2-40B4-BE49-F238E27FC236}">
              <a16:creationId xmlns:a16="http://schemas.microsoft.com/office/drawing/2014/main" id="{A5FD0223-77D6-401D-B983-166EC6B6C6FB}"/>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9" name="テキスト ボックス 858">
          <a:extLst>
            <a:ext uri="{FF2B5EF4-FFF2-40B4-BE49-F238E27FC236}">
              <a16:creationId xmlns:a16="http://schemas.microsoft.com/office/drawing/2014/main" id="{B39FF138-9F2A-4F97-9FD2-6593419C7542}"/>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0" name="直線コネクタ 859">
          <a:extLst>
            <a:ext uri="{FF2B5EF4-FFF2-40B4-BE49-F238E27FC236}">
              <a16:creationId xmlns:a16="http://schemas.microsoft.com/office/drawing/2014/main" id="{4B00D06F-D799-4E5C-B90F-CAC70FDFB928}"/>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1" name="テキスト ボックス 860">
          <a:extLst>
            <a:ext uri="{FF2B5EF4-FFF2-40B4-BE49-F238E27FC236}">
              <a16:creationId xmlns:a16="http://schemas.microsoft.com/office/drawing/2014/main" id="{5EE41AE6-6DB2-4919-8C76-37B609CCF9E8}"/>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E2010FAE-747A-4E6C-9747-093C1C8017EB}"/>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a:extLst>
            <a:ext uri="{FF2B5EF4-FFF2-40B4-BE49-F238E27FC236}">
              <a16:creationId xmlns:a16="http://schemas.microsoft.com/office/drawing/2014/main" id="{BB92A09D-B078-4E44-B533-CE8D55D7F99F}"/>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0EABC3C4-A10C-4E28-8E2D-BE55EFD46C8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65" name="直線コネクタ 864">
          <a:extLst>
            <a:ext uri="{FF2B5EF4-FFF2-40B4-BE49-F238E27FC236}">
              <a16:creationId xmlns:a16="http://schemas.microsoft.com/office/drawing/2014/main" id="{D3352606-EB7D-4AAC-8BB3-B5A23E6495BE}"/>
            </a:ext>
          </a:extLst>
        </xdr:cNvPr>
        <xdr:cNvCxnSpPr/>
      </xdr:nvCxnSpPr>
      <xdr:spPr>
        <a:xfrm flipV="1">
          <a:off x="14375764" y="16799052"/>
          <a:ext cx="0" cy="1334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66" name="【公民館】&#10;有形固定資産減価償却率最小値テキスト">
          <a:extLst>
            <a:ext uri="{FF2B5EF4-FFF2-40B4-BE49-F238E27FC236}">
              <a16:creationId xmlns:a16="http://schemas.microsoft.com/office/drawing/2014/main" id="{8AD1BD48-B58C-4564-83EE-1A5D1D8E9414}"/>
            </a:ext>
          </a:extLst>
        </xdr:cNvPr>
        <xdr:cNvSpPr txBox="1"/>
      </xdr:nvSpPr>
      <xdr:spPr>
        <a:xfrm>
          <a:off x="14414500" y="181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67" name="直線コネクタ 866">
          <a:extLst>
            <a:ext uri="{FF2B5EF4-FFF2-40B4-BE49-F238E27FC236}">
              <a16:creationId xmlns:a16="http://schemas.microsoft.com/office/drawing/2014/main" id="{A8F478F0-B381-44C7-979E-0AA1C2B56196}"/>
            </a:ext>
          </a:extLst>
        </xdr:cNvPr>
        <xdr:cNvCxnSpPr/>
      </xdr:nvCxnSpPr>
      <xdr:spPr>
        <a:xfrm>
          <a:off x="14287500" y="18133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68" name="【公民館】&#10;有形固定資産減価償却率最大値テキスト">
          <a:extLst>
            <a:ext uri="{FF2B5EF4-FFF2-40B4-BE49-F238E27FC236}">
              <a16:creationId xmlns:a16="http://schemas.microsoft.com/office/drawing/2014/main" id="{B5980413-18B8-420B-9FAB-24C1320B5292}"/>
            </a:ext>
          </a:extLst>
        </xdr:cNvPr>
        <xdr:cNvSpPr txBox="1"/>
      </xdr:nvSpPr>
      <xdr:spPr>
        <a:xfrm>
          <a:off x="14414500" y="165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69" name="直線コネクタ 868">
          <a:extLst>
            <a:ext uri="{FF2B5EF4-FFF2-40B4-BE49-F238E27FC236}">
              <a16:creationId xmlns:a16="http://schemas.microsoft.com/office/drawing/2014/main" id="{554A604A-D997-4D48-A74A-B6288CA99877}"/>
            </a:ext>
          </a:extLst>
        </xdr:cNvPr>
        <xdr:cNvCxnSpPr/>
      </xdr:nvCxnSpPr>
      <xdr:spPr>
        <a:xfrm>
          <a:off x="14287500" y="16799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870" name="【公民館】&#10;有形固定資産減価償却率平均値テキスト">
          <a:extLst>
            <a:ext uri="{FF2B5EF4-FFF2-40B4-BE49-F238E27FC236}">
              <a16:creationId xmlns:a16="http://schemas.microsoft.com/office/drawing/2014/main" id="{9CE71C9C-45DE-469F-A3DB-F1E9B011E5A7}"/>
            </a:ext>
          </a:extLst>
        </xdr:cNvPr>
        <xdr:cNvSpPr txBox="1"/>
      </xdr:nvSpPr>
      <xdr:spPr>
        <a:xfrm>
          <a:off x="14414500" y="17442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1" name="フローチャート: 判断 870">
          <a:extLst>
            <a:ext uri="{FF2B5EF4-FFF2-40B4-BE49-F238E27FC236}">
              <a16:creationId xmlns:a16="http://schemas.microsoft.com/office/drawing/2014/main" id="{8692626A-A89F-4099-BF72-E4745DC123CD}"/>
            </a:ext>
          </a:extLst>
        </xdr:cNvPr>
        <xdr:cNvSpPr/>
      </xdr:nvSpPr>
      <xdr:spPr>
        <a:xfrm>
          <a:off x="14325600" y="174645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2" name="フローチャート: 判断 871">
          <a:extLst>
            <a:ext uri="{FF2B5EF4-FFF2-40B4-BE49-F238E27FC236}">
              <a16:creationId xmlns:a16="http://schemas.microsoft.com/office/drawing/2014/main" id="{F61BE07E-1523-41DA-8EB5-C3D2D41686DC}"/>
            </a:ext>
          </a:extLst>
        </xdr:cNvPr>
        <xdr:cNvSpPr/>
      </xdr:nvSpPr>
      <xdr:spPr>
        <a:xfrm>
          <a:off x="1357884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873" name="フローチャート: 判断 872">
          <a:extLst>
            <a:ext uri="{FF2B5EF4-FFF2-40B4-BE49-F238E27FC236}">
              <a16:creationId xmlns:a16="http://schemas.microsoft.com/office/drawing/2014/main" id="{A93F5874-F170-412C-BE26-D982B29F6560}"/>
            </a:ext>
          </a:extLst>
        </xdr:cNvPr>
        <xdr:cNvSpPr/>
      </xdr:nvSpPr>
      <xdr:spPr>
        <a:xfrm>
          <a:off x="1280414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74" name="フローチャート: 判断 873">
          <a:extLst>
            <a:ext uri="{FF2B5EF4-FFF2-40B4-BE49-F238E27FC236}">
              <a16:creationId xmlns:a16="http://schemas.microsoft.com/office/drawing/2014/main" id="{07302D0A-A14A-46CC-83C0-B3A917B4ACB9}"/>
            </a:ext>
          </a:extLst>
        </xdr:cNvPr>
        <xdr:cNvSpPr/>
      </xdr:nvSpPr>
      <xdr:spPr>
        <a:xfrm>
          <a:off x="12029440" y="17333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875" name="フローチャート: 判断 874">
          <a:extLst>
            <a:ext uri="{FF2B5EF4-FFF2-40B4-BE49-F238E27FC236}">
              <a16:creationId xmlns:a16="http://schemas.microsoft.com/office/drawing/2014/main" id="{9D1ADA27-6ED6-4E97-BA0C-1134F53D0DB3}"/>
            </a:ext>
          </a:extLst>
        </xdr:cNvPr>
        <xdr:cNvSpPr/>
      </xdr:nvSpPr>
      <xdr:spPr>
        <a:xfrm>
          <a:off x="11231880" y="1734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85DAA57-73E4-4E1C-A199-BFE41C3E688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3AA2171-5141-44F1-93D3-DD6455D46E7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E566CFD-09D2-4EEC-B30A-6E8C0A8711C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A2AD7ED-28C0-4597-A8DB-B928810F5841}"/>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D7A37B3-C540-4066-99AA-05488524F8E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881" name="楕円 880">
          <a:extLst>
            <a:ext uri="{FF2B5EF4-FFF2-40B4-BE49-F238E27FC236}">
              <a16:creationId xmlns:a16="http://schemas.microsoft.com/office/drawing/2014/main" id="{24176678-6DA3-419F-BF0E-FC1BF19FDAD2}"/>
            </a:ext>
          </a:extLst>
        </xdr:cNvPr>
        <xdr:cNvSpPr/>
      </xdr:nvSpPr>
      <xdr:spPr>
        <a:xfrm>
          <a:off x="14325600" y="173037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59707</xdr:rowOff>
    </xdr:from>
    <xdr:ext cx="405111" cy="259045"/>
    <xdr:sp macro="" textlink="">
      <xdr:nvSpPr>
        <xdr:cNvPr id="882" name="【公民館】&#10;有形固定資産減価償却率該当値テキスト">
          <a:extLst>
            <a:ext uri="{FF2B5EF4-FFF2-40B4-BE49-F238E27FC236}">
              <a16:creationId xmlns:a16="http://schemas.microsoft.com/office/drawing/2014/main" id="{421DCB73-CCB8-4B67-BCBC-31C80BC49A7F}"/>
            </a:ext>
          </a:extLst>
        </xdr:cNvPr>
        <xdr:cNvSpPr txBox="1"/>
      </xdr:nvSpPr>
      <xdr:spPr>
        <a:xfrm>
          <a:off x="14414500"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112268</xdr:rowOff>
    </xdr:from>
    <xdr:to>
      <xdr:col>81</xdr:col>
      <xdr:colOff>101600</xdr:colOff>
      <xdr:row>103</xdr:row>
      <xdr:rowOff>42418</xdr:rowOff>
    </xdr:to>
    <xdr:sp macro="" textlink="">
      <xdr:nvSpPr>
        <xdr:cNvPr id="883" name="楕円 882">
          <a:extLst>
            <a:ext uri="{FF2B5EF4-FFF2-40B4-BE49-F238E27FC236}">
              <a16:creationId xmlns:a16="http://schemas.microsoft.com/office/drawing/2014/main" id="{C7082DF0-AF99-4883-A08F-C6117489E009}"/>
            </a:ext>
          </a:extLst>
        </xdr:cNvPr>
        <xdr:cNvSpPr/>
      </xdr:nvSpPr>
      <xdr:spPr>
        <a:xfrm>
          <a:off x="13578840" y="17211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163068</xdr:rowOff>
    </xdr:from>
    <xdr:to>
      <xdr:col>85</xdr:col>
      <xdr:colOff>127000</xdr:colOff>
      <xdr:row>103</xdr:row>
      <xdr:rowOff>87630</xdr:rowOff>
    </xdr:to>
    <xdr:cxnSp macro="">
      <xdr:nvCxnSpPr>
        <xdr:cNvPr id="884" name="直線コネクタ 883">
          <a:extLst>
            <a:ext uri="{FF2B5EF4-FFF2-40B4-BE49-F238E27FC236}">
              <a16:creationId xmlns:a16="http://schemas.microsoft.com/office/drawing/2014/main" id="{C19A1A8F-9F2B-4CFA-A216-F273B6A3F9FC}"/>
            </a:ext>
          </a:extLst>
        </xdr:cNvPr>
        <xdr:cNvCxnSpPr/>
      </xdr:nvCxnSpPr>
      <xdr:spPr>
        <a:xfrm>
          <a:off x="13629640" y="17262348"/>
          <a:ext cx="74676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43687</xdr:rowOff>
    </xdr:from>
    <xdr:to>
      <xdr:col>76</xdr:col>
      <xdr:colOff>165100</xdr:colOff>
      <xdr:row>103</xdr:row>
      <xdr:rowOff>145287</xdr:rowOff>
    </xdr:to>
    <xdr:sp macro="" textlink="">
      <xdr:nvSpPr>
        <xdr:cNvPr id="885" name="楕円 884">
          <a:extLst>
            <a:ext uri="{FF2B5EF4-FFF2-40B4-BE49-F238E27FC236}">
              <a16:creationId xmlns:a16="http://schemas.microsoft.com/office/drawing/2014/main" id="{E5001128-BEDC-4E88-A950-A569F9564EFA}"/>
            </a:ext>
          </a:extLst>
        </xdr:cNvPr>
        <xdr:cNvSpPr/>
      </xdr:nvSpPr>
      <xdr:spPr>
        <a:xfrm>
          <a:off x="12804140" y="1731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163068</xdr:rowOff>
    </xdr:from>
    <xdr:to>
      <xdr:col>81</xdr:col>
      <xdr:colOff>50800</xdr:colOff>
      <xdr:row>103</xdr:row>
      <xdr:rowOff>94487</xdr:rowOff>
    </xdr:to>
    <xdr:cxnSp macro="">
      <xdr:nvCxnSpPr>
        <xdr:cNvPr id="886" name="直線コネクタ 885">
          <a:extLst>
            <a:ext uri="{FF2B5EF4-FFF2-40B4-BE49-F238E27FC236}">
              <a16:creationId xmlns:a16="http://schemas.microsoft.com/office/drawing/2014/main" id="{B412E223-137B-4CDE-8540-92B9D5CE1196}"/>
            </a:ext>
          </a:extLst>
        </xdr:cNvPr>
        <xdr:cNvCxnSpPr/>
      </xdr:nvCxnSpPr>
      <xdr:spPr>
        <a:xfrm flipV="1">
          <a:off x="12854940" y="17262348"/>
          <a:ext cx="7747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169418</xdr:rowOff>
    </xdr:from>
    <xdr:to>
      <xdr:col>72</xdr:col>
      <xdr:colOff>38100</xdr:colOff>
      <xdr:row>103</xdr:row>
      <xdr:rowOff>99568</xdr:rowOff>
    </xdr:to>
    <xdr:sp macro="" textlink="">
      <xdr:nvSpPr>
        <xdr:cNvPr id="887" name="楕円 886">
          <a:extLst>
            <a:ext uri="{FF2B5EF4-FFF2-40B4-BE49-F238E27FC236}">
              <a16:creationId xmlns:a16="http://schemas.microsoft.com/office/drawing/2014/main" id="{D38B0F1E-03CF-486C-B386-7C94354E8A44}"/>
            </a:ext>
          </a:extLst>
        </xdr:cNvPr>
        <xdr:cNvSpPr/>
      </xdr:nvSpPr>
      <xdr:spPr>
        <a:xfrm>
          <a:off x="12029440" y="17268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48768</xdr:rowOff>
    </xdr:from>
    <xdr:to>
      <xdr:col>76</xdr:col>
      <xdr:colOff>114300</xdr:colOff>
      <xdr:row>103</xdr:row>
      <xdr:rowOff>94487</xdr:rowOff>
    </xdr:to>
    <xdr:cxnSp macro="">
      <xdr:nvCxnSpPr>
        <xdr:cNvPr id="888" name="直線コネクタ 887">
          <a:extLst>
            <a:ext uri="{FF2B5EF4-FFF2-40B4-BE49-F238E27FC236}">
              <a16:creationId xmlns:a16="http://schemas.microsoft.com/office/drawing/2014/main" id="{B15C546B-DADE-479E-9FF3-6D7A77A4BCEB}"/>
            </a:ext>
          </a:extLst>
        </xdr:cNvPr>
        <xdr:cNvCxnSpPr/>
      </xdr:nvCxnSpPr>
      <xdr:spPr>
        <a:xfrm>
          <a:off x="12072620" y="17315688"/>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125985</xdr:rowOff>
    </xdr:from>
    <xdr:to>
      <xdr:col>67</xdr:col>
      <xdr:colOff>101600</xdr:colOff>
      <xdr:row>103</xdr:row>
      <xdr:rowOff>56135</xdr:rowOff>
    </xdr:to>
    <xdr:sp macro="" textlink="">
      <xdr:nvSpPr>
        <xdr:cNvPr id="889" name="楕円 888">
          <a:extLst>
            <a:ext uri="{FF2B5EF4-FFF2-40B4-BE49-F238E27FC236}">
              <a16:creationId xmlns:a16="http://schemas.microsoft.com/office/drawing/2014/main" id="{944D6CEB-B99F-489E-96B1-CDD745DDC693}"/>
            </a:ext>
          </a:extLst>
        </xdr:cNvPr>
        <xdr:cNvSpPr/>
      </xdr:nvSpPr>
      <xdr:spPr>
        <a:xfrm>
          <a:off x="11231880" y="1722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5335</xdr:rowOff>
    </xdr:from>
    <xdr:to>
      <xdr:col>71</xdr:col>
      <xdr:colOff>177800</xdr:colOff>
      <xdr:row>103</xdr:row>
      <xdr:rowOff>48768</xdr:rowOff>
    </xdr:to>
    <xdr:cxnSp macro="">
      <xdr:nvCxnSpPr>
        <xdr:cNvPr id="890" name="直線コネクタ 889">
          <a:extLst>
            <a:ext uri="{FF2B5EF4-FFF2-40B4-BE49-F238E27FC236}">
              <a16:creationId xmlns:a16="http://schemas.microsoft.com/office/drawing/2014/main" id="{B8599DF8-F439-4136-84B3-B1E90F842E9A}"/>
            </a:ext>
          </a:extLst>
        </xdr:cNvPr>
        <xdr:cNvCxnSpPr/>
      </xdr:nvCxnSpPr>
      <xdr:spPr>
        <a:xfrm>
          <a:off x="11282680" y="17272255"/>
          <a:ext cx="78994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3827</xdr:rowOff>
    </xdr:from>
    <xdr:ext cx="405111" cy="259045"/>
    <xdr:sp macro="" textlink="">
      <xdr:nvSpPr>
        <xdr:cNvPr id="891" name="n_1aveValue【公民館】&#10;有形固定資産減価償却率">
          <a:extLst>
            <a:ext uri="{FF2B5EF4-FFF2-40B4-BE49-F238E27FC236}">
              <a16:creationId xmlns:a16="http://schemas.microsoft.com/office/drawing/2014/main" id="{7FD56E09-2F74-43E3-85C2-6739C1D9D43F}"/>
            </a:ext>
          </a:extLst>
        </xdr:cNvPr>
        <xdr:cNvSpPr txBox="1"/>
      </xdr:nvSpPr>
      <xdr:spPr>
        <a:xfrm>
          <a:off x="1343724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892" name="n_2aveValue【公民館】&#10;有形固定資産減価償却率">
          <a:extLst>
            <a:ext uri="{FF2B5EF4-FFF2-40B4-BE49-F238E27FC236}">
              <a16:creationId xmlns:a16="http://schemas.microsoft.com/office/drawing/2014/main" id="{9162AE3A-8F01-4747-BADC-C97C30E7D35B}"/>
            </a:ext>
          </a:extLst>
        </xdr:cNvPr>
        <xdr:cNvSpPr txBox="1"/>
      </xdr:nvSpPr>
      <xdr:spPr>
        <a:xfrm>
          <a:off x="12675244" y="17440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893" name="n_3aveValue【公民館】&#10;有形固定資産減価償却率">
          <a:extLst>
            <a:ext uri="{FF2B5EF4-FFF2-40B4-BE49-F238E27FC236}">
              <a16:creationId xmlns:a16="http://schemas.microsoft.com/office/drawing/2014/main" id="{26C8BBB0-A279-4254-9A97-78E21E9CE483}"/>
            </a:ext>
          </a:extLst>
        </xdr:cNvPr>
        <xdr:cNvSpPr txBox="1"/>
      </xdr:nvSpPr>
      <xdr:spPr>
        <a:xfrm>
          <a:off x="11900544" y="1742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170705</xdr:rowOff>
    </xdr:from>
    <xdr:ext cx="405111" cy="259045"/>
    <xdr:sp macro="" textlink="">
      <xdr:nvSpPr>
        <xdr:cNvPr id="894" name="n_4aveValue【公民館】&#10;有形固定資産減価償却率">
          <a:extLst>
            <a:ext uri="{FF2B5EF4-FFF2-40B4-BE49-F238E27FC236}">
              <a16:creationId xmlns:a16="http://schemas.microsoft.com/office/drawing/2014/main" id="{8590C83F-1AAA-477B-901F-DD2B65D14838}"/>
            </a:ext>
          </a:extLst>
        </xdr:cNvPr>
        <xdr:cNvSpPr txBox="1"/>
      </xdr:nvSpPr>
      <xdr:spPr>
        <a:xfrm>
          <a:off x="11102984" y="1743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58945</xdr:rowOff>
    </xdr:from>
    <xdr:ext cx="405111" cy="259045"/>
    <xdr:sp macro="" textlink="">
      <xdr:nvSpPr>
        <xdr:cNvPr id="895" name="n_1mainValue【公民館】&#10;有形固定資産減価償却率">
          <a:extLst>
            <a:ext uri="{FF2B5EF4-FFF2-40B4-BE49-F238E27FC236}">
              <a16:creationId xmlns:a16="http://schemas.microsoft.com/office/drawing/2014/main" id="{6D0A9ABF-2F07-4531-BB81-DB0492A2C78D}"/>
            </a:ext>
          </a:extLst>
        </xdr:cNvPr>
        <xdr:cNvSpPr txBox="1"/>
      </xdr:nvSpPr>
      <xdr:spPr>
        <a:xfrm>
          <a:off x="13437244" y="1699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161814</xdr:rowOff>
    </xdr:from>
    <xdr:ext cx="405111" cy="259045"/>
    <xdr:sp macro="" textlink="">
      <xdr:nvSpPr>
        <xdr:cNvPr id="896" name="n_2mainValue【公民館】&#10;有形固定資産減価償却率">
          <a:extLst>
            <a:ext uri="{FF2B5EF4-FFF2-40B4-BE49-F238E27FC236}">
              <a16:creationId xmlns:a16="http://schemas.microsoft.com/office/drawing/2014/main" id="{7D0220BA-14BC-4A32-AD7D-F28E5DBD520D}"/>
            </a:ext>
          </a:extLst>
        </xdr:cNvPr>
        <xdr:cNvSpPr txBox="1"/>
      </xdr:nvSpPr>
      <xdr:spPr>
        <a:xfrm>
          <a:off x="12675244" y="1709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116095</xdr:rowOff>
    </xdr:from>
    <xdr:ext cx="405111" cy="259045"/>
    <xdr:sp macro="" textlink="">
      <xdr:nvSpPr>
        <xdr:cNvPr id="897" name="n_3mainValue【公民館】&#10;有形固定資産減価償却率">
          <a:extLst>
            <a:ext uri="{FF2B5EF4-FFF2-40B4-BE49-F238E27FC236}">
              <a16:creationId xmlns:a16="http://schemas.microsoft.com/office/drawing/2014/main" id="{9CBB07DD-352D-4097-B2D8-792542FCD8A9}"/>
            </a:ext>
          </a:extLst>
        </xdr:cNvPr>
        <xdr:cNvSpPr txBox="1"/>
      </xdr:nvSpPr>
      <xdr:spPr>
        <a:xfrm>
          <a:off x="11900544" y="1704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72662</xdr:rowOff>
    </xdr:from>
    <xdr:ext cx="405111" cy="259045"/>
    <xdr:sp macro="" textlink="">
      <xdr:nvSpPr>
        <xdr:cNvPr id="898" name="n_4mainValue【公民館】&#10;有形固定資産減価償却率">
          <a:extLst>
            <a:ext uri="{FF2B5EF4-FFF2-40B4-BE49-F238E27FC236}">
              <a16:creationId xmlns:a16="http://schemas.microsoft.com/office/drawing/2014/main" id="{DAF43A6E-1A3A-402C-B98D-0C897A2903EF}"/>
            </a:ext>
          </a:extLst>
        </xdr:cNvPr>
        <xdr:cNvSpPr txBox="1"/>
      </xdr:nvSpPr>
      <xdr:spPr>
        <a:xfrm>
          <a:off x="11102984" y="1700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F0B6B90-309F-4ED4-B6D9-4B776FB45F7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AADB2B5-5A00-434A-907A-B1921E721A8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E620FF8E-BFAF-47DA-A9B0-2F71B7711ED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CF1FCB59-C810-416F-B06F-83DA50FDCA6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ED623B8-229C-4BB9-A2EC-C7D238296B5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979F42E0-99B5-4971-956F-40108E2EA5A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477F91E4-ED0F-4DC9-9DBD-93A8AA74D0B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A80D6D60-B8B9-4691-A2AA-8F0C9443D16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23C4E077-0318-4F4F-AE83-68AE419A97C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C125C551-2DBD-40EE-BFFC-3C63B9FD0FE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31878C89-138A-4A05-9ABD-7986F436E252}"/>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924CDAFF-754A-457D-BAC9-3461604CD0E5}"/>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45634A73-FEB2-4F29-8A83-FEE03A1BB838}"/>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68A871FD-AB57-4E94-A901-D67375E53A77}"/>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5194DFDE-E0B1-4094-8B5C-6F8D844F2C1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EADD2D1D-C7C5-4967-91F7-7BFA1DF99C26}"/>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C231BDD8-AAC5-4647-B01A-D8864C5EAB67}"/>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75A42383-7A1D-49FC-BF70-6D33B5CD0544}"/>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B1EED2AD-2935-4B44-AD7D-6F4267472AE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4C88F0E0-3545-4FC5-84EA-321AA74D4F7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B83BC1CB-33B6-4EDC-8051-EA3C5D1FCB71}"/>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0" name="直線コネクタ 919">
          <a:extLst>
            <a:ext uri="{FF2B5EF4-FFF2-40B4-BE49-F238E27FC236}">
              <a16:creationId xmlns:a16="http://schemas.microsoft.com/office/drawing/2014/main" id="{2D34F2EC-FC62-45C7-BFD8-942F1A90E61B}"/>
            </a:ext>
          </a:extLst>
        </xdr:cNvPr>
        <xdr:cNvCxnSpPr/>
      </xdr:nvCxnSpPr>
      <xdr:spPr>
        <a:xfrm flipV="1">
          <a:off x="19509104" y="167388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1" name="【公民館】&#10;一人当たり面積最小値テキスト">
          <a:extLst>
            <a:ext uri="{FF2B5EF4-FFF2-40B4-BE49-F238E27FC236}">
              <a16:creationId xmlns:a16="http://schemas.microsoft.com/office/drawing/2014/main" id="{B7CC3BA2-B113-4B39-956C-FE21E6DC7D49}"/>
            </a:ext>
          </a:extLst>
        </xdr:cNvPr>
        <xdr:cNvSpPr txBox="1"/>
      </xdr:nvSpPr>
      <xdr:spPr>
        <a:xfrm>
          <a:off x="19547840" y="18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2" name="直線コネクタ 921">
          <a:extLst>
            <a:ext uri="{FF2B5EF4-FFF2-40B4-BE49-F238E27FC236}">
              <a16:creationId xmlns:a16="http://schemas.microsoft.com/office/drawing/2014/main" id="{56415891-9546-4D55-A2B6-2E8D82C1794B}"/>
            </a:ext>
          </a:extLst>
        </xdr:cNvPr>
        <xdr:cNvCxnSpPr/>
      </xdr:nvCxnSpPr>
      <xdr:spPr>
        <a:xfrm>
          <a:off x="19443700" y="18119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3" name="【公民館】&#10;一人当たり面積最大値テキスト">
          <a:extLst>
            <a:ext uri="{FF2B5EF4-FFF2-40B4-BE49-F238E27FC236}">
              <a16:creationId xmlns:a16="http://schemas.microsoft.com/office/drawing/2014/main" id="{3DD7FD81-05F4-4D94-BED7-3FE0CCF04C8F}"/>
            </a:ext>
          </a:extLst>
        </xdr:cNvPr>
        <xdr:cNvSpPr txBox="1"/>
      </xdr:nvSpPr>
      <xdr:spPr>
        <a:xfrm>
          <a:off x="19547840" y="1651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24" name="直線コネクタ 923">
          <a:extLst>
            <a:ext uri="{FF2B5EF4-FFF2-40B4-BE49-F238E27FC236}">
              <a16:creationId xmlns:a16="http://schemas.microsoft.com/office/drawing/2014/main" id="{7FB9AA6F-610B-407C-9DFF-7B7E26794BCB}"/>
            </a:ext>
          </a:extLst>
        </xdr:cNvPr>
        <xdr:cNvCxnSpPr/>
      </xdr:nvCxnSpPr>
      <xdr:spPr>
        <a:xfrm>
          <a:off x="19443700" y="16738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925" name="【公民館】&#10;一人当たり面積平均値テキスト">
          <a:extLst>
            <a:ext uri="{FF2B5EF4-FFF2-40B4-BE49-F238E27FC236}">
              <a16:creationId xmlns:a16="http://schemas.microsoft.com/office/drawing/2014/main" id="{1595941D-EF82-4768-B37C-094D6CD2F8A0}"/>
            </a:ext>
          </a:extLst>
        </xdr:cNvPr>
        <xdr:cNvSpPr txBox="1"/>
      </xdr:nvSpPr>
      <xdr:spPr>
        <a:xfrm>
          <a:off x="19547840" y="17699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26" name="フローチャート: 判断 925">
          <a:extLst>
            <a:ext uri="{FF2B5EF4-FFF2-40B4-BE49-F238E27FC236}">
              <a16:creationId xmlns:a16="http://schemas.microsoft.com/office/drawing/2014/main" id="{BC99752E-573A-4211-B272-D1B28F34A6AE}"/>
            </a:ext>
          </a:extLst>
        </xdr:cNvPr>
        <xdr:cNvSpPr/>
      </xdr:nvSpPr>
      <xdr:spPr>
        <a:xfrm>
          <a:off x="1945894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927" name="フローチャート: 判断 926">
          <a:extLst>
            <a:ext uri="{FF2B5EF4-FFF2-40B4-BE49-F238E27FC236}">
              <a16:creationId xmlns:a16="http://schemas.microsoft.com/office/drawing/2014/main" id="{53BFD3D3-EA03-45A5-B8FB-A2569B494EC0}"/>
            </a:ext>
          </a:extLst>
        </xdr:cNvPr>
        <xdr:cNvSpPr/>
      </xdr:nvSpPr>
      <xdr:spPr>
        <a:xfrm>
          <a:off x="1873504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928" name="フローチャート: 判断 927">
          <a:extLst>
            <a:ext uri="{FF2B5EF4-FFF2-40B4-BE49-F238E27FC236}">
              <a16:creationId xmlns:a16="http://schemas.microsoft.com/office/drawing/2014/main" id="{143ABB22-57FB-43B0-8052-4250A8C6DB0D}"/>
            </a:ext>
          </a:extLst>
        </xdr:cNvPr>
        <xdr:cNvSpPr/>
      </xdr:nvSpPr>
      <xdr:spPr>
        <a:xfrm>
          <a:off x="1793748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29" name="フローチャート: 判断 928">
          <a:extLst>
            <a:ext uri="{FF2B5EF4-FFF2-40B4-BE49-F238E27FC236}">
              <a16:creationId xmlns:a16="http://schemas.microsoft.com/office/drawing/2014/main" id="{6FE5DBE5-104E-4FCE-BDB5-107744876381}"/>
            </a:ext>
          </a:extLst>
        </xdr:cNvPr>
        <xdr:cNvSpPr/>
      </xdr:nvSpPr>
      <xdr:spPr>
        <a:xfrm>
          <a:off x="1716278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30" name="フローチャート: 判断 929">
          <a:extLst>
            <a:ext uri="{FF2B5EF4-FFF2-40B4-BE49-F238E27FC236}">
              <a16:creationId xmlns:a16="http://schemas.microsoft.com/office/drawing/2014/main" id="{AD5C1B61-DFF7-42D3-A2DF-07E8DF2C283A}"/>
            </a:ext>
          </a:extLst>
        </xdr:cNvPr>
        <xdr:cNvSpPr/>
      </xdr:nvSpPr>
      <xdr:spPr>
        <a:xfrm>
          <a:off x="16388080" y="17659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F32B9C04-0FAE-4056-A6CE-32746D223BF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77125268-7793-48C4-90DA-DC316107A69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6F3EF792-A0D7-41EB-BF4A-91396480793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2FBB153-EF0F-4483-BC2A-8C7BE367F425}"/>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10E4657-E876-4E8C-9D51-003B91BDE36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64263</xdr:rowOff>
    </xdr:from>
    <xdr:to>
      <xdr:col>116</xdr:col>
      <xdr:colOff>114300</xdr:colOff>
      <xdr:row>102</xdr:row>
      <xdr:rowOff>165863</xdr:rowOff>
    </xdr:to>
    <xdr:sp macro="" textlink="">
      <xdr:nvSpPr>
        <xdr:cNvPr id="936" name="楕円 935">
          <a:extLst>
            <a:ext uri="{FF2B5EF4-FFF2-40B4-BE49-F238E27FC236}">
              <a16:creationId xmlns:a16="http://schemas.microsoft.com/office/drawing/2014/main" id="{DE323208-E2AF-417E-973C-79B4C06839FC}"/>
            </a:ext>
          </a:extLst>
        </xdr:cNvPr>
        <xdr:cNvSpPr/>
      </xdr:nvSpPr>
      <xdr:spPr>
        <a:xfrm>
          <a:off x="19458940" y="171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87140</xdr:rowOff>
    </xdr:from>
    <xdr:ext cx="469744" cy="259045"/>
    <xdr:sp macro="" textlink="">
      <xdr:nvSpPr>
        <xdr:cNvPr id="937" name="【公民館】&#10;一人当たり面積該当値テキスト">
          <a:extLst>
            <a:ext uri="{FF2B5EF4-FFF2-40B4-BE49-F238E27FC236}">
              <a16:creationId xmlns:a16="http://schemas.microsoft.com/office/drawing/2014/main" id="{18A985C8-AF13-41EF-ABBE-75EF87E54490}"/>
            </a:ext>
          </a:extLst>
        </xdr:cNvPr>
        <xdr:cNvSpPr txBox="1"/>
      </xdr:nvSpPr>
      <xdr:spPr>
        <a:xfrm>
          <a:off x="19547840" y="1701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87122</xdr:rowOff>
    </xdr:from>
    <xdr:to>
      <xdr:col>112</xdr:col>
      <xdr:colOff>38100</xdr:colOff>
      <xdr:row>103</xdr:row>
      <xdr:rowOff>17272</xdr:rowOff>
    </xdr:to>
    <xdr:sp macro="" textlink="">
      <xdr:nvSpPr>
        <xdr:cNvPr id="938" name="楕円 937">
          <a:extLst>
            <a:ext uri="{FF2B5EF4-FFF2-40B4-BE49-F238E27FC236}">
              <a16:creationId xmlns:a16="http://schemas.microsoft.com/office/drawing/2014/main" id="{6743F5AE-37AB-466C-8C1B-AF05A11155D6}"/>
            </a:ext>
          </a:extLst>
        </xdr:cNvPr>
        <xdr:cNvSpPr/>
      </xdr:nvSpPr>
      <xdr:spPr>
        <a:xfrm>
          <a:off x="18735040" y="171864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115063</xdr:rowOff>
    </xdr:from>
    <xdr:to>
      <xdr:col>116</xdr:col>
      <xdr:colOff>63500</xdr:colOff>
      <xdr:row>102</xdr:row>
      <xdr:rowOff>137922</xdr:rowOff>
    </xdr:to>
    <xdr:cxnSp macro="">
      <xdr:nvCxnSpPr>
        <xdr:cNvPr id="939" name="直線コネクタ 938">
          <a:extLst>
            <a:ext uri="{FF2B5EF4-FFF2-40B4-BE49-F238E27FC236}">
              <a16:creationId xmlns:a16="http://schemas.microsoft.com/office/drawing/2014/main" id="{5DD4E74E-7F2E-4A87-A5A9-A60FE246D83D}"/>
            </a:ext>
          </a:extLst>
        </xdr:cNvPr>
        <xdr:cNvCxnSpPr/>
      </xdr:nvCxnSpPr>
      <xdr:spPr>
        <a:xfrm flipV="1">
          <a:off x="18778220" y="17214343"/>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151130</xdr:rowOff>
    </xdr:from>
    <xdr:to>
      <xdr:col>107</xdr:col>
      <xdr:colOff>101600</xdr:colOff>
      <xdr:row>103</xdr:row>
      <xdr:rowOff>81280</xdr:rowOff>
    </xdr:to>
    <xdr:sp macro="" textlink="">
      <xdr:nvSpPr>
        <xdr:cNvPr id="940" name="楕円 939">
          <a:extLst>
            <a:ext uri="{FF2B5EF4-FFF2-40B4-BE49-F238E27FC236}">
              <a16:creationId xmlns:a16="http://schemas.microsoft.com/office/drawing/2014/main" id="{FB73D3F3-C005-476F-9A07-0B8A6B6BBB02}"/>
            </a:ext>
          </a:extLst>
        </xdr:cNvPr>
        <xdr:cNvSpPr/>
      </xdr:nvSpPr>
      <xdr:spPr>
        <a:xfrm>
          <a:off x="17937480" y="1725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137922</xdr:rowOff>
    </xdr:from>
    <xdr:to>
      <xdr:col>111</xdr:col>
      <xdr:colOff>177800</xdr:colOff>
      <xdr:row>103</xdr:row>
      <xdr:rowOff>30480</xdr:rowOff>
    </xdr:to>
    <xdr:cxnSp macro="">
      <xdr:nvCxnSpPr>
        <xdr:cNvPr id="941" name="直線コネクタ 940">
          <a:extLst>
            <a:ext uri="{FF2B5EF4-FFF2-40B4-BE49-F238E27FC236}">
              <a16:creationId xmlns:a16="http://schemas.microsoft.com/office/drawing/2014/main" id="{DAF0E347-5FFA-42A0-906E-7F7B41238174}"/>
            </a:ext>
          </a:extLst>
        </xdr:cNvPr>
        <xdr:cNvCxnSpPr/>
      </xdr:nvCxnSpPr>
      <xdr:spPr>
        <a:xfrm flipV="1">
          <a:off x="17988280" y="17237202"/>
          <a:ext cx="78994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167132</xdr:rowOff>
    </xdr:from>
    <xdr:to>
      <xdr:col>102</xdr:col>
      <xdr:colOff>165100</xdr:colOff>
      <xdr:row>103</xdr:row>
      <xdr:rowOff>97282</xdr:rowOff>
    </xdr:to>
    <xdr:sp macro="" textlink="">
      <xdr:nvSpPr>
        <xdr:cNvPr id="942" name="楕円 941">
          <a:extLst>
            <a:ext uri="{FF2B5EF4-FFF2-40B4-BE49-F238E27FC236}">
              <a16:creationId xmlns:a16="http://schemas.microsoft.com/office/drawing/2014/main" id="{650867DC-44C7-46F0-906F-DB499B3BD0C7}"/>
            </a:ext>
          </a:extLst>
        </xdr:cNvPr>
        <xdr:cNvSpPr/>
      </xdr:nvSpPr>
      <xdr:spPr>
        <a:xfrm>
          <a:off x="17162780" y="17266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30480</xdr:rowOff>
    </xdr:from>
    <xdr:to>
      <xdr:col>107</xdr:col>
      <xdr:colOff>50800</xdr:colOff>
      <xdr:row>103</xdr:row>
      <xdr:rowOff>46482</xdr:rowOff>
    </xdr:to>
    <xdr:cxnSp macro="">
      <xdr:nvCxnSpPr>
        <xdr:cNvPr id="943" name="直線コネクタ 942">
          <a:extLst>
            <a:ext uri="{FF2B5EF4-FFF2-40B4-BE49-F238E27FC236}">
              <a16:creationId xmlns:a16="http://schemas.microsoft.com/office/drawing/2014/main" id="{CEF2563E-1FF1-440F-9A80-12996FF1F90E}"/>
            </a:ext>
          </a:extLst>
        </xdr:cNvPr>
        <xdr:cNvCxnSpPr/>
      </xdr:nvCxnSpPr>
      <xdr:spPr>
        <a:xfrm flipV="1">
          <a:off x="17213580" y="17297400"/>
          <a:ext cx="7747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xdr:rowOff>
    </xdr:from>
    <xdr:to>
      <xdr:col>98</xdr:col>
      <xdr:colOff>38100</xdr:colOff>
      <xdr:row>103</xdr:row>
      <xdr:rowOff>110998</xdr:rowOff>
    </xdr:to>
    <xdr:sp macro="" textlink="">
      <xdr:nvSpPr>
        <xdr:cNvPr id="944" name="楕円 943">
          <a:extLst>
            <a:ext uri="{FF2B5EF4-FFF2-40B4-BE49-F238E27FC236}">
              <a16:creationId xmlns:a16="http://schemas.microsoft.com/office/drawing/2014/main" id="{A860E63D-27FA-4FAE-9D80-78526F4C2770}"/>
            </a:ext>
          </a:extLst>
        </xdr:cNvPr>
        <xdr:cNvSpPr/>
      </xdr:nvSpPr>
      <xdr:spPr>
        <a:xfrm>
          <a:off x="16388080" y="17276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46482</xdr:rowOff>
    </xdr:from>
    <xdr:to>
      <xdr:col>102</xdr:col>
      <xdr:colOff>114300</xdr:colOff>
      <xdr:row>103</xdr:row>
      <xdr:rowOff>60198</xdr:rowOff>
    </xdr:to>
    <xdr:cxnSp macro="">
      <xdr:nvCxnSpPr>
        <xdr:cNvPr id="945" name="直線コネクタ 944">
          <a:extLst>
            <a:ext uri="{FF2B5EF4-FFF2-40B4-BE49-F238E27FC236}">
              <a16:creationId xmlns:a16="http://schemas.microsoft.com/office/drawing/2014/main" id="{3BEE09F3-0093-471F-9F65-8292E2DF0E16}"/>
            </a:ext>
          </a:extLst>
        </xdr:cNvPr>
        <xdr:cNvCxnSpPr/>
      </xdr:nvCxnSpPr>
      <xdr:spPr>
        <a:xfrm flipV="1">
          <a:off x="16431260" y="17313402"/>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946" name="n_1aveValue【公民館】&#10;一人当たり面積">
          <a:extLst>
            <a:ext uri="{FF2B5EF4-FFF2-40B4-BE49-F238E27FC236}">
              <a16:creationId xmlns:a16="http://schemas.microsoft.com/office/drawing/2014/main" id="{1B73D594-1B9D-4290-B53D-924056ECEE3A}"/>
            </a:ext>
          </a:extLst>
        </xdr:cNvPr>
        <xdr:cNvSpPr txBox="1"/>
      </xdr:nvSpPr>
      <xdr:spPr>
        <a:xfrm>
          <a:off x="1856112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947" name="n_2aveValue【公民館】&#10;一人当たり面積">
          <a:extLst>
            <a:ext uri="{FF2B5EF4-FFF2-40B4-BE49-F238E27FC236}">
              <a16:creationId xmlns:a16="http://schemas.microsoft.com/office/drawing/2014/main" id="{0FD37173-6F2B-40C9-A7FD-157ABA08CD2D}"/>
            </a:ext>
          </a:extLst>
        </xdr:cNvPr>
        <xdr:cNvSpPr txBox="1"/>
      </xdr:nvSpPr>
      <xdr:spPr>
        <a:xfrm>
          <a:off x="17776267" y="177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948" name="n_3aveValue【公民館】&#10;一人当たり面積">
          <a:extLst>
            <a:ext uri="{FF2B5EF4-FFF2-40B4-BE49-F238E27FC236}">
              <a16:creationId xmlns:a16="http://schemas.microsoft.com/office/drawing/2014/main" id="{18E45659-C6C7-4FD1-88D2-7D49E9CDDB5E}"/>
            </a:ext>
          </a:extLst>
        </xdr:cNvPr>
        <xdr:cNvSpPr txBox="1"/>
      </xdr:nvSpPr>
      <xdr:spPr>
        <a:xfrm>
          <a:off x="170015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949" name="n_4aveValue【公民館】&#10;一人当たり面積">
          <a:extLst>
            <a:ext uri="{FF2B5EF4-FFF2-40B4-BE49-F238E27FC236}">
              <a16:creationId xmlns:a16="http://schemas.microsoft.com/office/drawing/2014/main" id="{388BF1E5-BD7A-4905-BA24-1D02C67F0B33}"/>
            </a:ext>
          </a:extLst>
        </xdr:cNvPr>
        <xdr:cNvSpPr txBox="1"/>
      </xdr:nvSpPr>
      <xdr:spPr>
        <a:xfrm>
          <a:off x="1622686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33799</xdr:rowOff>
    </xdr:from>
    <xdr:ext cx="469744" cy="259045"/>
    <xdr:sp macro="" textlink="">
      <xdr:nvSpPr>
        <xdr:cNvPr id="950" name="n_1mainValue【公民館】&#10;一人当たり面積">
          <a:extLst>
            <a:ext uri="{FF2B5EF4-FFF2-40B4-BE49-F238E27FC236}">
              <a16:creationId xmlns:a16="http://schemas.microsoft.com/office/drawing/2014/main" id="{71931E83-8391-4260-885D-4ADD6BFDD96C}"/>
            </a:ext>
          </a:extLst>
        </xdr:cNvPr>
        <xdr:cNvSpPr txBox="1"/>
      </xdr:nvSpPr>
      <xdr:spPr>
        <a:xfrm>
          <a:off x="18561127" y="1696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97807</xdr:rowOff>
    </xdr:from>
    <xdr:ext cx="469744" cy="259045"/>
    <xdr:sp macro="" textlink="">
      <xdr:nvSpPr>
        <xdr:cNvPr id="951" name="n_2mainValue【公民館】&#10;一人当たり面積">
          <a:extLst>
            <a:ext uri="{FF2B5EF4-FFF2-40B4-BE49-F238E27FC236}">
              <a16:creationId xmlns:a16="http://schemas.microsoft.com/office/drawing/2014/main" id="{72AC94C4-AA52-4806-8113-E869A27A4A35}"/>
            </a:ext>
          </a:extLst>
        </xdr:cNvPr>
        <xdr:cNvSpPr txBox="1"/>
      </xdr:nvSpPr>
      <xdr:spPr>
        <a:xfrm>
          <a:off x="17776267"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113809</xdr:rowOff>
    </xdr:from>
    <xdr:ext cx="469744" cy="259045"/>
    <xdr:sp macro="" textlink="">
      <xdr:nvSpPr>
        <xdr:cNvPr id="952" name="n_3mainValue【公民館】&#10;一人当たり面積">
          <a:extLst>
            <a:ext uri="{FF2B5EF4-FFF2-40B4-BE49-F238E27FC236}">
              <a16:creationId xmlns:a16="http://schemas.microsoft.com/office/drawing/2014/main" id="{716B68FA-7C47-43CB-AC05-6888CAA8A919}"/>
            </a:ext>
          </a:extLst>
        </xdr:cNvPr>
        <xdr:cNvSpPr txBox="1"/>
      </xdr:nvSpPr>
      <xdr:spPr>
        <a:xfrm>
          <a:off x="17001567" y="1704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127525</xdr:rowOff>
    </xdr:from>
    <xdr:ext cx="469744" cy="259045"/>
    <xdr:sp macro="" textlink="">
      <xdr:nvSpPr>
        <xdr:cNvPr id="953" name="n_4mainValue【公民館】&#10;一人当たり面積">
          <a:extLst>
            <a:ext uri="{FF2B5EF4-FFF2-40B4-BE49-F238E27FC236}">
              <a16:creationId xmlns:a16="http://schemas.microsoft.com/office/drawing/2014/main" id="{A71F20D5-EEE6-44A1-93A3-9251BEA4D57B}"/>
            </a:ext>
          </a:extLst>
        </xdr:cNvPr>
        <xdr:cNvSpPr txBox="1"/>
      </xdr:nvSpPr>
      <xdr:spPr>
        <a:xfrm>
          <a:off x="16226867" y="170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6133DD89-87F1-4D18-9B1B-84B6B1AB2B9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ABF879DA-2E4F-48A1-A66E-C4E962183C8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689A83ED-EE86-4DE1-A21B-6BB7F2F7119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の比率減少は、小中学校の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スクール構想における情報環境の設備完了に伴う減少。認定子ども園等の</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の比率減少は、上宮津保育園の休止によるもの。</a:t>
          </a: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・類似団体と比較して特に有形固定資産減価償却率が高くなっている施設は、道路、認定こども園・幼稚園・保育所、児童館である。</a:t>
          </a:r>
        </a:p>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平成初期にかけて多くの施設が整備されており、特に上記生活関連施設の老朽化が他団体に比べて深刻となってる。今後においては、令和２年に策定した公共施設再編方針、公共施設個別施設計画に基づき、施設の統廃合や集約化、効率的・効果的な整備を図り、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64518F-1CF5-43B1-9B3D-3798E31F307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5F8594-B7C1-4CC3-85CD-32906DC19EA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92EF6F-62C6-45B1-8965-5C801110F68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D16387-84A2-4114-98F7-FCDDCB1200E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342C7F-C0FB-4F57-BD38-9CF8BCF9904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3EA106-EDCB-4EAC-A104-30070ED7BD1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965C8B-7FE3-4937-A757-B911F13F63A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6CC0D4-C117-4231-9DA1-36B52AA78938}"/>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8719D1-8822-41BA-936D-C7063550F17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7E7C31F-EA02-45D6-A476-C56DF39B3D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17,025
16,865
172.74
12,419,565
11,899,308
483,147
6,689,791
16,775,092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7A3109-4A46-4C6B-A6CC-FA185EB3039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946CFA-74F0-4761-A6ED-576C078C34A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44FB8E-DCF9-4569-862A-B0A3088E832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366B15-3749-46B8-94E5-1E6C927EED5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F29563-9EE1-4033-A214-70FCEAA0195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7EA1AD-C5E0-4EEB-9FFD-97CE07AE667A}"/>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B86353-8E72-467F-B22A-D2E45190A87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98C66D-A593-4877-8453-3FE571EFFAD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C46DB6-D277-4329-8F03-B3697F5A87A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0CFFF8-BFE0-4879-A4CB-736EC1E5424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01BEF0-5FC5-4C4B-A050-D049C50409E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1516C9-23A6-4D3F-B980-4F8074F11DC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0CCE1F-EEE3-403D-AC4E-227CD982B3C7}"/>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AED4AE-A165-40D1-B1E4-A13A7F72941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5700C6-EFBB-4245-B055-C9EDA98E1B3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27968C-9207-4B3A-9F24-9613C9F2B7D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080AC3-CF61-480D-A5DB-ADB03ABD566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9FDC76-5258-412E-9A22-4FAFCB68889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8EF107-94E0-48B2-8765-9AC232EAA245}"/>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2DEACC7-E870-41A5-8F4D-E92559153C6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3F4439B-9619-41CC-A970-FB54C45941C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266648-986C-42B6-BB09-E4B95537BA8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204A01-FF74-4C4A-A865-168DD5FCC4C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C8C149-D075-4010-A7A2-5B43F1B1B76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4A47DB-D75C-479E-BA5C-01DA1C80C14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6E3DFF-384C-4C12-A22B-1B303A72706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42A857-3079-437C-92D0-578AF006350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A3DC8E-A9D9-457F-A1A3-17D8BF468D7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B218AA-0FC8-4647-8BF8-72B45DD5F27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2BD33A-18B9-4904-B56A-A6FB9E9BBD1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3AD151-4A95-4CB3-A1A7-E5613B250E6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B2F247-01F6-4856-B2E8-60FBBC435B7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8152335-B91B-43D7-999F-F29A4CBC3C8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21C6414-4250-4C0B-9122-DE0BD8BD28B4}"/>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D0844A2-53BE-43DF-B939-1E6D0AA7CBDB}"/>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870EC76-D7F5-403B-8204-289BB3C46B73}"/>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7D80D82-56E9-49E3-8558-BF6B4A61B0BF}"/>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3538021-3A43-4AAF-8EB7-48B2DA3BF2C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79846BF-E036-4AA6-8560-ED73C5699EC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E8D3EA6-D9F0-4B8C-8509-8A7717E1F48B}"/>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FB6830-6F01-4E76-818A-AE7AD95DC75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C55E9E-D2A4-409B-94C6-31B16F8AE04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946B504-AF51-475A-BE39-2DE0097A3BEC}"/>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816F01C-7381-461A-BD05-D9AE34932DF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4E365EB-B560-414B-9C97-840B080858B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C98722B-EC52-4B70-9E97-EA3F5E7A566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422B643C-540A-4619-B631-658099B68B71}"/>
            </a:ext>
          </a:extLst>
        </xdr:cNvPr>
        <xdr:cNvCxnSpPr/>
      </xdr:nvCxnSpPr>
      <xdr:spPr>
        <a:xfrm flipV="1">
          <a:off x="4086225" y="553484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C5C2F372-BCD9-439D-9AED-1B4A7D273B9D}"/>
            </a:ext>
          </a:extLst>
        </xdr:cNvPr>
        <xdr:cNvSpPr txBox="1"/>
      </xdr:nvSpPr>
      <xdr:spPr>
        <a:xfrm>
          <a:off x="4124960" y="709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5C4A897E-C45F-4766-B26C-911FCFC96DE4}"/>
            </a:ext>
          </a:extLst>
        </xdr:cNvPr>
        <xdr:cNvCxnSpPr/>
      </xdr:nvCxnSpPr>
      <xdr:spPr>
        <a:xfrm>
          <a:off x="4020820" y="708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A6518A0A-E1DC-4D2D-A92C-EAF0C243FFFD}"/>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C2AECE9-23BD-465D-8326-2BD8DCC674CE}"/>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CE0D9B16-DCCE-4328-98E7-9247C0287AF0}"/>
            </a:ext>
          </a:extLst>
        </xdr:cNvPr>
        <xdr:cNvSpPr txBox="1"/>
      </xdr:nvSpPr>
      <xdr:spPr>
        <a:xfrm>
          <a:off x="412496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9191E7DC-F5BB-4FCB-971E-AAE802E3F880}"/>
            </a:ext>
          </a:extLst>
        </xdr:cNvPr>
        <xdr:cNvSpPr/>
      </xdr:nvSpPr>
      <xdr:spPr>
        <a:xfrm>
          <a:off x="403606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FA71F04C-6531-416E-8856-2917111E9DF5}"/>
            </a:ext>
          </a:extLst>
        </xdr:cNvPr>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3142B102-DEA4-4628-8460-4F675EE15FFE}"/>
            </a:ext>
          </a:extLst>
        </xdr:cNvPr>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65F0EA32-7BEF-4D78-8F53-751D969A23E9}"/>
            </a:ext>
          </a:extLst>
        </xdr:cNvPr>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6C44E07B-A8C7-4535-B145-984E3C4EE52C}"/>
            </a:ext>
          </a:extLst>
        </xdr:cNvPr>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CDFD5A-A76E-4051-BC15-C1325475B43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C2E5B3-D034-42F7-8CF7-AA837DA265A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185C28-A885-4A00-97CA-5F3E89FA1A6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C0FCB35-DDD1-4CAC-9D73-32127CF57067}"/>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87B3CAF-747F-46B7-92AD-D7C4B07034E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42</xdr:row>
      <xdr:rowOff>9072</xdr:rowOff>
    </xdr:from>
    <xdr:to>
      <xdr:col>10</xdr:col>
      <xdr:colOff>165100</xdr:colOff>
      <xdr:row>42</xdr:row>
      <xdr:rowOff>110672</xdr:rowOff>
    </xdr:to>
    <xdr:sp macro="" textlink="">
      <xdr:nvSpPr>
        <xdr:cNvPr id="74" name="楕円 73">
          <a:extLst>
            <a:ext uri="{FF2B5EF4-FFF2-40B4-BE49-F238E27FC236}">
              <a16:creationId xmlns:a16="http://schemas.microsoft.com/office/drawing/2014/main" id="{20469758-5E56-46FA-9AD2-B5B9E769B545}"/>
            </a:ext>
          </a:extLst>
        </xdr:cNvPr>
        <xdr:cNvSpPr/>
      </xdr:nvSpPr>
      <xdr:spPr>
        <a:xfrm>
          <a:off x="1739900" y="704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41</xdr:row>
      <xdr:rowOff>147865</xdr:rowOff>
    </xdr:from>
    <xdr:to>
      <xdr:col>6</xdr:col>
      <xdr:colOff>38100</xdr:colOff>
      <xdr:row>42</xdr:row>
      <xdr:rowOff>78015</xdr:rowOff>
    </xdr:to>
    <xdr:sp macro="" textlink="">
      <xdr:nvSpPr>
        <xdr:cNvPr id="75" name="楕円 74">
          <a:extLst>
            <a:ext uri="{FF2B5EF4-FFF2-40B4-BE49-F238E27FC236}">
              <a16:creationId xmlns:a16="http://schemas.microsoft.com/office/drawing/2014/main" id="{2B9DD6FF-0D90-4EC5-812A-B254B1E70380}"/>
            </a:ext>
          </a:extLst>
        </xdr:cNvPr>
        <xdr:cNvSpPr/>
      </xdr:nvSpPr>
      <xdr:spPr>
        <a:xfrm>
          <a:off x="965200" y="70211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27215</xdr:rowOff>
    </xdr:from>
    <xdr:to>
      <xdr:col>10</xdr:col>
      <xdr:colOff>114300</xdr:colOff>
      <xdr:row>42</xdr:row>
      <xdr:rowOff>59872</xdr:rowOff>
    </xdr:to>
    <xdr:cxnSp macro="">
      <xdr:nvCxnSpPr>
        <xdr:cNvPr id="76" name="直線コネクタ 75">
          <a:extLst>
            <a:ext uri="{FF2B5EF4-FFF2-40B4-BE49-F238E27FC236}">
              <a16:creationId xmlns:a16="http://schemas.microsoft.com/office/drawing/2014/main" id="{965E92A0-C370-4CAB-BE90-16F76EF158D4}"/>
            </a:ext>
          </a:extLst>
        </xdr:cNvPr>
        <xdr:cNvCxnSpPr/>
      </xdr:nvCxnSpPr>
      <xdr:spPr>
        <a:xfrm>
          <a:off x="1008380" y="7068095"/>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77" name="n_1aveValue【図書館】&#10;有形固定資産減価償却率">
          <a:extLst>
            <a:ext uri="{FF2B5EF4-FFF2-40B4-BE49-F238E27FC236}">
              <a16:creationId xmlns:a16="http://schemas.microsoft.com/office/drawing/2014/main" id="{E4DD3D8C-D5F6-4BE0-AB67-DEA228356F52}"/>
            </a:ext>
          </a:extLst>
        </xdr:cNvPr>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78" name="n_2aveValue【図書館】&#10;有形固定資産減価償却率">
          <a:extLst>
            <a:ext uri="{FF2B5EF4-FFF2-40B4-BE49-F238E27FC236}">
              <a16:creationId xmlns:a16="http://schemas.microsoft.com/office/drawing/2014/main" id="{C98CF7E6-23A5-4B00-8FA4-DFC1D07C0C83}"/>
            </a:ext>
          </a:extLst>
        </xdr:cNvPr>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79" name="n_3aveValue【図書館】&#10;有形固定資産減価償却率">
          <a:extLst>
            <a:ext uri="{FF2B5EF4-FFF2-40B4-BE49-F238E27FC236}">
              <a16:creationId xmlns:a16="http://schemas.microsoft.com/office/drawing/2014/main" id="{FCD9C925-43C0-4094-88E0-854F60B318D6}"/>
            </a:ext>
          </a:extLst>
        </xdr:cNvPr>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0" name="n_4aveValue【図書館】&#10;有形固定資産減価償却率">
          <a:extLst>
            <a:ext uri="{FF2B5EF4-FFF2-40B4-BE49-F238E27FC236}">
              <a16:creationId xmlns:a16="http://schemas.microsoft.com/office/drawing/2014/main" id="{FE256476-B15F-4227-B52A-175565CE4C69}"/>
            </a:ext>
          </a:extLst>
        </xdr:cNvPr>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101799</xdr:rowOff>
    </xdr:from>
    <xdr:ext cx="405111" cy="259045"/>
    <xdr:sp macro="" textlink="">
      <xdr:nvSpPr>
        <xdr:cNvPr id="81" name="n_3mainValue【図書館】&#10;有形固定資産減価償却率">
          <a:extLst>
            <a:ext uri="{FF2B5EF4-FFF2-40B4-BE49-F238E27FC236}">
              <a16:creationId xmlns:a16="http://schemas.microsoft.com/office/drawing/2014/main" id="{F2EB8B64-BB22-4FA1-A74B-BF730FE42DD4}"/>
            </a:ext>
          </a:extLst>
        </xdr:cNvPr>
        <xdr:cNvSpPr txBox="1"/>
      </xdr:nvSpPr>
      <xdr:spPr>
        <a:xfrm>
          <a:off x="1611004" y="7142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69142</xdr:rowOff>
    </xdr:from>
    <xdr:ext cx="405111" cy="259045"/>
    <xdr:sp macro="" textlink="">
      <xdr:nvSpPr>
        <xdr:cNvPr id="82" name="n_4mainValue【図書館】&#10;有形固定資産減価償却率">
          <a:extLst>
            <a:ext uri="{FF2B5EF4-FFF2-40B4-BE49-F238E27FC236}">
              <a16:creationId xmlns:a16="http://schemas.microsoft.com/office/drawing/2014/main" id="{AF48D310-ECC2-4954-83DC-CA6D27DF098F}"/>
            </a:ext>
          </a:extLst>
        </xdr:cNvPr>
        <xdr:cNvSpPr txBox="1"/>
      </xdr:nvSpPr>
      <xdr:spPr>
        <a:xfrm>
          <a:off x="836304" y="71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1852C23-017A-40B1-B7AA-65938EFA938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F93E88C-EC8B-4D9A-88CE-56F31F5A21F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AB555DAE-D052-406F-921F-9610E9AB656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DA3F1F78-3DCA-4176-9505-2FBFBCBFF70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8A65A25-613A-4740-AE65-5290D6D23A9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897E69E-1312-4DEA-94CD-E1B6220D62D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8CDB72AA-AC61-42FB-AF92-CA0D6A092E4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F3358203-A56E-4A6F-9043-0187418A5CA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C31F42F-0847-4A8A-B6C2-487323DDFB4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E32AB8CE-6D0C-48D2-AFC4-D71020604E3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5E5BC95A-0219-4F04-A643-FAA416CCA59B}"/>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82C460C-5649-49F2-B4D8-A356C9038C3A}"/>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C4BE0715-1F00-4301-9475-7ED46ED57223}"/>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730DF7C0-05AD-4053-99B7-CF293C57DA0B}"/>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1F27614F-81A6-4782-A720-126D677470F9}"/>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CFB71F35-39CA-4339-8CEF-4DFEF77EF18D}"/>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D7DC007F-18F1-44AC-8BA3-92947EFB64D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614E0356-FF0C-4C7F-A204-E517E1476069}"/>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882DBFE-2ECA-4250-B061-42938321662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AFA8E170-7EAB-4BB1-A1EF-48DFD4651D85}"/>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344930A4-4BB3-4E0F-9E3C-85AFD8FB2A8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A8BE05C2-DC25-47FF-A092-9C7377D7A40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4192D099-A033-4510-9392-034E817367A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6" name="直線コネクタ 105">
          <a:extLst>
            <a:ext uri="{FF2B5EF4-FFF2-40B4-BE49-F238E27FC236}">
              <a16:creationId xmlns:a16="http://schemas.microsoft.com/office/drawing/2014/main" id="{5028BEFD-DC59-40C3-8F0D-9C8C8BA4F8F5}"/>
            </a:ext>
          </a:extLst>
        </xdr:cNvPr>
        <xdr:cNvCxnSpPr/>
      </xdr:nvCxnSpPr>
      <xdr:spPr>
        <a:xfrm flipV="1">
          <a:off x="9219565" y="55384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7" name="【図書館】&#10;一人当たり面積最小値テキスト">
          <a:extLst>
            <a:ext uri="{FF2B5EF4-FFF2-40B4-BE49-F238E27FC236}">
              <a16:creationId xmlns:a16="http://schemas.microsoft.com/office/drawing/2014/main" id="{8015B555-5F9D-4845-8758-7A77A39B9044}"/>
            </a:ext>
          </a:extLst>
        </xdr:cNvPr>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8" name="直線コネクタ 107">
          <a:extLst>
            <a:ext uri="{FF2B5EF4-FFF2-40B4-BE49-F238E27FC236}">
              <a16:creationId xmlns:a16="http://schemas.microsoft.com/office/drawing/2014/main" id="{EC2E8749-1889-4F6C-B1F6-8AF4F082157D}"/>
            </a:ext>
          </a:extLst>
        </xdr:cNvPr>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09" name="【図書館】&#10;一人当たり面積最大値テキスト">
          <a:extLst>
            <a:ext uri="{FF2B5EF4-FFF2-40B4-BE49-F238E27FC236}">
              <a16:creationId xmlns:a16="http://schemas.microsoft.com/office/drawing/2014/main" id="{6B4DBF36-DDA3-43F6-8C95-81C1F372612C}"/>
            </a:ext>
          </a:extLst>
        </xdr:cNvPr>
        <xdr:cNvSpPr txBox="1"/>
      </xdr:nvSpPr>
      <xdr:spPr>
        <a:xfrm>
          <a:off x="9258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0" name="直線コネクタ 109">
          <a:extLst>
            <a:ext uri="{FF2B5EF4-FFF2-40B4-BE49-F238E27FC236}">
              <a16:creationId xmlns:a16="http://schemas.microsoft.com/office/drawing/2014/main" id="{AC2D8E63-D74E-41E1-B05F-E61C464AAF50}"/>
            </a:ext>
          </a:extLst>
        </xdr:cNvPr>
        <xdr:cNvCxnSpPr/>
      </xdr:nvCxnSpPr>
      <xdr:spPr>
        <a:xfrm>
          <a:off x="9154160" y="55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1" name="【図書館】&#10;一人当たり面積平均値テキスト">
          <a:extLst>
            <a:ext uri="{FF2B5EF4-FFF2-40B4-BE49-F238E27FC236}">
              <a16:creationId xmlns:a16="http://schemas.microsoft.com/office/drawing/2014/main" id="{0EAFFE6C-9FD3-404B-A28D-F8B7D325B44A}"/>
            </a:ext>
          </a:extLst>
        </xdr:cNvPr>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12" name="フローチャート: 判断 111">
          <a:extLst>
            <a:ext uri="{FF2B5EF4-FFF2-40B4-BE49-F238E27FC236}">
              <a16:creationId xmlns:a16="http://schemas.microsoft.com/office/drawing/2014/main" id="{5791C120-481F-4C9C-A1B3-7845BBFFC738}"/>
            </a:ext>
          </a:extLst>
        </xdr:cNvPr>
        <xdr:cNvSpPr/>
      </xdr:nvSpPr>
      <xdr:spPr>
        <a:xfrm>
          <a:off x="919226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13" name="フローチャート: 判断 112">
          <a:extLst>
            <a:ext uri="{FF2B5EF4-FFF2-40B4-BE49-F238E27FC236}">
              <a16:creationId xmlns:a16="http://schemas.microsoft.com/office/drawing/2014/main" id="{D08BA63D-D285-4360-8BD4-48350D793135}"/>
            </a:ext>
          </a:extLst>
        </xdr:cNvPr>
        <xdr:cNvSpPr/>
      </xdr:nvSpPr>
      <xdr:spPr>
        <a:xfrm>
          <a:off x="8445500" y="6200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4" name="フローチャート: 判断 113">
          <a:extLst>
            <a:ext uri="{FF2B5EF4-FFF2-40B4-BE49-F238E27FC236}">
              <a16:creationId xmlns:a16="http://schemas.microsoft.com/office/drawing/2014/main" id="{731FB8A7-91EB-4314-A3DB-64BBA4C1C226}"/>
            </a:ext>
          </a:extLst>
        </xdr:cNvPr>
        <xdr:cNvSpPr/>
      </xdr:nvSpPr>
      <xdr:spPr>
        <a:xfrm>
          <a:off x="767080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15" name="フローチャート: 判断 114">
          <a:extLst>
            <a:ext uri="{FF2B5EF4-FFF2-40B4-BE49-F238E27FC236}">
              <a16:creationId xmlns:a16="http://schemas.microsoft.com/office/drawing/2014/main" id="{6D686FA9-C830-41A3-B63C-29CA64C6DCF8}"/>
            </a:ext>
          </a:extLst>
        </xdr:cNvPr>
        <xdr:cNvSpPr/>
      </xdr:nvSpPr>
      <xdr:spPr>
        <a:xfrm>
          <a:off x="687324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16" name="フローチャート: 判断 115">
          <a:extLst>
            <a:ext uri="{FF2B5EF4-FFF2-40B4-BE49-F238E27FC236}">
              <a16:creationId xmlns:a16="http://schemas.microsoft.com/office/drawing/2014/main" id="{ACEBE42C-CC0E-454E-A419-A40AEBD1C7FA}"/>
            </a:ext>
          </a:extLst>
        </xdr:cNvPr>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4A2890D-77A2-4933-B7C8-D4359D094E3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16BB72F-7C22-4417-9C41-EF8753E0CAF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26A2443-F894-4534-A158-FDB1BFF17ED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D355BCD-63B0-4DBA-A726-1A802FE36342}"/>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A2C8551-E716-4EFA-9867-ACDE9B62C0C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120650</xdr:rowOff>
    </xdr:from>
    <xdr:to>
      <xdr:col>41</xdr:col>
      <xdr:colOff>101600</xdr:colOff>
      <xdr:row>40</xdr:row>
      <xdr:rowOff>50800</xdr:rowOff>
    </xdr:to>
    <xdr:sp macro="" textlink="">
      <xdr:nvSpPr>
        <xdr:cNvPr id="122" name="楕円 121">
          <a:extLst>
            <a:ext uri="{FF2B5EF4-FFF2-40B4-BE49-F238E27FC236}">
              <a16:creationId xmlns:a16="http://schemas.microsoft.com/office/drawing/2014/main" id="{5C682B49-3404-4513-BFCC-E87D7EFE4A3B}"/>
            </a:ext>
          </a:extLst>
        </xdr:cNvPr>
        <xdr:cNvSpPr/>
      </xdr:nvSpPr>
      <xdr:spPr>
        <a:xfrm>
          <a:off x="687324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133350</xdr:rowOff>
    </xdr:from>
    <xdr:to>
      <xdr:col>36</xdr:col>
      <xdr:colOff>165100</xdr:colOff>
      <xdr:row>40</xdr:row>
      <xdr:rowOff>63500</xdr:rowOff>
    </xdr:to>
    <xdr:sp macro="" textlink="">
      <xdr:nvSpPr>
        <xdr:cNvPr id="123" name="楕円 122">
          <a:extLst>
            <a:ext uri="{FF2B5EF4-FFF2-40B4-BE49-F238E27FC236}">
              <a16:creationId xmlns:a16="http://schemas.microsoft.com/office/drawing/2014/main" id="{5D0A1AB7-E610-4FF7-8D68-CC148495AE08}"/>
            </a:ext>
          </a:extLst>
        </xdr:cNvPr>
        <xdr:cNvSpPr/>
      </xdr:nvSpPr>
      <xdr:spPr>
        <a:xfrm>
          <a:off x="6098540" y="667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12700</xdr:rowOff>
    </xdr:to>
    <xdr:cxnSp macro="">
      <xdr:nvCxnSpPr>
        <xdr:cNvPr id="124" name="直線コネクタ 123">
          <a:extLst>
            <a:ext uri="{FF2B5EF4-FFF2-40B4-BE49-F238E27FC236}">
              <a16:creationId xmlns:a16="http://schemas.microsoft.com/office/drawing/2014/main" id="{3B31B193-4A17-4AB3-ADB3-A1FCA497C2FB}"/>
            </a:ext>
          </a:extLst>
        </xdr:cNvPr>
        <xdr:cNvCxnSpPr/>
      </xdr:nvCxnSpPr>
      <xdr:spPr>
        <a:xfrm flipV="1">
          <a:off x="6149340" y="670560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25" name="n_1aveValue【図書館】&#10;一人当たり面積">
          <a:extLst>
            <a:ext uri="{FF2B5EF4-FFF2-40B4-BE49-F238E27FC236}">
              <a16:creationId xmlns:a16="http://schemas.microsoft.com/office/drawing/2014/main" id="{40C3AB03-7D89-4C5C-A282-3379AC21B9EE}"/>
            </a:ext>
          </a:extLst>
        </xdr:cNvPr>
        <xdr:cNvSpPr txBox="1"/>
      </xdr:nvSpPr>
      <xdr:spPr>
        <a:xfrm>
          <a:off x="827158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6" name="n_2aveValue【図書館】&#10;一人当たり面積">
          <a:extLst>
            <a:ext uri="{FF2B5EF4-FFF2-40B4-BE49-F238E27FC236}">
              <a16:creationId xmlns:a16="http://schemas.microsoft.com/office/drawing/2014/main" id="{2B08BA98-4809-4DB2-9BA2-E44C72B56405}"/>
            </a:ext>
          </a:extLst>
        </xdr:cNvPr>
        <xdr:cNvSpPr txBox="1"/>
      </xdr:nvSpPr>
      <xdr:spPr>
        <a:xfrm>
          <a:off x="750958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27" name="n_3aveValue【図書館】&#10;一人当たり面積">
          <a:extLst>
            <a:ext uri="{FF2B5EF4-FFF2-40B4-BE49-F238E27FC236}">
              <a16:creationId xmlns:a16="http://schemas.microsoft.com/office/drawing/2014/main" id="{21225D88-DDD5-4B55-9893-386C1D32D455}"/>
            </a:ext>
          </a:extLst>
        </xdr:cNvPr>
        <xdr:cNvSpPr txBox="1"/>
      </xdr:nvSpPr>
      <xdr:spPr>
        <a:xfrm>
          <a:off x="67120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28" name="n_4aveValue【図書館】&#10;一人当たり面積">
          <a:extLst>
            <a:ext uri="{FF2B5EF4-FFF2-40B4-BE49-F238E27FC236}">
              <a16:creationId xmlns:a16="http://schemas.microsoft.com/office/drawing/2014/main" id="{EDECBF2C-FFCB-44C5-B50F-A2BDC9DB1F20}"/>
            </a:ext>
          </a:extLst>
        </xdr:cNvPr>
        <xdr:cNvSpPr txBox="1"/>
      </xdr:nvSpPr>
      <xdr:spPr>
        <a:xfrm>
          <a:off x="59373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29" name="n_3mainValue【図書館】&#10;一人当たり面積">
          <a:extLst>
            <a:ext uri="{FF2B5EF4-FFF2-40B4-BE49-F238E27FC236}">
              <a16:creationId xmlns:a16="http://schemas.microsoft.com/office/drawing/2014/main" id="{E1F2400E-77F5-47E3-A096-671928C91779}"/>
            </a:ext>
          </a:extLst>
        </xdr:cNvPr>
        <xdr:cNvSpPr txBox="1"/>
      </xdr:nvSpPr>
      <xdr:spPr>
        <a:xfrm>
          <a:off x="67120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54627</xdr:rowOff>
    </xdr:from>
    <xdr:ext cx="469744" cy="259045"/>
    <xdr:sp macro="" textlink="">
      <xdr:nvSpPr>
        <xdr:cNvPr id="130" name="n_4mainValue【図書館】&#10;一人当たり面積">
          <a:extLst>
            <a:ext uri="{FF2B5EF4-FFF2-40B4-BE49-F238E27FC236}">
              <a16:creationId xmlns:a16="http://schemas.microsoft.com/office/drawing/2014/main" id="{61AF6668-E0F2-4ED4-8009-464C83323A44}"/>
            </a:ext>
          </a:extLst>
        </xdr:cNvPr>
        <xdr:cNvSpPr txBox="1"/>
      </xdr:nvSpPr>
      <xdr:spPr>
        <a:xfrm>
          <a:off x="59373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A07EC1AB-0840-426E-A047-A96C02030FA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1C7D9DFE-F1BE-4E3F-9E83-5DC24242EA9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1B6622CF-8185-40BF-8DDA-3C851E11DDB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2AF20F47-E303-43BB-BDC6-3B8D330BA80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42E29F80-D53A-4499-A2C0-8AD6572FF28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4D36C6E4-ABA0-4AFA-81BF-F304E28CE7A2}"/>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4EE75EC7-2965-461C-8288-164133E99B9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DF3D9C69-7B86-4BF5-AAD4-B9BF3910F82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26A2CA2F-8C22-48E1-8E1F-931C2AD078C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EFA3D61D-D085-45A0-813A-59597E2FF9F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A3029EF1-D823-4E78-BF7A-6020013B9E4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BA667F31-521E-4EF8-A361-1C63304F4E76}"/>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a:extLst>
            <a:ext uri="{FF2B5EF4-FFF2-40B4-BE49-F238E27FC236}">
              <a16:creationId xmlns:a16="http://schemas.microsoft.com/office/drawing/2014/main" id="{ADB043CA-BAB4-4136-AECB-6C621A9A24F7}"/>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3D09CF69-B24A-447A-8C9E-0752B2EFCA7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416680A2-D9BB-4510-9601-AC6F2DD5D2C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E296884E-6C42-4BE4-893D-16F0CE40DDB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7899828F-7E20-4DFC-BF0A-542501A51F4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598657B5-F821-425F-AC5B-E2DB6085D24F}"/>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8407AE4E-3855-4B3D-9850-2AE7D96F2D3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1C97A8A0-0860-4801-B2B5-CC349AC4A9F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a:extLst>
            <a:ext uri="{FF2B5EF4-FFF2-40B4-BE49-F238E27FC236}">
              <a16:creationId xmlns:a16="http://schemas.microsoft.com/office/drawing/2014/main" id="{B2DB8529-5BE7-4E74-85C7-714E2FD7B5FE}"/>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6C0C0E-EEF8-4C0D-8A5C-AD0F1343B3C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a:extLst>
            <a:ext uri="{FF2B5EF4-FFF2-40B4-BE49-F238E27FC236}">
              <a16:creationId xmlns:a16="http://schemas.microsoft.com/office/drawing/2014/main" id="{11408BBB-9075-4DB0-B572-B434B2A53557}"/>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a:extLst>
            <a:ext uri="{FF2B5EF4-FFF2-40B4-BE49-F238E27FC236}">
              <a16:creationId xmlns:a16="http://schemas.microsoft.com/office/drawing/2014/main" id="{FF34EDDB-E918-4D43-A74E-2277A1FBC11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55" name="直線コネクタ 154">
          <a:extLst>
            <a:ext uri="{FF2B5EF4-FFF2-40B4-BE49-F238E27FC236}">
              <a16:creationId xmlns:a16="http://schemas.microsoft.com/office/drawing/2014/main" id="{F10893D2-2AD6-49E0-B3D8-E130E73422BA}"/>
            </a:ext>
          </a:extLst>
        </xdr:cNvPr>
        <xdr:cNvCxnSpPr/>
      </xdr:nvCxnSpPr>
      <xdr:spPr>
        <a:xfrm flipV="1">
          <a:off x="4086225" y="93421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6" name="【体育館・プール】&#10;有形固定資産減価償却率最小値テキスト">
          <a:extLst>
            <a:ext uri="{FF2B5EF4-FFF2-40B4-BE49-F238E27FC236}">
              <a16:creationId xmlns:a16="http://schemas.microsoft.com/office/drawing/2014/main" id="{ECF2BFD0-F9B7-4A9B-9938-14225580771B}"/>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7" name="直線コネクタ 156">
          <a:extLst>
            <a:ext uri="{FF2B5EF4-FFF2-40B4-BE49-F238E27FC236}">
              <a16:creationId xmlns:a16="http://schemas.microsoft.com/office/drawing/2014/main" id="{A073BDFA-38DF-44FE-ABC9-63B19F32DF86}"/>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8" name="【体育館・プール】&#10;有形固定資産減価償却率最大値テキスト">
          <a:extLst>
            <a:ext uri="{FF2B5EF4-FFF2-40B4-BE49-F238E27FC236}">
              <a16:creationId xmlns:a16="http://schemas.microsoft.com/office/drawing/2014/main" id="{BF15CAE6-6C27-442F-B77F-4E9AC7FD796E}"/>
            </a:ext>
          </a:extLst>
        </xdr:cNvPr>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9" name="直線コネクタ 158">
          <a:extLst>
            <a:ext uri="{FF2B5EF4-FFF2-40B4-BE49-F238E27FC236}">
              <a16:creationId xmlns:a16="http://schemas.microsoft.com/office/drawing/2014/main" id="{5F95FA7C-E7D7-44BB-BCFB-6732E94E2AD3}"/>
            </a:ext>
          </a:extLst>
        </xdr:cNvPr>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60" name="【体育館・プール】&#10;有形固定資産減価償却率平均値テキスト">
          <a:extLst>
            <a:ext uri="{FF2B5EF4-FFF2-40B4-BE49-F238E27FC236}">
              <a16:creationId xmlns:a16="http://schemas.microsoft.com/office/drawing/2014/main" id="{92E6EC7E-117F-4406-AD76-74459F579A9A}"/>
            </a:ext>
          </a:extLst>
        </xdr:cNvPr>
        <xdr:cNvSpPr txBox="1"/>
      </xdr:nvSpPr>
      <xdr:spPr>
        <a:xfrm>
          <a:off x="4124960" y="9967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61" name="フローチャート: 判断 160">
          <a:extLst>
            <a:ext uri="{FF2B5EF4-FFF2-40B4-BE49-F238E27FC236}">
              <a16:creationId xmlns:a16="http://schemas.microsoft.com/office/drawing/2014/main" id="{FB138011-76D4-4ABC-8F5C-31B4757FA87A}"/>
            </a:ext>
          </a:extLst>
        </xdr:cNvPr>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62" name="フローチャート: 判断 161">
          <a:extLst>
            <a:ext uri="{FF2B5EF4-FFF2-40B4-BE49-F238E27FC236}">
              <a16:creationId xmlns:a16="http://schemas.microsoft.com/office/drawing/2014/main" id="{2FB73157-6A40-4C97-8F5C-71CE179149A6}"/>
            </a:ext>
          </a:extLst>
        </xdr:cNvPr>
        <xdr:cNvSpPr/>
      </xdr:nvSpPr>
      <xdr:spPr>
        <a:xfrm>
          <a:off x="3312160" y="1006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63" name="フローチャート: 判断 162">
          <a:extLst>
            <a:ext uri="{FF2B5EF4-FFF2-40B4-BE49-F238E27FC236}">
              <a16:creationId xmlns:a16="http://schemas.microsoft.com/office/drawing/2014/main" id="{0AC9C807-90B8-4A31-B36C-6CBB2953F929}"/>
            </a:ext>
          </a:extLst>
        </xdr:cNvPr>
        <xdr:cNvSpPr/>
      </xdr:nvSpPr>
      <xdr:spPr>
        <a:xfrm>
          <a:off x="25146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64" name="フローチャート: 判断 163">
          <a:extLst>
            <a:ext uri="{FF2B5EF4-FFF2-40B4-BE49-F238E27FC236}">
              <a16:creationId xmlns:a16="http://schemas.microsoft.com/office/drawing/2014/main" id="{FEED3EBF-EB75-4FF7-9391-67861E577B56}"/>
            </a:ext>
          </a:extLst>
        </xdr:cNvPr>
        <xdr:cNvSpPr/>
      </xdr:nvSpPr>
      <xdr:spPr>
        <a:xfrm>
          <a:off x="17399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65" name="フローチャート: 判断 164">
          <a:extLst>
            <a:ext uri="{FF2B5EF4-FFF2-40B4-BE49-F238E27FC236}">
              <a16:creationId xmlns:a16="http://schemas.microsoft.com/office/drawing/2014/main" id="{5F539375-5989-40D4-A50B-2F575BD2A08B}"/>
            </a:ext>
          </a:extLst>
        </xdr:cNvPr>
        <xdr:cNvSpPr/>
      </xdr:nvSpPr>
      <xdr:spPr>
        <a:xfrm>
          <a:off x="96520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9D355C0-907B-437B-84A1-0EA4009168DE}"/>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9590BC1-4D4F-4D95-95DC-0E9C3C730017}"/>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37CF57F-ABDC-4261-928B-EA6ED67FFDC8}"/>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F7FBA1B-6985-47D7-9D8B-106C8D03BEE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E4F64828-8F71-4795-AEB2-7ED84DD8712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111125</xdr:rowOff>
    </xdr:from>
    <xdr:to>
      <xdr:col>24</xdr:col>
      <xdr:colOff>114300</xdr:colOff>
      <xdr:row>64</xdr:row>
      <xdr:rowOff>41275</xdr:rowOff>
    </xdr:to>
    <xdr:sp macro="" textlink="">
      <xdr:nvSpPr>
        <xdr:cNvPr id="171" name="楕円 170">
          <a:extLst>
            <a:ext uri="{FF2B5EF4-FFF2-40B4-BE49-F238E27FC236}">
              <a16:creationId xmlns:a16="http://schemas.microsoft.com/office/drawing/2014/main" id="{8DBA9AED-7BBB-45E5-84B8-FC84BC2781A5}"/>
            </a:ext>
          </a:extLst>
        </xdr:cNvPr>
        <xdr:cNvSpPr/>
      </xdr:nvSpPr>
      <xdr:spPr>
        <a:xfrm>
          <a:off x="4036060" y="10672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26052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73F5C296-2CA9-4DBE-8E33-348B3A621829}"/>
            </a:ext>
          </a:extLst>
        </xdr:cNvPr>
        <xdr:cNvSpPr txBox="1"/>
      </xdr:nvSpPr>
      <xdr:spPr>
        <a:xfrm>
          <a:off x="4124960" y="1058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130175</xdr:rowOff>
    </xdr:from>
    <xdr:to>
      <xdr:col>20</xdr:col>
      <xdr:colOff>38100</xdr:colOff>
      <xdr:row>64</xdr:row>
      <xdr:rowOff>60325</xdr:rowOff>
    </xdr:to>
    <xdr:sp macro="" textlink="">
      <xdr:nvSpPr>
        <xdr:cNvPr id="173" name="楕円 172">
          <a:extLst>
            <a:ext uri="{FF2B5EF4-FFF2-40B4-BE49-F238E27FC236}">
              <a16:creationId xmlns:a16="http://schemas.microsoft.com/office/drawing/2014/main" id="{E93EFD75-2EB9-4FCE-81C3-A5A81A77AE7B}"/>
            </a:ext>
          </a:extLst>
        </xdr:cNvPr>
        <xdr:cNvSpPr/>
      </xdr:nvSpPr>
      <xdr:spPr>
        <a:xfrm>
          <a:off x="3312160" y="10691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161925</xdr:rowOff>
    </xdr:from>
    <xdr:to>
      <xdr:col>24</xdr:col>
      <xdr:colOff>63500</xdr:colOff>
      <xdr:row>64</xdr:row>
      <xdr:rowOff>9525</xdr:rowOff>
    </xdr:to>
    <xdr:cxnSp macro="">
      <xdr:nvCxnSpPr>
        <xdr:cNvPr id="174" name="直線コネクタ 173">
          <a:extLst>
            <a:ext uri="{FF2B5EF4-FFF2-40B4-BE49-F238E27FC236}">
              <a16:creationId xmlns:a16="http://schemas.microsoft.com/office/drawing/2014/main" id="{CDBCDD51-BCA8-4DF6-ADC4-288688D52EE0}"/>
            </a:ext>
          </a:extLst>
        </xdr:cNvPr>
        <xdr:cNvCxnSpPr/>
      </xdr:nvCxnSpPr>
      <xdr:spPr>
        <a:xfrm flipV="1">
          <a:off x="3355340" y="10723245"/>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126365</xdr:rowOff>
    </xdr:from>
    <xdr:to>
      <xdr:col>15</xdr:col>
      <xdr:colOff>101600</xdr:colOff>
      <xdr:row>64</xdr:row>
      <xdr:rowOff>56515</xdr:rowOff>
    </xdr:to>
    <xdr:sp macro="" textlink="">
      <xdr:nvSpPr>
        <xdr:cNvPr id="175" name="楕円 174">
          <a:extLst>
            <a:ext uri="{FF2B5EF4-FFF2-40B4-BE49-F238E27FC236}">
              <a16:creationId xmlns:a16="http://schemas.microsoft.com/office/drawing/2014/main" id="{0ECDADBD-66A0-4B7C-A474-9AF8BFFFF725}"/>
            </a:ext>
          </a:extLst>
        </xdr:cNvPr>
        <xdr:cNvSpPr/>
      </xdr:nvSpPr>
      <xdr:spPr>
        <a:xfrm>
          <a:off x="2514600" y="10687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5715</xdr:rowOff>
    </xdr:from>
    <xdr:to>
      <xdr:col>19</xdr:col>
      <xdr:colOff>177800</xdr:colOff>
      <xdr:row>64</xdr:row>
      <xdr:rowOff>9525</xdr:rowOff>
    </xdr:to>
    <xdr:cxnSp macro="">
      <xdr:nvCxnSpPr>
        <xdr:cNvPr id="176" name="直線コネクタ 175">
          <a:extLst>
            <a:ext uri="{FF2B5EF4-FFF2-40B4-BE49-F238E27FC236}">
              <a16:creationId xmlns:a16="http://schemas.microsoft.com/office/drawing/2014/main" id="{693E689E-2236-4AA8-AE68-1A53A7C3EA71}"/>
            </a:ext>
          </a:extLst>
        </xdr:cNvPr>
        <xdr:cNvCxnSpPr/>
      </xdr:nvCxnSpPr>
      <xdr:spPr>
        <a:xfrm>
          <a:off x="2565400" y="1073467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177" name="楕円 176">
          <a:extLst>
            <a:ext uri="{FF2B5EF4-FFF2-40B4-BE49-F238E27FC236}">
              <a16:creationId xmlns:a16="http://schemas.microsoft.com/office/drawing/2014/main" id="{0EC6CC12-D67B-4284-99FE-3AE24EA8F2A8}"/>
            </a:ext>
          </a:extLst>
        </xdr:cNvPr>
        <xdr:cNvSpPr/>
      </xdr:nvSpPr>
      <xdr:spPr>
        <a:xfrm>
          <a:off x="173990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5715</xdr:rowOff>
    </xdr:to>
    <xdr:cxnSp macro="">
      <xdr:nvCxnSpPr>
        <xdr:cNvPr id="178" name="直線コネクタ 177">
          <a:extLst>
            <a:ext uri="{FF2B5EF4-FFF2-40B4-BE49-F238E27FC236}">
              <a16:creationId xmlns:a16="http://schemas.microsoft.com/office/drawing/2014/main" id="{0D46C6E2-408D-4583-96BB-8B62758B0B66}"/>
            </a:ext>
          </a:extLst>
        </xdr:cNvPr>
        <xdr:cNvCxnSpPr/>
      </xdr:nvCxnSpPr>
      <xdr:spPr>
        <a:xfrm>
          <a:off x="1790700" y="1072896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113030</xdr:rowOff>
    </xdr:from>
    <xdr:to>
      <xdr:col>6</xdr:col>
      <xdr:colOff>38100</xdr:colOff>
      <xdr:row>64</xdr:row>
      <xdr:rowOff>43180</xdr:rowOff>
    </xdr:to>
    <xdr:sp macro="" textlink="">
      <xdr:nvSpPr>
        <xdr:cNvPr id="179" name="楕円 178">
          <a:extLst>
            <a:ext uri="{FF2B5EF4-FFF2-40B4-BE49-F238E27FC236}">
              <a16:creationId xmlns:a16="http://schemas.microsoft.com/office/drawing/2014/main" id="{10B22B7C-F916-4CBE-9BEC-49D398D5218F}"/>
            </a:ext>
          </a:extLst>
        </xdr:cNvPr>
        <xdr:cNvSpPr/>
      </xdr:nvSpPr>
      <xdr:spPr>
        <a:xfrm>
          <a:off x="965200" y="1067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163830</xdr:rowOff>
    </xdr:from>
    <xdr:to>
      <xdr:col>10</xdr:col>
      <xdr:colOff>114300</xdr:colOff>
      <xdr:row>64</xdr:row>
      <xdr:rowOff>0</xdr:rowOff>
    </xdr:to>
    <xdr:cxnSp macro="">
      <xdr:nvCxnSpPr>
        <xdr:cNvPr id="180" name="直線コネクタ 179">
          <a:extLst>
            <a:ext uri="{FF2B5EF4-FFF2-40B4-BE49-F238E27FC236}">
              <a16:creationId xmlns:a16="http://schemas.microsoft.com/office/drawing/2014/main" id="{A86A645C-CD56-4321-8212-C5D17579E36B}"/>
            </a:ext>
          </a:extLst>
        </xdr:cNvPr>
        <xdr:cNvCxnSpPr/>
      </xdr:nvCxnSpPr>
      <xdr:spPr>
        <a:xfrm>
          <a:off x="1008380" y="1072515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81" name="n_1aveValue【体育館・プール】&#10;有形固定資産減価償却率">
          <a:extLst>
            <a:ext uri="{FF2B5EF4-FFF2-40B4-BE49-F238E27FC236}">
              <a16:creationId xmlns:a16="http://schemas.microsoft.com/office/drawing/2014/main" id="{0BD8EFA4-E08B-4E7C-8A8A-B15EEF775523}"/>
            </a:ext>
          </a:extLst>
        </xdr:cNvPr>
        <xdr:cNvSpPr txBox="1"/>
      </xdr:nvSpPr>
      <xdr:spPr>
        <a:xfrm>
          <a:off x="317056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182" name="n_2aveValue【体育館・プール】&#10;有形固定資産減価償却率">
          <a:extLst>
            <a:ext uri="{FF2B5EF4-FFF2-40B4-BE49-F238E27FC236}">
              <a16:creationId xmlns:a16="http://schemas.microsoft.com/office/drawing/2014/main" id="{B54F77B0-F9B9-4482-B057-5AD9F14A55C1}"/>
            </a:ext>
          </a:extLst>
        </xdr:cNvPr>
        <xdr:cNvSpPr txBox="1"/>
      </xdr:nvSpPr>
      <xdr:spPr>
        <a:xfrm>
          <a:off x="23857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83" name="n_3aveValue【体育館・プール】&#10;有形固定資産減価償却率">
          <a:extLst>
            <a:ext uri="{FF2B5EF4-FFF2-40B4-BE49-F238E27FC236}">
              <a16:creationId xmlns:a16="http://schemas.microsoft.com/office/drawing/2014/main" id="{ACFE65C7-3264-4D08-BFAF-47E0488515AE}"/>
            </a:ext>
          </a:extLst>
        </xdr:cNvPr>
        <xdr:cNvSpPr txBox="1"/>
      </xdr:nvSpPr>
      <xdr:spPr>
        <a:xfrm>
          <a:off x="16110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184" name="n_4aveValue【体育館・プール】&#10;有形固定資産減価償却率">
          <a:extLst>
            <a:ext uri="{FF2B5EF4-FFF2-40B4-BE49-F238E27FC236}">
              <a16:creationId xmlns:a16="http://schemas.microsoft.com/office/drawing/2014/main" id="{290E70A3-0A93-4BED-9272-6B4B67B90943}"/>
            </a:ext>
          </a:extLst>
        </xdr:cNvPr>
        <xdr:cNvSpPr txBox="1"/>
      </xdr:nvSpPr>
      <xdr:spPr>
        <a:xfrm>
          <a:off x="83630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51452</xdr:rowOff>
    </xdr:from>
    <xdr:ext cx="405111" cy="259045"/>
    <xdr:sp macro="" textlink="">
      <xdr:nvSpPr>
        <xdr:cNvPr id="185" name="n_1mainValue【体育館・プール】&#10;有形固定資産減価償却率">
          <a:extLst>
            <a:ext uri="{FF2B5EF4-FFF2-40B4-BE49-F238E27FC236}">
              <a16:creationId xmlns:a16="http://schemas.microsoft.com/office/drawing/2014/main" id="{F2386C97-6267-42D4-84E2-DD01721187D4}"/>
            </a:ext>
          </a:extLst>
        </xdr:cNvPr>
        <xdr:cNvSpPr txBox="1"/>
      </xdr:nvSpPr>
      <xdr:spPr>
        <a:xfrm>
          <a:off x="317056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47642</xdr:rowOff>
    </xdr:from>
    <xdr:ext cx="405111" cy="259045"/>
    <xdr:sp macro="" textlink="">
      <xdr:nvSpPr>
        <xdr:cNvPr id="186" name="n_2mainValue【体育館・プール】&#10;有形固定資産減価償却率">
          <a:extLst>
            <a:ext uri="{FF2B5EF4-FFF2-40B4-BE49-F238E27FC236}">
              <a16:creationId xmlns:a16="http://schemas.microsoft.com/office/drawing/2014/main" id="{5BCF0BBD-0C55-4A6B-B24C-66D993729F60}"/>
            </a:ext>
          </a:extLst>
        </xdr:cNvPr>
        <xdr:cNvSpPr txBox="1"/>
      </xdr:nvSpPr>
      <xdr:spPr>
        <a:xfrm>
          <a:off x="238570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41927</xdr:rowOff>
    </xdr:from>
    <xdr:ext cx="405111" cy="259045"/>
    <xdr:sp macro="" textlink="">
      <xdr:nvSpPr>
        <xdr:cNvPr id="187" name="n_3mainValue【体育館・プール】&#10;有形固定資産減価償却率">
          <a:extLst>
            <a:ext uri="{FF2B5EF4-FFF2-40B4-BE49-F238E27FC236}">
              <a16:creationId xmlns:a16="http://schemas.microsoft.com/office/drawing/2014/main" id="{BBF416B1-CBE1-4240-949D-226613E8D7D0}"/>
            </a:ext>
          </a:extLst>
        </xdr:cNvPr>
        <xdr:cNvSpPr txBox="1"/>
      </xdr:nvSpPr>
      <xdr:spPr>
        <a:xfrm>
          <a:off x="161100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34307</xdr:rowOff>
    </xdr:from>
    <xdr:ext cx="405111" cy="259045"/>
    <xdr:sp macro="" textlink="">
      <xdr:nvSpPr>
        <xdr:cNvPr id="188" name="n_4mainValue【体育館・プール】&#10;有形固定資産減価償却率">
          <a:extLst>
            <a:ext uri="{FF2B5EF4-FFF2-40B4-BE49-F238E27FC236}">
              <a16:creationId xmlns:a16="http://schemas.microsoft.com/office/drawing/2014/main" id="{6857B7DC-628A-4F53-B5CB-BE9F3AB754E0}"/>
            </a:ext>
          </a:extLst>
        </xdr:cNvPr>
        <xdr:cNvSpPr txBox="1"/>
      </xdr:nvSpPr>
      <xdr:spPr>
        <a:xfrm>
          <a:off x="83630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CE92B898-9B4F-4250-ACF9-6A244699B49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FDCE303F-734E-4BCF-A738-C52266A4C92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97CBB74B-297F-4C52-97B5-141CE471F36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9EB2203F-F0CC-4CC2-A05E-F3064AA522F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4B8B1A0A-1554-495E-AF5B-C6A10AB1A31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4ABDACE8-7961-426F-9B87-9517A6DAD27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80AA7F2E-D452-4387-A757-CAEF73CD205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465789ED-8DC0-4657-92D8-6B72FA1F1F3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E954F00A-1C63-4BAE-B106-366EFCD55CD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D16CE8BC-245F-4F87-8189-6BF97AA8A67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11A9F1FE-EDAF-4CA3-A9F7-555583EB506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a:extLst>
            <a:ext uri="{FF2B5EF4-FFF2-40B4-BE49-F238E27FC236}">
              <a16:creationId xmlns:a16="http://schemas.microsoft.com/office/drawing/2014/main" id="{3B21215C-D549-4C9E-BAE2-A6A1D4FD170F}"/>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ADF4F765-0C51-4EF4-BB18-C99E1FB4B1B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a:extLst>
            <a:ext uri="{FF2B5EF4-FFF2-40B4-BE49-F238E27FC236}">
              <a16:creationId xmlns:a16="http://schemas.microsoft.com/office/drawing/2014/main" id="{CAF8CEEF-D50B-4E40-B51D-1BC386DB4D6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CB5D900C-10B1-41DF-93CB-186B882CA30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484ACD85-0D4C-4CCC-9FD4-C58CF99C36D8}"/>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E419B406-7C72-4CBF-B4D6-A1AA6F814C5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a:extLst>
            <a:ext uri="{FF2B5EF4-FFF2-40B4-BE49-F238E27FC236}">
              <a16:creationId xmlns:a16="http://schemas.microsoft.com/office/drawing/2014/main" id="{3C97DB52-F1BB-416F-990D-79FF5CF72B1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E2677611-502C-4742-A490-E6879F7F1B66}"/>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a:extLst>
            <a:ext uri="{FF2B5EF4-FFF2-40B4-BE49-F238E27FC236}">
              <a16:creationId xmlns:a16="http://schemas.microsoft.com/office/drawing/2014/main" id="{47781E37-5C37-41BE-A443-642922F00DA3}"/>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8D858434-7569-4DF7-B755-D237A596827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C04805C4-1DC1-4741-8ED1-599FDDD10B6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A9062929-5467-44DC-BE6B-F55835E9CF3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12" name="直線コネクタ 211">
          <a:extLst>
            <a:ext uri="{FF2B5EF4-FFF2-40B4-BE49-F238E27FC236}">
              <a16:creationId xmlns:a16="http://schemas.microsoft.com/office/drawing/2014/main" id="{079534FD-DAEE-4D98-BDE9-1044718D020E}"/>
            </a:ext>
          </a:extLst>
        </xdr:cNvPr>
        <xdr:cNvCxnSpPr/>
      </xdr:nvCxnSpPr>
      <xdr:spPr>
        <a:xfrm flipV="1">
          <a:off x="9219565" y="9352280"/>
          <a:ext cx="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13" name="【体育館・プール】&#10;一人当たり面積最小値テキスト">
          <a:extLst>
            <a:ext uri="{FF2B5EF4-FFF2-40B4-BE49-F238E27FC236}">
              <a16:creationId xmlns:a16="http://schemas.microsoft.com/office/drawing/2014/main" id="{C101EBEC-C8C8-469F-8A51-4C77F968673A}"/>
            </a:ext>
          </a:extLst>
        </xdr:cNvPr>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14" name="直線コネクタ 213">
          <a:extLst>
            <a:ext uri="{FF2B5EF4-FFF2-40B4-BE49-F238E27FC236}">
              <a16:creationId xmlns:a16="http://schemas.microsoft.com/office/drawing/2014/main" id="{F6549012-145D-457E-AA33-8D3D2E2DDF15}"/>
            </a:ext>
          </a:extLst>
        </xdr:cNvPr>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15" name="【体育館・プール】&#10;一人当たり面積最大値テキスト">
          <a:extLst>
            <a:ext uri="{FF2B5EF4-FFF2-40B4-BE49-F238E27FC236}">
              <a16:creationId xmlns:a16="http://schemas.microsoft.com/office/drawing/2014/main" id="{B2A27EB8-825F-49F3-91F2-EE9B791DECAB}"/>
            </a:ext>
          </a:extLst>
        </xdr:cNvPr>
        <xdr:cNvSpPr txBox="1"/>
      </xdr:nvSpPr>
      <xdr:spPr>
        <a:xfrm>
          <a:off x="9258300" y="91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16" name="直線コネクタ 215">
          <a:extLst>
            <a:ext uri="{FF2B5EF4-FFF2-40B4-BE49-F238E27FC236}">
              <a16:creationId xmlns:a16="http://schemas.microsoft.com/office/drawing/2014/main" id="{0EC26BA5-0294-4EB7-82BC-0321EA13F022}"/>
            </a:ext>
          </a:extLst>
        </xdr:cNvPr>
        <xdr:cNvCxnSpPr/>
      </xdr:nvCxnSpPr>
      <xdr:spPr>
        <a:xfrm>
          <a:off x="9154160" y="935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17" name="【体育館・プール】&#10;一人当たり面積平均値テキスト">
          <a:extLst>
            <a:ext uri="{FF2B5EF4-FFF2-40B4-BE49-F238E27FC236}">
              <a16:creationId xmlns:a16="http://schemas.microsoft.com/office/drawing/2014/main" id="{05F9F1E2-EB89-41DF-AE47-2443045A985B}"/>
            </a:ext>
          </a:extLst>
        </xdr:cNvPr>
        <xdr:cNvSpPr txBox="1"/>
      </xdr:nvSpPr>
      <xdr:spPr>
        <a:xfrm>
          <a:off x="9258300" y="1038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18" name="フローチャート: 判断 217">
          <a:extLst>
            <a:ext uri="{FF2B5EF4-FFF2-40B4-BE49-F238E27FC236}">
              <a16:creationId xmlns:a16="http://schemas.microsoft.com/office/drawing/2014/main" id="{6B82B250-2548-4B42-850B-07546950A591}"/>
            </a:ext>
          </a:extLst>
        </xdr:cNvPr>
        <xdr:cNvSpPr/>
      </xdr:nvSpPr>
      <xdr:spPr>
        <a:xfrm>
          <a:off x="9192260" y="1040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19" name="フローチャート: 判断 218">
          <a:extLst>
            <a:ext uri="{FF2B5EF4-FFF2-40B4-BE49-F238E27FC236}">
              <a16:creationId xmlns:a16="http://schemas.microsoft.com/office/drawing/2014/main" id="{F38CF891-0F23-4FDB-A881-49BD24E97C7B}"/>
            </a:ext>
          </a:extLst>
        </xdr:cNvPr>
        <xdr:cNvSpPr/>
      </xdr:nvSpPr>
      <xdr:spPr>
        <a:xfrm>
          <a:off x="8445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20" name="フローチャート: 判断 219">
          <a:extLst>
            <a:ext uri="{FF2B5EF4-FFF2-40B4-BE49-F238E27FC236}">
              <a16:creationId xmlns:a16="http://schemas.microsoft.com/office/drawing/2014/main" id="{858AA2D8-B588-40F9-BC17-7771EE0A1146}"/>
            </a:ext>
          </a:extLst>
        </xdr:cNvPr>
        <xdr:cNvSpPr/>
      </xdr:nvSpPr>
      <xdr:spPr>
        <a:xfrm>
          <a:off x="7670800" y="1032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21" name="フローチャート: 判断 220">
          <a:extLst>
            <a:ext uri="{FF2B5EF4-FFF2-40B4-BE49-F238E27FC236}">
              <a16:creationId xmlns:a16="http://schemas.microsoft.com/office/drawing/2014/main" id="{682CC0CA-2219-4EBF-A0BE-141B9D04141E}"/>
            </a:ext>
          </a:extLst>
        </xdr:cNvPr>
        <xdr:cNvSpPr/>
      </xdr:nvSpPr>
      <xdr:spPr>
        <a:xfrm>
          <a:off x="687324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22" name="フローチャート: 判断 221">
          <a:extLst>
            <a:ext uri="{FF2B5EF4-FFF2-40B4-BE49-F238E27FC236}">
              <a16:creationId xmlns:a16="http://schemas.microsoft.com/office/drawing/2014/main" id="{881805DA-DBF1-4375-841C-D2FF5A00F658}"/>
            </a:ext>
          </a:extLst>
        </xdr:cNvPr>
        <xdr:cNvSpPr/>
      </xdr:nvSpPr>
      <xdr:spPr>
        <a:xfrm>
          <a:off x="6098540" y="10353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9E466B8-ED96-43F7-9B1D-D5266C37BB2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776AC20-8D22-4994-9329-0523F22F626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D6C9E29-D2F6-4A82-B436-D590E22EC6E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B909E0A-38E1-4660-91CB-539116418DC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EE35B8FD-F9AA-4FED-8995-274AF9B3DB9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124460</xdr:rowOff>
    </xdr:from>
    <xdr:to>
      <xdr:col>55</xdr:col>
      <xdr:colOff>50800</xdr:colOff>
      <xdr:row>62</xdr:row>
      <xdr:rowOff>54610</xdr:rowOff>
    </xdr:to>
    <xdr:sp macro="" textlink="">
      <xdr:nvSpPr>
        <xdr:cNvPr id="228" name="楕円 227">
          <a:extLst>
            <a:ext uri="{FF2B5EF4-FFF2-40B4-BE49-F238E27FC236}">
              <a16:creationId xmlns:a16="http://schemas.microsoft.com/office/drawing/2014/main" id="{0CEE0139-14E9-4CA4-9771-811CCEFDAA18}"/>
            </a:ext>
          </a:extLst>
        </xdr:cNvPr>
        <xdr:cNvSpPr/>
      </xdr:nvSpPr>
      <xdr:spPr>
        <a:xfrm>
          <a:off x="9192260" y="1035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147337</xdr:rowOff>
    </xdr:from>
    <xdr:ext cx="469744" cy="259045"/>
    <xdr:sp macro="" textlink="">
      <xdr:nvSpPr>
        <xdr:cNvPr id="229" name="【体育館・プール】&#10;一人当たり面積該当値テキスト">
          <a:extLst>
            <a:ext uri="{FF2B5EF4-FFF2-40B4-BE49-F238E27FC236}">
              <a16:creationId xmlns:a16="http://schemas.microsoft.com/office/drawing/2014/main" id="{3AB97ED6-5483-41C0-829C-F3BF3F283C9B}"/>
            </a:ext>
          </a:extLst>
        </xdr:cNvPr>
        <xdr:cNvSpPr txBox="1"/>
      </xdr:nvSpPr>
      <xdr:spPr>
        <a:xfrm>
          <a:off x="9258300"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133350</xdr:rowOff>
    </xdr:from>
    <xdr:to>
      <xdr:col>50</xdr:col>
      <xdr:colOff>165100</xdr:colOff>
      <xdr:row>62</xdr:row>
      <xdr:rowOff>63500</xdr:rowOff>
    </xdr:to>
    <xdr:sp macro="" textlink="">
      <xdr:nvSpPr>
        <xdr:cNvPr id="230" name="楕円 229">
          <a:extLst>
            <a:ext uri="{FF2B5EF4-FFF2-40B4-BE49-F238E27FC236}">
              <a16:creationId xmlns:a16="http://schemas.microsoft.com/office/drawing/2014/main" id="{4B8D94F2-ACB1-42D6-B52F-7B081E57D73A}"/>
            </a:ext>
          </a:extLst>
        </xdr:cNvPr>
        <xdr:cNvSpPr/>
      </xdr:nvSpPr>
      <xdr:spPr>
        <a:xfrm>
          <a:off x="8445500" y="1035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3810</xdr:rowOff>
    </xdr:from>
    <xdr:to>
      <xdr:col>55</xdr:col>
      <xdr:colOff>0</xdr:colOff>
      <xdr:row>62</xdr:row>
      <xdr:rowOff>12700</xdr:rowOff>
    </xdr:to>
    <xdr:cxnSp macro="">
      <xdr:nvCxnSpPr>
        <xdr:cNvPr id="231" name="直線コネクタ 230">
          <a:extLst>
            <a:ext uri="{FF2B5EF4-FFF2-40B4-BE49-F238E27FC236}">
              <a16:creationId xmlns:a16="http://schemas.microsoft.com/office/drawing/2014/main" id="{374938BA-B959-474B-9478-B79BE0D6CC10}"/>
            </a:ext>
          </a:extLst>
        </xdr:cNvPr>
        <xdr:cNvCxnSpPr/>
      </xdr:nvCxnSpPr>
      <xdr:spPr>
        <a:xfrm flipV="1">
          <a:off x="8496300" y="10397490"/>
          <a:ext cx="7239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140970</xdr:rowOff>
    </xdr:from>
    <xdr:to>
      <xdr:col>46</xdr:col>
      <xdr:colOff>38100</xdr:colOff>
      <xdr:row>62</xdr:row>
      <xdr:rowOff>71120</xdr:rowOff>
    </xdr:to>
    <xdr:sp macro="" textlink="">
      <xdr:nvSpPr>
        <xdr:cNvPr id="232" name="楕円 231">
          <a:extLst>
            <a:ext uri="{FF2B5EF4-FFF2-40B4-BE49-F238E27FC236}">
              <a16:creationId xmlns:a16="http://schemas.microsoft.com/office/drawing/2014/main" id="{D83B43C5-82AC-43B8-97F8-DED92D8F4397}"/>
            </a:ext>
          </a:extLst>
        </xdr:cNvPr>
        <xdr:cNvSpPr/>
      </xdr:nvSpPr>
      <xdr:spPr>
        <a:xfrm>
          <a:off x="7670800" y="1036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12700</xdr:rowOff>
    </xdr:from>
    <xdr:to>
      <xdr:col>50</xdr:col>
      <xdr:colOff>114300</xdr:colOff>
      <xdr:row>62</xdr:row>
      <xdr:rowOff>20320</xdr:rowOff>
    </xdr:to>
    <xdr:cxnSp macro="">
      <xdr:nvCxnSpPr>
        <xdr:cNvPr id="233" name="直線コネクタ 232">
          <a:extLst>
            <a:ext uri="{FF2B5EF4-FFF2-40B4-BE49-F238E27FC236}">
              <a16:creationId xmlns:a16="http://schemas.microsoft.com/office/drawing/2014/main" id="{D08FED0A-73AB-42C6-B1EC-57264F88FE19}"/>
            </a:ext>
          </a:extLst>
        </xdr:cNvPr>
        <xdr:cNvCxnSpPr/>
      </xdr:nvCxnSpPr>
      <xdr:spPr>
        <a:xfrm flipV="1">
          <a:off x="7713980" y="104063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148590</xdr:rowOff>
    </xdr:from>
    <xdr:to>
      <xdr:col>41</xdr:col>
      <xdr:colOff>101600</xdr:colOff>
      <xdr:row>62</xdr:row>
      <xdr:rowOff>78740</xdr:rowOff>
    </xdr:to>
    <xdr:sp macro="" textlink="">
      <xdr:nvSpPr>
        <xdr:cNvPr id="234" name="楕円 233">
          <a:extLst>
            <a:ext uri="{FF2B5EF4-FFF2-40B4-BE49-F238E27FC236}">
              <a16:creationId xmlns:a16="http://schemas.microsoft.com/office/drawing/2014/main" id="{2A422FCE-65E6-4C1C-BE1C-5A671B6C16A8}"/>
            </a:ext>
          </a:extLst>
        </xdr:cNvPr>
        <xdr:cNvSpPr/>
      </xdr:nvSpPr>
      <xdr:spPr>
        <a:xfrm>
          <a:off x="6873240" y="1037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20320</xdr:rowOff>
    </xdr:from>
    <xdr:to>
      <xdr:col>45</xdr:col>
      <xdr:colOff>177800</xdr:colOff>
      <xdr:row>62</xdr:row>
      <xdr:rowOff>27940</xdr:rowOff>
    </xdr:to>
    <xdr:cxnSp macro="">
      <xdr:nvCxnSpPr>
        <xdr:cNvPr id="235" name="直線コネクタ 234">
          <a:extLst>
            <a:ext uri="{FF2B5EF4-FFF2-40B4-BE49-F238E27FC236}">
              <a16:creationId xmlns:a16="http://schemas.microsoft.com/office/drawing/2014/main" id="{015DCF8D-0707-4244-9DCF-871287A7F7D0}"/>
            </a:ext>
          </a:extLst>
        </xdr:cNvPr>
        <xdr:cNvCxnSpPr/>
      </xdr:nvCxnSpPr>
      <xdr:spPr>
        <a:xfrm flipV="1">
          <a:off x="6924040" y="104140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36" name="楕円 235">
          <a:extLst>
            <a:ext uri="{FF2B5EF4-FFF2-40B4-BE49-F238E27FC236}">
              <a16:creationId xmlns:a16="http://schemas.microsoft.com/office/drawing/2014/main" id="{7A4AE4BF-C68B-4D57-8677-16055E965444}"/>
            </a:ext>
          </a:extLst>
        </xdr:cNvPr>
        <xdr:cNvSpPr/>
      </xdr:nvSpPr>
      <xdr:spPr>
        <a:xfrm>
          <a:off x="6098540" y="1038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27940</xdr:rowOff>
    </xdr:from>
    <xdr:to>
      <xdr:col>41</xdr:col>
      <xdr:colOff>50800</xdr:colOff>
      <xdr:row>62</xdr:row>
      <xdr:rowOff>34290</xdr:rowOff>
    </xdr:to>
    <xdr:cxnSp macro="">
      <xdr:nvCxnSpPr>
        <xdr:cNvPr id="237" name="直線コネクタ 236">
          <a:extLst>
            <a:ext uri="{FF2B5EF4-FFF2-40B4-BE49-F238E27FC236}">
              <a16:creationId xmlns:a16="http://schemas.microsoft.com/office/drawing/2014/main" id="{8DBDAC10-046E-47D5-9DEC-269596FDE9D2}"/>
            </a:ext>
          </a:extLst>
        </xdr:cNvPr>
        <xdr:cNvCxnSpPr/>
      </xdr:nvCxnSpPr>
      <xdr:spPr>
        <a:xfrm flipV="1">
          <a:off x="6149340" y="10421620"/>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38" name="n_1aveValue【体育館・プール】&#10;一人当たり面積">
          <a:extLst>
            <a:ext uri="{FF2B5EF4-FFF2-40B4-BE49-F238E27FC236}">
              <a16:creationId xmlns:a16="http://schemas.microsoft.com/office/drawing/2014/main" id="{A5405C29-664E-4FC0-BDC6-EF63DE74D634}"/>
            </a:ext>
          </a:extLst>
        </xdr:cNvPr>
        <xdr:cNvSpPr txBox="1"/>
      </xdr:nvSpPr>
      <xdr:spPr>
        <a:xfrm>
          <a:off x="827158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39" name="n_2aveValue【体育館・プール】&#10;一人当たり面積">
          <a:extLst>
            <a:ext uri="{FF2B5EF4-FFF2-40B4-BE49-F238E27FC236}">
              <a16:creationId xmlns:a16="http://schemas.microsoft.com/office/drawing/2014/main" id="{DCC62500-6A12-4AB1-868B-5BE0DB43E626}"/>
            </a:ext>
          </a:extLst>
        </xdr:cNvPr>
        <xdr:cNvSpPr txBox="1"/>
      </xdr:nvSpPr>
      <xdr:spPr>
        <a:xfrm>
          <a:off x="7509587" y="101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40" name="n_3aveValue【体育館・プール】&#10;一人当たり面積">
          <a:extLst>
            <a:ext uri="{FF2B5EF4-FFF2-40B4-BE49-F238E27FC236}">
              <a16:creationId xmlns:a16="http://schemas.microsoft.com/office/drawing/2014/main" id="{DDA81132-C768-48EE-8367-3349F2FC6BB0}"/>
            </a:ext>
          </a:extLst>
        </xdr:cNvPr>
        <xdr:cNvSpPr txBox="1"/>
      </xdr:nvSpPr>
      <xdr:spPr>
        <a:xfrm>
          <a:off x="67120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41" name="n_4aveValue【体育館・プール】&#10;一人当たり面積">
          <a:extLst>
            <a:ext uri="{FF2B5EF4-FFF2-40B4-BE49-F238E27FC236}">
              <a16:creationId xmlns:a16="http://schemas.microsoft.com/office/drawing/2014/main" id="{EA454588-B047-41EA-9EAF-B7A43196896B}"/>
            </a:ext>
          </a:extLst>
        </xdr:cNvPr>
        <xdr:cNvSpPr txBox="1"/>
      </xdr:nvSpPr>
      <xdr:spPr>
        <a:xfrm>
          <a:off x="59373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54627</xdr:rowOff>
    </xdr:from>
    <xdr:ext cx="469744" cy="259045"/>
    <xdr:sp macro="" textlink="">
      <xdr:nvSpPr>
        <xdr:cNvPr id="242" name="n_1mainValue【体育館・プール】&#10;一人当たり面積">
          <a:extLst>
            <a:ext uri="{FF2B5EF4-FFF2-40B4-BE49-F238E27FC236}">
              <a16:creationId xmlns:a16="http://schemas.microsoft.com/office/drawing/2014/main" id="{2BE00CE7-70A1-478D-9955-12F1A0372CAD}"/>
            </a:ext>
          </a:extLst>
        </xdr:cNvPr>
        <xdr:cNvSpPr txBox="1"/>
      </xdr:nvSpPr>
      <xdr:spPr>
        <a:xfrm>
          <a:off x="8271587" y="1044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62247</xdr:rowOff>
    </xdr:from>
    <xdr:ext cx="469744" cy="259045"/>
    <xdr:sp macro="" textlink="">
      <xdr:nvSpPr>
        <xdr:cNvPr id="243" name="n_2mainValue【体育館・プール】&#10;一人当たり面積">
          <a:extLst>
            <a:ext uri="{FF2B5EF4-FFF2-40B4-BE49-F238E27FC236}">
              <a16:creationId xmlns:a16="http://schemas.microsoft.com/office/drawing/2014/main" id="{9EAA7F46-2EB2-4C54-82EF-877C574FEE75}"/>
            </a:ext>
          </a:extLst>
        </xdr:cNvPr>
        <xdr:cNvSpPr txBox="1"/>
      </xdr:nvSpPr>
      <xdr:spPr>
        <a:xfrm>
          <a:off x="750958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69867</xdr:rowOff>
    </xdr:from>
    <xdr:ext cx="469744" cy="259045"/>
    <xdr:sp macro="" textlink="">
      <xdr:nvSpPr>
        <xdr:cNvPr id="244" name="n_3mainValue【体育館・プール】&#10;一人当たり面積">
          <a:extLst>
            <a:ext uri="{FF2B5EF4-FFF2-40B4-BE49-F238E27FC236}">
              <a16:creationId xmlns:a16="http://schemas.microsoft.com/office/drawing/2014/main" id="{82A14816-885C-4577-957B-D818C69D1CCE}"/>
            </a:ext>
          </a:extLst>
        </xdr:cNvPr>
        <xdr:cNvSpPr txBox="1"/>
      </xdr:nvSpPr>
      <xdr:spPr>
        <a:xfrm>
          <a:off x="67120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76217</xdr:rowOff>
    </xdr:from>
    <xdr:ext cx="469744" cy="259045"/>
    <xdr:sp macro="" textlink="">
      <xdr:nvSpPr>
        <xdr:cNvPr id="245" name="n_4mainValue【体育館・プール】&#10;一人当たり面積">
          <a:extLst>
            <a:ext uri="{FF2B5EF4-FFF2-40B4-BE49-F238E27FC236}">
              <a16:creationId xmlns:a16="http://schemas.microsoft.com/office/drawing/2014/main" id="{C59BBC4D-5ED8-4E6D-9C39-1B9B976A35AF}"/>
            </a:ext>
          </a:extLst>
        </xdr:cNvPr>
        <xdr:cNvSpPr txBox="1"/>
      </xdr:nvSpPr>
      <xdr:spPr>
        <a:xfrm>
          <a:off x="5937327"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89F93C1B-FE0F-43A2-86ED-C093E24F759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E3297C74-FCC5-41E8-875B-8B18569DA4E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45E543F3-2C12-42E6-920B-94041897F54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65B1C5FB-D219-4A1B-AF7B-6D87B684A21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5B4E5FC7-8DA9-46DE-A39D-12BC0A0960D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FE05F65D-8975-4027-A5FD-59219EBFE2C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FBEE993C-876A-4F2F-AB59-02DBEE96D07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F7337CDB-48D2-40C0-9F05-E44DCE94ED6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743C95D6-1DC6-493B-804E-CA4AD7F1ED2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AD789D13-28F1-40E9-80B9-FB2959BD3C7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72BA286C-5FCF-40F7-B6A4-6EE3D94EAC8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7A735763-7B68-4EBD-BD1C-A740A996B8CC}"/>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a:extLst>
            <a:ext uri="{FF2B5EF4-FFF2-40B4-BE49-F238E27FC236}">
              <a16:creationId xmlns:a16="http://schemas.microsoft.com/office/drawing/2014/main" id="{4121B02A-7066-41DF-B408-C2B956667911}"/>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85FA5D1F-2324-485F-BE0F-084831149818}"/>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4451668B-22AD-4AD8-857A-46FF523411EB}"/>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1FE44AAB-26E0-4333-83B6-708E428580B6}"/>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90ADF6D4-DE92-4F1E-ACCA-9882D1787A7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E3555EDB-B366-4A6C-836F-1EE1063380D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BD25FEE5-3F1B-4D88-852A-1AD1D19BE17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043B905D-CB4E-4C45-849E-0534B7B190E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a:extLst>
            <a:ext uri="{FF2B5EF4-FFF2-40B4-BE49-F238E27FC236}">
              <a16:creationId xmlns:a16="http://schemas.microsoft.com/office/drawing/2014/main" id="{8588A8B7-E156-4703-AE55-D52C22710C53}"/>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B8EB749F-D464-4A6D-9A77-5B6489C268C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a:extLst>
            <a:ext uri="{FF2B5EF4-FFF2-40B4-BE49-F238E27FC236}">
              <a16:creationId xmlns:a16="http://schemas.microsoft.com/office/drawing/2014/main" id="{C78EA1DD-B086-44DA-AC20-079C3EFB9361}"/>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7607FE8-3298-4D07-A6F6-B4288737193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70" name="直線コネクタ 269">
          <a:extLst>
            <a:ext uri="{FF2B5EF4-FFF2-40B4-BE49-F238E27FC236}">
              <a16:creationId xmlns:a16="http://schemas.microsoft.com/office/drawing/2014/main" id="{2D0D85FC-24CC-43F9-935A-07297A3FD08D}"/>
            </a:ext>
          </a:extLst>
        </xdr:cNvPr>
        <xdr:cNvCxnSpPr/>
      </xdr:nvCxnSpPr>
      <xdr:spPr>
        <a:xfrm flipV="1">
          <a:off x="4086225" y="13268324"/>
          <a:ext cx="0" cy="120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BE25174F-2826-4802-BCA7-857BEE4D204B}"/>
            </a:ext>
          </a:extLst>
        </xdr:cNvPr>
        <xdr:cNvSpPr txBox="1"/>
      </xdr:nvSpPr>
      <xdr:spPr>
        <a:xfrm>
          <a:off x="412496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72" name="直線コネクタ 271">
          <a:extLst>
            <a:ext uri="{FF2B5EF4-FFF2-40B4-BE49-F238E27FC236}">
              <a16:creationId xmlns:a16="http://schemas.microsoft.com/office/drawing/2014/main" id="{6959DBE5-6A7F-41F5-81E7-6913D70F4C22}"/>
            </a:ext>
          </a:extLst>
        </xdr:cNvPr>
        <xdr:cNvCxnSpPr/>
      </xdr:nvCxnSpPr>
      <xdr:spPr>
        <a:xfrm>
          <a:off x="402082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D5F729C3-4E23-446C-8631-7BFDE85236DC}"/>
            </a:ext>
          </a:extLst>
        </xdr:cNvPr>
        <xdr:cNvSpPr txBox="1"/>
      </xdr:nvSpPr>
      <xdr:spPr>
        <a:xfrm>
          <a:off x="4124960" y="1305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74" name="直線コネクタ 273">
          <a:extLst>
            <a:ext uri="{FF2B5EF4-FFF2-40B4-BE49-F238E27FC236}">
              <a16:creationId xmlns:a16="http://schemas.microsoft.com/office/drawing/2014/main" id="{62A51F2B-0982-4655-9D39-D863DEEF6E32}"/>
            </a:ext>
          </a:extLst>
        </xdr:cNvPr>
        <xdr:cNvCxnSpPr/>
      </xdr:nvCxnSpPr>
      <xdr:spPr>
        <a:xfrm>
          <a:off x="4020820" y="13268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ED270C98-9817-4A3A-8FF0-4772542C73FE}"/>
            </a:ext>
          </a:extLst>
        </xdr:cNvPr>
        <xdr:cNvSpPr txBox="1"/>
      </xdr:nvSpPr>
      <xdr:spPr>
        <a:xfrm>
          <a:off x="4124960" y="13613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76" name="フローチャート: 判断 275">
          <a:extLst>
            <a:ext uri="{FF2B5EF4-FFF2-40B4-BE49-F238E27FC236}">
              <a16:creationId xmlns:a16="http://schemas.microsoft.com/office/drawing/2014/main" id="{BF3002FC-DCC6-4235-B691-CCFD4329911E}"/>
            </a:ext>
          </a:extLst>
        </xdr:cNvPr>
        <xdr:cNvSpPr/>
      </xdr:nvSpPr>
      <xdr:spPr>
        <a:xfrm>
          <a:off x="4036060" y="1375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7" name="フローチャート: 判断 276">
          <a:extLst>
            <a:ext uri="{FF2B5EF4-FFF2-40B4-BE49-F238E27FC236}">
              <a16:creationId xmlns:a16="http://schemas.microsoft.com/office/drawing/2014/main" id="{59FC0210-8D4C-45C6-B19E-A4F9A3ED4824}"/>
            </a:ext>
          </a:extLst>
        </xdr:cNvPr>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78" name="フローチャート: 判断 277">
          <a:extLst>
            <a:ext uri="{FF2B5EF4-FFF2-40B4-BE49-F238E27FC236}">
              <a16:creationId xmlns:a16="http://schemas.microsoft.com/office/drawing/2014/main" id="{6219B8EF-EADA-4362-B5EA-4CFE9570557D}"/>
            </a:ext>
          </a:extLst>
        </xdr:cNvPr>
        <xdr:cNvSpPr/>
      </xdr:nvSpPr>
      <xdr:spPr>
        <a:xfrm>
          <a:off x="251460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79" name="フローチャート: 判断 278">
          <a:extLst>
            <a:ext uri="{FF2B5EF4-FFF2-40B4-BE49-F238E27FC236}">
              <a16:creationId xmlns:a16="http://schemas.microsoft.com/office/drawing/2014/main" id="{F45D1E21-7EE6-459E-8B6D-361FF1FFFFE9}"/>
            </a:ext>
          </a:extLst>
        </xdr:cNvPr>
        <xdr:cNvSpPr/>
      </xdr:nvSpPr>
      <xdr:spPr>
        <a:xfrm>
          <a:off x="17399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80" name="フローチャート: 判断 279">
          <a:extLst>
            <a:ext uri="{FF2B5EF4-FFF2-40B4-BE49-F238E27FC236}">
              <a16:creationId xmlns:a16="http://schemas.microsoft.com/office/drawing/2014/main" id="{77E8E1FE-0ED9-4B5F-9C23-1CD04BD51D82}"/>
            </a:ext>
          </a:extLst>
        </xdr:cNvPr>
        <xdr:cNvSpPr/>
      </xdr:nvSpPr>
      <xdr:spPr>
        <a:xfrm>
          <a:off x="965200" y="1363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69AF728-3DE8-4D52-8576-4BDA972948F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C972562-080A-490F-BF1A-8320357EBE3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C51BDF5-3996-4340-A378-56F3B2BA851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E5FF1DB3-37B9-4F39-A384-E724FFB2599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FBEFF52-7ED4-4E8B-96E1-DDD1645C0A2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286" name="楕円 285">
          <a:extLst>
            <a:ext uri="{FF2B5EF4-FFF2-40B4-BE49-F238E27FC236}">
              <a16:creationId xmlns:a16="http://schemas.microsoft.com/office/drawing/2014/main" id="{D423DAED-2816-49B4-941C-4E1F928BFAEB}"/>
            </a:ext>
          </a:extLst>
        </xdr:cNvPr>
        <xdr:cNvSpPr/>
      </xdr:nvSpPr>
      <xdr:spPr>
        <a:xfrm>
          <a:off x="403606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41927</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F25DB812-5DE4-45E9-BCE5-7DC1FC69457A}"/>
            </a:ext>
          </a:extLst>
        </xdr:cNvPr>
        <xdr:cNvSpPr txBox="1"/>
      </xdr:nvSpPr>
      <xdr:spPr>
        <a:xfrm>
          <a:off x="4124960" y="1412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288" name="楕円 287">
          <a:extLst>
            <a:ext uri="{FF2B5EF4-FFF2-40B4-BE49-F238E27FC236}">
              <a16:creationId xmlns:a16="http://schemas.microsoft.com/office/drawing/2014/main" id="{048EF17C-2D31-4227-9E16-1DCF6E8AFA30}"/>
            </a:ext>
          </a:extLst>
        </xdr:cNvPr>
        <xdr:cNvSpPr/>
      </xdr:nvSpPr>
      <xdr:spPr>
        <a:xfrm>
          <a:off x="331216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84</xdr:row>
      <xdr:rowOff>114300</xdr:rowOff>
    </xdr:to>
    <xdr:cxnSp macro="">
      <xdr:nvCxnSpPr>
        <xdr:cNvPr id="289" name="直線コネクタ 288">
          <a:extLst>
            <a:ext uri="{FF2B5EF4-FFF2-40B4-BE49-F238E27FC236}">
              <a16:creationId xmlns:a16="http://schemas.microsoft.com/office/drawing/2014/main" id="{65845D54-F6E6-4865-9FFD-FBDED37379C3}"/>
            </a:ext>
          </a:extLst>
        </xdr:cNvPr>
        <xdr:cNvCxnSpPr/>
      </xdr:nvCxnSpPr>
      <xdr:spPr>
        <a:xfrm>
          <a:off x="3355340" y="1415796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290" name="楕円 289">
          <a:extLst>
            <a:ext uri="{FF2B5EF4-FFF2-40B4-BE49-F238E27FC236}">
              <a16:creationId xmlns:a16="http://schemas.microsoft.com/office/drawing/2014/main" id="{57ED1F9B-79CB-4299-9EDB-FB6B102A53EE}"/>
            </a:ext>
          </a:extLst>
        </xdr:cNvPr>
        <xdr:cNvSpPr/>
      </xdr:nvSpPr>
      <xdr:spPr>
        <a:xfrm>
          <a:off x="251460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76200</xdr:rowOff>
    </xdr:to>
    <xdr:cxnSp macro="">
      <xdr:nvCxnSpPr>
        <xdr:cNvPr id="291" name="直線コネクタ 290">
          <a:extLst>
            <a:ext uri="{FF2B5EF4-FFF2-40B4-BE49-F238E27FC236}">
              <a16:creationId xmlns:a16="http://schemas.microsoft.com/office/drawing/2014/main" id="{ACA1514B-FE06-4123-A039-D900BC40B59F}"/>
            </a:ext>
          </a:extLst>
        </xdr:cNvPr>
        <xdr:cNvCxnSpPr/>
      </xdr:nvCxnSpPr>
      <xdr:spPr>
        <a:xfrm>
          <a:off x="2565400" y="141198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126364</xdr:rowOff>
    </xdr:from>
    <xdr:to>
      <xdr:col>10</xdr:col>
      <xdr:colOff>165100</xdr:colOff>
      <xdr:row>84</xdr:row>
      <xdr:rowOff>56514</xdr:rowOff>
    </xdr:to>
    <xdr:sp macro="" textlink="">
      <xdr:nvSpPr>
        <xdr:cNvPr id="292" name="楕円 291">
          <a:extLst>
            <a:ext uri="{FF2B5EF4-FFF2-40B4-BE49-F238E27FC236}">
              <a16:creationId xmlns:a16="http://schemas.microsoft.com/office/drawing/2014/main" id="{41A47782-5E41-475D-90F6-E7966699A26A}"/>
            </a:ext>
          </a:extLst>
        </xdr:cNvPr>
        <xdr:cNvSpPr/>
      </xdr:nvSpPr>
      <xdr:spPr>
        <a:xfrm>
          <a:off x="1739900" y="14040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5714</xdr:rowOff>
    </xdr:from>
    <xdr:to>
      <xdr:col>15</xdr:col>
      <xdr:colOff>50800</xdr:colOff>
      <xdr:row>84</xdr:row>
      <xdr:rowOff>38100</xdr:rowOff>
    </xdr:to>
    <xdr:cxnSp macro="">
      <xdr:nvCxnSpPr>
        <xdr:cNvPr id="293" name="直線コネクタ 292">
          <a:extLst>
            <a:ext uri="{FF2B5EF4-FFF2-40B4-BE49-F238E27FC236}">
              <a16:creationId xmlns:a16="http://schemas.microsoft.com/office/drawing/2014/main" id="{07786E46-84C2-4D7C-8ECF-37D72557A592}"/>
            </a:ext>
          </a:extLst>
        </xdr:cNvPr>
        <xdr:cNvCxnSpPr/>
      </xdr:nvCxnSpPr>
      <xdr:spPr>
        <a:xfrm>
          <a:off x="1790700" y="14087474"/>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88264</xdr:rowOff>
    </xdr:from>
    <xdr:to>
      <xdr:col>6</xdr:col>
      <xdr:colOff>38100</xdr:colOff>
      <xdr:row>84</xdr:row>
      <xdr:rowOff>18414</xdr:rowOff>
    </xdr:to>
    <xdr:sp macro="" textlink="">
      <xdr:nvSpPr>
        <xdr:cNvPr id="294" name="楕円 293">
          <a:extLst>
            <a:ext uri="{FF2B5EF4-FFF2-40B4-BE49-F238E27FC236}">
              <a16:creationId xmlns:a16="http://schemas.microsoft.com/office/drawing/2014/main" id="{3B9F0CFA-266E-4871-A544-34C9A47B1C46}"/>
            </a:ext>
          </a:extLst>
        </xdr:cNvPr>
        <xdr:cNvSpPr/>
      </xdr:nvSpPr>
      <xdr:spPr>
        <a:xfrm>
          <a:off x="965200" y="140023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139064</xdr:rowOff>
    </xdr:from>
    <xdr:to>
      <xdr:col>10</xdr:col>
      <xdr:colOff>114300</xdr:colOff>
      <xdr:row>84</xdr:row>
      <xdr:rowOff>5714</xdr:rowOff>
    </xdr:to>
    <xdr:cxnSp macro="">
      <xdr:nvCxnSpPr>
        <xdr:cNvPr id="295" name="直線コネクタ 294">
          <a:extLst>
            <a:ext uri="{FF2B5EF4-FFF2-40B4-BE49-F238E27FC236}">
              <a16:creationId xmlns:a16="http://schemas.microsoft.com/office/drawing/2014/main" id="{DDB89D70-1AC7-4D7D-828D-47A83A72529C}"/>
            </a:ext>
          </a:extLst>
        </xdr:cNvPr>
        <xdr:cNvCxnSpPr/>
      </xdr:nvCxnSpPr>
      <xdr:spPr>
        <a:xfrm>
          <a:off x="1008380" y="14053184"/>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a:extLst>
            <a:ext uri="{FF2B5EF4-FFF2-40B4-BE49-F238E27FC236}">
              <a16:creationId xmlns:a16="http://schemas.microsoft.com/office/drawing/2014/main" id="{D1B58247-15C6-44AB-AC45-31B2FE8A4F23}"/>
            </a:ext>
          </a:extLst>
        </xdr:cNvPr>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297" name="n_2aveValue【福祉施設】&#10;有形固定資産減価償却率">
          <a:extLst>
            <a:ext uri="{FF2B5EF4-FFF2-40B4-BE49-F238E27FC236}">
              <a16:creationId xmlns:a16="http://schemas.microsoft.com/office/drawing/2014/main" id="{1971B2C5-0648-4A60-870B-EF3D4440DBEA}"/>
            </a:ext>
          </a:extLst>
        </xdr:cNvPr>
        <xdr:cNvSpPr txBox="1"/>
      </xdr:nvSpPr>
      <xdr:spPr>
        <a:xfrm>
          <a:off x="238570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98" name="n_3aveValue【福祉施設】&#10;有形固定資産減価償却率">
          <a:extLst>
            <a:ext uri="{FF2B5EF4-FFF2-40B4-BE49-F238E27FC236}">
              <a16:creationId xmlns:a16="http://schemas.microsoft.com/office/drawing/2014/main" id="{065E935F-3523-4DEF-83C9-723B3F73015F}"/>
            </a:ext>
          </a:extLst>
        </xdr:cNvPr>
        <xdr:cNvSpPr txBox="1"/>
      </xdr:nvSpPr>
      <xdr:spPr>
        <a:xfrm>
          <a:off x="16110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299" name="n_4aveValue【福祉施設】&#10;有形固定資産減価償却率">
          <a:extLst>
            <a:ext uri="{FF2B5EF4-FFF2-40B4-BE49-F238E27FC236}">
              <a16:creationId xmlns:a16="http://schemas.microsoft.com/office/drawing/2014/main" id="{CEACCB09-CB93-4697-BDFB-AEB7B7D4CE07}"/>
            </a:ext>
          </a:extLst>
        </xdr:cNvPr>
        <xdr:cNvSpPr txBox="1"/>
      </xdr:nvSpPr>
      <xdr:spPr>
        <a:xfrm>
          <a:off x="83630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118127</xdr:rowOff>
    </xdr:from>
    <xdr:ext cx="405111" cy="259045"/>
    <xdr:sp macro="" textlink="">
      <xdr:nvSpPr>
        <xdr:cNvPr id="300" name="n_1mainValue【福祉施設】&#10;有形固定資産減価償却率">
          <a:extLst>
            <a:ext uri="{FF2B5EF4-FFF2-40B4-BE49-F238E27FC236}">
              <a16:creationId xmlns:a16="http://schemas.microsoft.com/office/drawing/2014/main" id="{8AAF2F8A-163C-4888-BD29-F4C8AEC5C4E0}"/>
            </a:ext>
          </a:extLst>
        </xdr:cNvPr>
        <xdr:cNvSpPr txBox="1"/>
      </xdr:nvSpPr>
      <xdr:spPr>
        <a:xfrm>
          <a:off x="3170564" y="1419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301" name="n_2mainValue【福祉施設】&#10;有形固定資産減価償却率">
          <a:extLst>
            <a:ext uri="{FF2B5EF4-FFF2-40B4-BE49-F238E27FC236}">
              <a16:creationId xmlns:a16="http://schemas.microsoft.com/office/drawing/2014/main" id="{2AE931A4-65E4-44FA-9BEB-97BBFB5C178C}"/>
            </a:ext>
          </a:extLst>
        </xdr:cNvPr>
        <xdr:cNvSpPr txBox="1"/>
      </xdr:nvSpPr>
      <xdr:spPr>
        <a:xfrm>
          <a:off x="2385704" y="1416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47641</xdr:rowOff>
    </xdr:from>
    <xdr:ext cx="405111" cy="259045"/>
    <xdr:sp macro="" textlink="">
      <xdr:nvSpPr>
        <xdr:cNvPr id="302" name="n_3mainValue【福祉施設】&#10;有形固定資産減価償却率">
          <a:extLst>
            <a:ext uri="{FF2B5EF4-FFF2-40B4-BE49-F238E27FC236}">
              <a16:creationId xmlns:a16="http://schemas.microsoft.com/office/drawing/2014/main" id="{A61037AF-45E8-4283-9A4D-1D4F54689DC7}"/>
            </a:ext>
          </a:extLst>
        </xdr:cNvPr>
        <xdr:cNvSpPr txBox="1"/>
      </xdr:nvSpPr>
      <xdr:spPr>
        <a:xfrm>
          <a:off x="1611004" y="14129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9541</xdr:rowOff>
    </xdr:from>
    <xdr:ext cx="405111" cy="259045"/>
    <xdr:sp macro="" textlink="">
      <xdr:nvSpPr>
        <xdr:cNvPr id="303" name="n_4mainValue【福祉施設】&#10;有形固定資産減価償却率">
          <a:extLst>
            <a:ext uri="{FF2B5EF4-FFF2-40B4-BE49-F238E27FC236}">
              <a16:creationId xmlns:a16="http://schemas.microsoft.com/office/drawing/2014/main" id="{5E2D03D7-C247-4BB8-8023-B7DDC0536C02}"/>
            </a:ext>
          </a:extLst>
        </xdr:cNvPr>
        <xdr:cNvSpPr txBox="1"/>
      </xdr:nvSpPr>
      <xdr:spPr>
        <a:xfrm>
          <a:off x="836304" y="140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a:extLst>
            <a:ext uri="{FF2B5EF4-FFF2-40B4-BE49-F238E27FC236}">
              <a16:creationId xmlns:a16="http://schemas.microsoft.com/office/drawing/2014/main" id="{9EBBEF3E-0FA0-4033-9575-A83E943CF75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a:extLst>
            <a:ext uri="{FF2B5EF4-FFF2-40B4-BE49-F238E27FC236}">
              <a16:creationId xmlns:a16="http://schemas.microsoft.com/office/drawing/2014/main" id="{B1022498-3066-4AB8-B4EB-9D351744FAB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a:extLst>
            <a:ext uri="{FF2B5EF4-FFF2-40B4-BE49-F238E27FC236}">
              <a16:creationId xmlns:a16="http://schemas.microsoft.com/office/drawing/2014/main" id="{26BD6083-833B-4FE1-9B76-65B943C27C2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a:extLst>
            <a:ext uri="{FF2B5EF4-FFF2-40B4-BE49-F238E27FC236}">
              <a16:creationId xmlns:a16="http://schemas.microsoft.com/office/drawing/2014/main" id="{CEE9E8AA-DFFE-452D-959F-59988C23069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a:extLst>
            <a:ext uri="{FF2B5EF4-FFF2-40B4-BE49-F238E27FC236}">
              <a16:creationId xmlns:a16="http://schemas.microsoft.com/office/drawing/2014/main" id="{79219A28-5540-4F69-B77B-B5F060EA385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a:extLst>
            <a:ext uri="{FF2B5EF4-FFF2-40B4-BE49-F238E27FC236}">
              <a16:creationId xmlns:a16="http://schemas.microsoft.com/office/drawing/2014/main" id="{58B35AEF-09A0-4B48-A1E1-2AA61119341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a:extLst>
            <a:ext uri="{FF2B5EF4-FFF2-40B4-BE49-F238E27FC236}">
              <a16:creationId xmlns:a16="http://schemas.microsoft.com/office/drawing/2014/main" id="{2CAC14E9-1B9B-4DE6-B555-F24BCA416B2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a:extLst>
            <a:ext uri="{FF2B5EF4-FFF2-40B4-BE49-F238E27FC236}">
              <a16:creationId xmlns:a16="http://schemas.microsoft.com/office/drawing/2014/main" id="{EAF383FA-F60E-41A8-8E97-AA016F9CABA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a:extLst>
            <a:ext uri="{FF2B5EF4-FFF2-40B4-BE49-F238E27FC236}">
              <a16:creationId xmlns:a16="http://schemas.microsoft.com/office/drawing/2014/main" id="{BEC2C5EE-DAD2-41CF-B892-F5EB64F5543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a:extLst>
            <a:ext uri="{FF2B5EF4-FFF2-40B4-BE49-F238E27FC236}">
              <a16:creationId xmlns:a16="http://schemas.microsoft.com/office/drawing/2014/main" id="{C1095788-AE51-4D93-96C8-3AED2477D27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4" name="直線コネクタ 313">
          <a:extLst>
            <a:ext uri="{FF2B5EF4-FFF2-40B4-BE49-F238E27FC236}">
              <a16:creationId xmlns:a16="http://schemas.microsoft.com/office/drawing/2014/main" id="{9BDF649E-82DA-42EC-B280-9F0DC1700DB1}"/>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5" name="テキスト ボックス 314">
          <a:extLst>
            <a:ext uri="{FF2B5EF4-FFF2-40B4-BE49-F238E27FC236}">
              <a16:creationId xmlns:a16="http://schemas.microsoft.com/office/drawing/2014/main" id="{6B342FB8-277C-47D3-8CF8-F2886103E7AD}"/>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6" name="直線コネクタ 315">
          <a:extLst>
            <a:ext uri="{FF2B5EF4-FFF2-40B4-BE49-F238E27FC236}">
              <a16:creationId xmlns:a16="http://schemas.microsoft.com/office/drawing/2014/main" id="{936DA0D2-02E3-423F-A4C9-9191017B2747}"/>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7" name="テキスト ボックス 316">
          <a:extLst>
            <a:ext uri="{FF2B5EF4-FFF2-40B4-BE49-F238E27FC236}">
              <a16:creationId xmlns:a16="http://schemas.microsoft.com/office/drawing/2014/main" id="{33FCABCF-CEA2-43E4-8E1B-193718B67348}"/>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8" name="直線コネクタ 317">
          <a:extLst>
            <a:ext uri="{FF2B5EF4-FFF2-40B4-BE49-F238E27FC236}">
              <a16:creationId xmlns:a16="http://schemas.microsoft.com/office/drawing/2014/main" id="{E5DDC1C8-ED66-44F1-9442-5C537ADD772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9" name="テキスト ボックス 318">
          <a:extLst>
            <a:ext uri="{FF2B5EF4-FFF2-40B4-BE49-F238E27FC236}">
              <a16:creationId xmlns:a16="http://schemas.microsoft.com/office/drawing/2014/main" id="{90276D5F-316A-4828-BBE2-034F1DABE1BC}"/>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0" name="直線コネクタ 319">
          <a:extLst>
            <a:ext uri="{FF2B5EF4-FFF2-40B4-BE49-F238E27FC236}">
              <a16:creationId xmlns:a16="http://schemas.microsoft.com/office/drawing/2014/main" id="{C3668535-0496-44B2-AFBD-52332FE54B53}"/>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1" name="テキスト ボックス 320">
          <a:extLst>
            <a:ext uri="{FF2B5EF4-FFF2-40B4-BE49-F238E27FC236}">
              <a16:creationId xmlns:a16="http://schemas.microsoft.com/office/drawing/2014/main" id="{5222A413-6967-4E2F-815A-F49B93ABC2AF}"/>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2" name="直線コネクタ 321">
          <a:extLst>
            <a:ext uri="{FF2B5EF4-FFF2-40B4-BE49-F238E27FC236}">
              <a16:creationId xmlns:a16="http://schemas.microsoft.com/office/drawing/2014/main" id="{7FF92215-1D39-471B-9A73-FF9030D22D6F}"/>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3" name="テキスト ボックス 322">
          <a:extLst>
            <a:ext uri="{FF2B5EF4-FFF2-40B4-BE49-F238E27FC236}">
              <a16:creationId xmlns:a16="http://schemas.microsoft.com/office/drawing/2014/main" id="{A1E874F3-660B-487B-8836-9867400D3C09}"/>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4" name="直線コネクタ 323">
          <a:extLst>
            <a:ext uri="{FF2B5EF4-FFF2-40B4-BE49-F238E27FC236}">
              <a16:creationId xmlns:a16="http://schemas.microsoft.com/office/drawing/2014/main" id="{9BD527AD-73E8-4F19-8F39-C1DB2E870723}"/>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5" name="テキスト ボックス 324">
          <a:extLst>
            <a:ext uri="{FF2B5EF4-FFF2-40B4-BE49-F238E27FC236}">
              <a16:creationId xmlns:a16="http://schemas.microsoft.com/office/drawing/2014/main" id="{0BC5C7A0-FEF1-4EA8-85D7-D3BC85520D63}"/>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A37A4D97-EE61-4B69-ACA9-A6575E304E2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05C9D0D4-82A0-456E-9405-11C5967AF92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a:extLst>
            <a:ext uri="{FF2B5EF4-FFF2-40B4-BE49-F238E27FC236}">
              <a16:creationId xmlns:a16="http://schemas.microsoft.com/office/drawing/2014/main" id="{0B132372-A9E0-47AA-A3FC-6A03C076A26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29" name="直線コネクタ 328">
          <a:extLst>
            <a:ext uri="{FF2B5EF4-FFF2-40B4-BE49-F238E27FC236}">
              <a16:creationId xmlns:a16="http://schemas.microsoft.com/office/drawing/2014/main" id="{C3DDC131-F006-4964-ABA8-11454A4BDDA2}"/>
            </a:ext>
          </a:extLst>
        </xdr:cNvPr>
        <xdr:cNvCxnSpPr/>
      </xdr:nvCxnSpPr>
      <xdr:spPr>
        <a:xfrm flipV="1">
          <a:off x="9219565" y="13188043"/>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30" name="【福祉施設】&#10;一人当たり面積最小値テキスト">
          <a:extLst>
            <a:ext uri="{FF2B5EF4-FFF2-40B4-BE49-F238E27FC236}">
              <a16:creationId xmlns:a16="http://schemas.microsoft.com/office/drawing/2014/main" id="{212002A9-D6CF-4185-8EDC-42F965F2C426}"/>
            </a:ext>
          </a:extLst>
        </xdr:cNvPr>
        <xdr:cNvSpPr txBox="1"/>
      </xdr:nvSpPr>
      <xdr:spPr>
        <a:xfrm>
          <a:off x="925830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31" name="直線コネクタ 330">
          <a:extLst>
            <a:ext uri="{FF2B5EF4-FFF2-40B4-BE49-F238E27FC236}">
              <a16:creationId xmlns:a16="http://schemas.microsoft.com/office/drawing/2014/main" id="{59586BF1-8A64-4255-8C61-D928B514A931}"/>
            </a:ext>
          </a:extLst>
        </xdr:cNvPr>
        <xdr:cNvCxnSpPr/>
      </xdr:nvCxnSpPr>
      <xdr:spPr>
        <a:xfrm>
          <a:off x="915416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32" name="【福祉施設】&#10;一人当たり面積最大値テキスト">
          <a:extLst>
            <a:ext uri="{FF2B5EF4-FFF2-40B4-BE49-F238E27FC236}">
              <a16:creationId xmlns:a16="http://schemas.microsoft.com/office/drawing/2014/main" id="{5534734A-447A-4AC3-8A65-3A8DD57869B7}"/>
            </a:ext>
          </a:extLst>
        </xdr:cNvPr>
        <xdr:cNvSpPr txBox="1"/>
      </xdr:nvSpPr>
      <xdr:spPr>
        <a:xfrm>
          <a:off x="9258300" y="1296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33" name="直線コネクタ 332">
          <a:extLst>
            <a:ext uri="{FF2B5EF4-FFF2-40B4-BE49-F238E27FC236}">
              <a16:creationId xmlns:a16="http://schemas.microsoft.com/office/drawing/2014/main" id="{81A714A4-1D81-4463-BF9A-08A5D0491D7D}"/>
            </a:ext>
          </a:extLst>
        </xdr:cNvPr>
        <xdr:cNvCxnSpPr/>
      </xdr:nvCxnSpPr>
      <xdr:spPr>
        <a:xfrm>
          <a:off x="9154160" y="13188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34" name="【福祉施設】&#10;一人当たり面積平均値テキスト">
          <a:extLst>
            <a:ext uri="{FF2B5EF4-FFF2-40B4-BE49-F238E27FC236}">
              <a16:creationId xmlns:a16="http://schemas.microsoft.com/office/drawing/2014/main" id="{4DCC8265-14D3-466B-899F-189F46DC03BA}"/>
            </a:ext>
          </a:extLst>
        </xdr:cNvPr>
        <xdr:cNvSpPr txBox="1"/>
      </xdr:nvSpPr>
      <xdr:spPr>
        <a:xfrm>
          <a:off x="9258300" y="14236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35" name="フローチャート: 判断 334">
          <a:extLst>
            <a:ext uri="{FF2B5EF4-FFF2-40B4-BE49-F238E27FC236}">
              <a16:creationId xmlns:a16="http://schemas.microsoft.com/office/drawing/2014/main" id="{4D3A34A8-F55A-41B7-AE53-20FCE531AC83}"/>
            </a:ext>
          </a:extLst>
        </xdr:cNvPr>
        <xdr:cNvSpPr/>
      </xdr:nvSpPr>
      <xdr:spPr>
        <a:xfrm>
          <a:off x="9192260" y="14380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36" name="フローチャート: 判断 335">
          <a:extLst>
            <a:ext uri="{FF2B5EF4-FFF2-40B4-BE49-F238E27FC236}">
              <a16:creationId xmlns:a16="http://schemas.microsoft.com/office/drawing/2014/main" id="{4A440F2B-F0C6-4D5C-ACAC-ED2814486CF5}"/>
            </a:ext>
          </a:extLst>
        </xdr:cNvPr>
        <xdr:cNvSpPr/>
      </xdr:nvSpPr>
      <xdr:spPr>
        <a:xfrm>
          <a:off x="8445500" y="14374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37" name="フローチャート: 判断 336">
          <a:extLst>
            <a:ext uri="{FF2B5EF4-FFF2-40B4-BE49-F238E27FC236}">
              <a16:creationId xmlns:a16="http://schemas.microsoft.com/office/drawing/2014/main" id="{29E1F738-B2B0-4968-9C00-F3239ED486EE}"/>
            </a:ext>
          </a:extLst>
        </xdr:cNvPr>
        <xdr:cNvSpPr/>
      </xdr:nvSpPr>
      <xdr:spPr>
        <a:xfrm>
          <a:off x="7670800" y="14378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38" name="フローチャート: 判断 337">
          <a:extLst>
            <a:ext uri="{FF2B5EF4-FFF2-40B4-BE49-F238E27FC236}">
              <a16:creationId xmlns:a16="http://schemas.microsoft.com/office/drawing/2014/main" id="{C2442A46-34C9-4641-8585-80BE35BE3D0B}"/>
            </a:ext>
          </a:extLst>
        </xdr:cNvPr>
        <xdr:cNvSpPr/>
      </xdr:nvSpPr>
      <xdr:spPr>
        <a:xfrm>
          <a:off x="6873240" y="14377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39" name="フローチャート: 判断 338">
          <a:extLst>
            <a:ext uri="{FF2B5EF4-FFF2-40B4-BE49-F238E27FC236}">
              <a16:creationId xmlns:a16="http://schemas.microsoft.com/office/drawing/2014/main" id="{65B55DD2-9DFF-461B-B862-66E16B071FBD}"/>
            </a:ext>
          </a:extLst>
        </xdr:cNvPr>
        <xdr:cNvSpPr/>
      </xdr:nvSpPr>
      <xdr:spPr>
        <a:xfrm>
          <a:off x="6098540" y="14380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42EB7D6-3A31-437B-8ADA-D19BD5903E1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8F407AA9-970D-4D28-9ECD-4F1F355B978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443E8B6-EEFC-4273-9184-48276A1BF72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346A2FF-8261-495C-92DF-D3745717452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688F12B-09A1-42F6-B062-AC12236AF1A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85271</xdr:rowOff>
    </xdr:from>
    <xdr:to>
      <xdr:col>55</xdr:col>
      <xdr:colOff>50800</xdr:colOff>
      <xdr:row>87</xdr:row>
      <xdr:rowOff>15421</xdr:rowOff>
    </xdr:to>
    <xdr:sp macro="" textlink="">
      <xdr:nvSpPr>
        <xdr:cNvPr id="345" name="楕円 344">
          <a:extLst>
            <a:ext uri="{FF2B5EF4-FFF2-40B4-BE49-F238E27FC236}">
              <a16:creationId xmlns:a16="http://schemas.microsoft.com/office/drawing/2014/main" id="{002C355B-6EA4-4673-A79A-5ABFB60976FA}"/>
            </a:ext>
          </a:extLst>
        </xdr:cNvPr>
        <xdr:cNvSpPr/>
      </xdr:nvSpPr>
      <xdr:spPr>
        <a:xfrm>
          <a:off x="9192260" y="14502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198</xdr:rowOff>
    </xdr:from>
    <xdr:ext cx="469744" cy="259045"/>
    <xdr:sp macro="" textlink="">
      <xdr:nvSpPr>
        <xdr:cNvPr id="346" name="【福祉施設】&#10;一人当たり面積該当値テキスト">
          <a:extLst>
            <a:ext uri="{FF2B5EF4-FFF2-40B4-BE49-F238E27FC236}">
              <a16:creationId xmlns:a16="http://schemas.microsoft.com/office/drawing/2014/main" id="{994A9075-E6F8-424C-9B7B-3CF5427FD52D}"/>
            </a:ext>
          </a:extLst>
        </xdr:cNvPr>
        <xdr:cNvSpPr txBox="1"/>
      </xdr:nvSpPr>
      <xdr:spPr>
        <a:xfrm>
          <a:off x="9258300" y="144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86361</xdr:rowOff>
    </xdr:from>
    <xdr:to>
      <xdr:col>50</xdr:col>
      <xdr:colOff>165100</xdr:colOff>
      <xdr:row>87</xdr:row>
      <xdr:rowOff>16511</xdr:rowOff>
    </xdr:to>
    <xdr:sp macro="" textlink="">
      <xdr:nvSpPr>
        <xdr:cNvPr id="347" name="楕円 346">
          <a:extLst>
            <a:ext uri="{FF2B5EF4-FFF2-40B4-BE49-F238E27FC236}">
              <a16:creationId xmlns:a16="http://schemas.microsoft.com/office/drawing/2014/main" id="{040D5B76-E2F6-404B-93F8-00775D26D380}"/>
            </a:ext>
          </a:extLst>
        </xdr:cNvPr>
        <xdr:cNvSpPr/>
      </xdr:nvSpPr>
      <xdr:spPr>
        <a:xfrm>
          <a:off x="8445500" y="14503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136071</xdr:rowOff>
    </xdr:from>
    <xdr:to>
      <xdr:col>55</xdr:col>
      <xdr:colOff>0</xdr:colOff>
      <xdr:row>86</xdr:row>
      <xdr:rowOff>137161</xdr:rowOff>
    </xdr:to>
    <xdr:cxnSp macro="">
      <xdr:nvCxnSpPr>
        <xdr:cNvPr id="348" name="直線コネクタ 347">
          <a:extLst>
            <a:ext uri="{FF2B5EF4-FFF2-40B4-BE49-F238E27FC236}">
              <a16:creationId xmlns:a16="http://schemas.microsoft.com/office/drawing/2014/main" id="{C6E6C098-4FA0-47C8-80E7-16A909353175}"/>
            </a:ext>
          </a:extLst>
        </xdr:cNvPr>
        <xdr:cNvCxnSpPr/>
      </xdr:nvCxnSpPr>
      <xdr:spPr>
        <a:xfrm flipV="1">
          <a:off x="8496300" y="14553111"/>
          <a:ext cx="7239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86361</xdr:rowOff>
    </xdr:from>
    <xdr:to>
      <xdr:col>46</xdr:col>
      <xdr:colOff>38100</xdr:colOff>
      <xdr:row>87</xdr:row>
      <xdr:rowOff>16511</xdr:rowOff>
    </xdr:to>
    <xdr:sp macro="" textlink="">
      <xdr:nvSpPr>
        <xdr:cNvPr id="349" name="楕円 348">
          <a:extLst>
            <a:ext uri="{FF2B5EF4-FFF2-40B4-BE49-F238E27FC236}">
              <a16:creationId xmlns:a16="http://schemas.microsoft.com/office/drawing/2014/main" id="{3BE7BBA4-BE53-447B-B672-F1315DF00642}"/>
            </a:ext>
          </a:extLst>
        </xdr:cNvPr>
        <xdr:cNvSpPr/>
      </xdr:nvSpPr>
      <xdr:spPr>
        <a:xfrm>
          <a:off x="7670800" y="14503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137161</xdr:rowOff>
    </xdr:from>
    <xdr:to>
      <xdr:col>50</xdr:col>
      <xdr:colOff>114300</xdr:colOff>
      <xdr:row>86</xdr:row>
      <xdr:rowOff>137161</xdr:rowOff>
    </xdr:to>
    <xdr:cxnSp macro="">
      <xdr:nvCxnSpPr>
        <xdr:cNvPr id="350" name="直線コネクタ 349">
          <a:extLst>
            <a:ext uri="{FF2B5EF4-FFF2-40B4-BE49-F238E27FC236}">
              <a16:creationId xmlns:a16="http://schemas.microsoft.com/office/drawing/2014/main" id="{DA23DB2C-ABC3-41A3-8A62-9B383A875D92}"/>
            </a:ext>
          </a:extLst>
        </xdr:cNvPr>
        <xdr:cNvCxnSpPr/>
      </xdr:nvCxnSpPr>
      <xdr:spPr>
        <a:xfrm>
          <a:off x="7713980" y="145542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87449</xdr:rowOff>
    </xdr:from>
    <xdr:to>
      <xdr:col>41</xdr:col>
      <xdr:colOff>101600</xdr:colOff>
      <xdr:row>87</xdr:row>
      <xdr:rowOff>17599</xdr:rowOff>
    </xdr:to>
    <xdr:sp macro="" textlink="">
      <xdr:nvSpPr>
        <xdr:cNvPr id="351" name="楕円 350">
          <a:extLst>
            <a:ext uri="{FF2B5EF4-FFF2-40B4-BE49-F238E27FC236}">
              <a16:creationId xmlns:a16="http://schemas.microsoft.com/office/drawing/2014/main" id="{B004527C-A0C0-4910-B44F-86DA64FBFB12}"/>
            </a:ext>
          </a:extLst>
        </xdr:cNvPr>
        <xdr:cNvSpPr/>
      </xdr:nvSpPr>
      <xdr:spPr>
        <a:xfrm>
          <a:off x="6873240" y="1450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137161</xdr:rowOff>
    </xdr:from>
    <xdr:to>
      <xdr:col>45</xdr:col>
      <xdr:colOff>177800</xdr:colOff>
      <xdr:row>86</xdr:row>
      <xdr:rowOff>138249</xdr:rowOff>
    </xdr:to>
    <xdr:cxnSp macro="">
      <xdr:nvCxnSpPr>
        <xdr:cNvPr id="352" name="直線コネクタ 351">
          <a:extLst>
            <a:ext uri="{FF2B5EF4-FFF2-40B4-BE49-F238E27FC236}">
              <a16:creationId xmlns:a16="http://schemas.microsoft.com/office/drawing/2014/main" id="{BEFA7DF6-6E3E-40D3-8D58-7C16D2505D0D}"/>
            </a:ext>
          </a:extLst>
        </xdr:cNvPr>
        <xdr:cNvCxnSpPr/>
      </xdr:nvCxnSpPr>
      <xdr:spPr>
        <a:xfrm flipV="1">
          <a:off x="6924040" y="14554201"/>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87449</xdr:rowOff>
    </xdr:from>
    <xdr:to>
      <xdr:col>36</xdr:col>
      <xdr:colOff>165100</xdr:colOff>
      <xdr:row>87</xdr:row>
      <xdr:rowOff>17599</xdr:rowOff>
    </xdr:to>
    <xdr:sp macro="" textlink="">
      <xdr:nvSpPr>
        <xdr:cNvPr id="353" name="楕円 352">
          <a:extLst>
            <a:ext uri="{FF2B5EF4-FFF2-40B4-BE49-F238E27FC236}">
              <a16:creationId xmlns:a16="http://schemas.microsoft.com/office/drawing/2014/main" id="{A44661F9-531E-4DA6-8553-B116774A1682}"/>
            </a:ext>
          </a:extLst>
        </xdr:cNvPr>
        <xdr:cNvSpPr/>
      </xdr:nvSpPr>
      <xdr:spPr>
        <a:xfrm>
          <a:off x="6098540" y="1450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138249</xdr:rowOff>
    </xdr:from>
    <xdr:to>
      <xdr:col>41</xdr:col>
      <xdr:colOff>50800</xdr:colOff>
      <xdr:row>86</xdr:row>
      <xdr:rowOff>138249</xdr:rowOff>
    </xdr:to>
    <xdr:cxnSp macro="">
      <xdr:nvCxnSpPr>
        <xdr:cNvPr id="354" name="直線コネクタ 353">
          <a:extLst>
            <a:ext uri="{FF2B5EF4-FFF2-40B4-BE49-F238E27FC236}">
              <a16:creationId xmlns:a16="http://schemas.microsoft.com/office/drawing/2014/main" id="{054E1E08-EAAB-4014-B6AA-1157B5D724FE}"/>
            </a:ext>
          </a:extLst>
        </xdr:cNvPr>
        <xdr:cNvCxnSpPr/>
      </xdr:nvCxnSpPr>
      <xdr:spPr>
        <a:xfrm>
          <a:off x="6149340" y="1455528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71682</xdr:rowOff>
    </xdr:from>
    <xdr:ext cx="469744" cy="259045"/>
    <xdr:sp macro="" textlink="">
      <xdr:nvSpPr>
        <xdr:cNvPr id="355" name="n_1aveValue【福祉施設】&#10;一人当たり面積">
          <a:extLst>
            <a:ext uri="{FF2B5EF4-FFF2-40B4-BE49-F238E27FC236}">
              <a16:creationId xmlns:a16="http://schemas.microsoft.com/office/drawing/2014/main" id="{44A1EDE7-C893-4011-905D-1A54AAA220B1}"/>
            </a:ext>
          </a:extLst>
        </xdr:cNvPr>
        <xdr:cNvSpPr txBox="1"/>
      </xdr:nvSpPr>
      <xdr:spPr>
        <a:xfrm>
          <a:off x="8271587" y="1415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356" name="n_2aveValue【福祉施設】&#10;一人当たり面積">
          <a:extLst>
            <a:ext uri="{FF2B5EF4-FFF2-40B4-BE49-F238E27FC236}">
              <a16:creationId xmlns:a16="http://schemas.microsoft.com/office/drawing/2014/main" id="{771A0736-4C4D-45AC-B36A-EC57EAA3EA8F}"/>
            </a:ext>
          </a:extLst>
        </xdr:cNvPr>
        <xdr:cNvSpPr txBox="1"/>
      </xdr:nvSpPr>
      <xdr:spPr>
        <a:xfrm>
          <a:off x="7509587" y="1415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357" name="n_3aveValue【福祉施設】&#10;一人当たり面積">
          <a:extLst>
            <a:ext uri="{FF2B5EF4-FFF2-40B4-BE49-F238E27FC236}">
              <a16:creationId xmlns:a16="http://schemas.microsoft.com/office/drawing/2014/main" id="{B3976668-25DF-4EE2-AA2A-A5F0960C3AAF}"/>
            </a:ext>
          </a:extLst>
        </xdr:cNvPr>
        <xdr:cNvSpPr txBox="1"/>
      </xdr:nvSpPr>
      <xdr:spPr>
        <a:xfrm>
          <a:off x="67120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358" name="n_4aveValue【福祉施設】&#10;一人当たり面積">
          <a:extLst>
            <a:ext uri="{FF2B5EF4-FFF2-40B4-BE49-F238E27FC236}">
              <a16:creationId xmlns:a16="http://schemas.microsoft.com/office/drawing/2014/main" id="{8D9F10F4-A156-4DDD-9635-BFE56FC7CCB1}"/>
            </a:ext>
          </a:extLst>
        </xdr:cNvPr>
        <xdr:cNvSpPr txBox="1"/>
      </xdr:nvSpPr>
      <xdr:spPr>
        <a:xfrm>
          <a:off x="5937327" y="141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7638</xdr:rowOff>
    </xdr:from>
    <xdr:ext cx="469744" cy="259045"/>
    <xdr:sp macro="" textlink="">
      <xdr:nvSpPr>
        <xdr:cNvPr id="359" name="n_1mainValue【福祉施設】&#10;一人当たり面積">
          <a:extLst>
            <a:ext uri="{FF2B5EF4-FFF2-40B4-BE49-F238E27FC236}">
              <a16:creationId xmlns:a16="http://schemas.microsoft.com/office/drawing/2014/main" id="{1A31DDD6-22DD-432C-8D06-92174CA5B139}"/>
            </a:ext>
          </a:extLst>
        </xdr:cNvPr>
        <xdr:cNvSpPr txBox="1"/>
      </xdr:nvSpPr>
      <xdr:spPr>
        <a:xfrm>
          <a:off x="8271587" y="14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7638</xdr:rowOff>
    </xdr:from>
    <xdr:ext cx="469744" cy="259045"/>
    <xdr:sp macro="" textlink="">
      <xdr:nvSpPr>
        <xdr:cNvPr id="360" name="n_2mainValue【福祉施設】&#10;一人当たり面積">
          <a:extLst>
            <a:ext uri="{FF2B5EF4-FFF2-40B4-BE49-F238E27FC236}">
              <a16:creationId xmlns:a16="http://schemas.microsoft.com/office/drawing/2014/main" id="{C9E8ED4F-224A-4881-B5E3-32684973159E}"/>
            </a:ext>
          </a:extLst>
        </xdr:cNvPr>
        <xdr:cNvSpPr txBox="1"/>
      </xdr:nvSpPr>
      <xdr:spPr>
        <a:xfrm>
          <a:off x="7509587" y="1459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8726</xdr:rowOff>
    </xdr:from>
    <xdr:ext cx="469744" cy="259045"/>
    <xdr:sp macro="" textlink="">
      <xdr:nvSpPr>
        <xdr:cNvPr id="361" name="n_3mainValue【福祉施設】&#10;一人当たり面積">
          <a:extLst>
            <a:ext uri="{FF2B5EF4-FFF2-40B4-BE49-F238E27FC236}">
              <a16:creationId xmlns:a16="http://schemas.microsoft.com/office/drawing/2014/main" id="{BA47E072-0894-48DB-A9D5-75849EF87987}"/>
            </a:ext>
          </a:extLst>
        </xdr:cNvPr>
        <xdr:cNvSpPr txBox="1"/>
      </xdr:nvSpPr>
      <xdr:spPr>
        <a:xfrm>
          <a:off x="6712027" y="1459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8726</xdr:rowOff>
    </xdr:from>
    <xdr:ext cx="469744" cy="259045"/>
    <xdr:sp macro="" textlink="">
      <xdr:nvSpPr>
        <xdr:cNvPr id="362" name="n_4mainValue【福祉施設】&#10;一人当たり面積">
          <a:extLst>
            <a:ext uri="{FF2B5EF4-FFF2-40B4-BE49-F238E27FC236}">
              <a16:creationId xmlns:a16="http://schemas.microsoft.com/office/drawing/2014/main" id="{74CEE8A2-770F-4A25-901E-FEFDDA4BDD1D}"/>
            </a:ext>
          </a:extLst>
        </xdr:cNvPr>
        <xdr:cNvSpPr txBox="1"/>
      </xdr:nvSpPr>
      <xdr:spPr>
        <a:xfrm>
          <a:off x="5937327" y="1459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EFD10C36-8D31-457A-9A49-5D1E5435984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8D250033-5183-4BEE-80AE-7BDCB509EE6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D7A51872-773C-433D-A443-16D946D791B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1248DBEB-37F6-4EB4-A3BD-33DE8E628C9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C0AD6DF8-5423-4595-9952-730696D1843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ED6CF00-1E23-41DA-9F46-0666F022151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EAE4E1F6-F6C6-4BE6-8FAB-E3B80C2AAA8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839006E6-62C3-463D-B7AC-ACE0A9D73746}"/>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6890B862-5370-478D-8B3A-76B3305DA2C3}"/>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64C31EAD-E243-44C2-A405-7C505D35B05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8507086C-F2D7-4CCA-B5ED-88DC8A49FDD3}"/>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4590FD38-79CC-4B93-A581-13488EF2ACFC}"/>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24B21CBB-8B81-4726-95EB-BBAFF3A2AD18}"/>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828450C2-95A3-4A6A-805E-BE835C60A383}"/>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926F6C78-6DB4-4832-A306-3367BF1F37F8}"/>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EE9A3723-79BB-435A-AC01-2DFA4222A44E}"/>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BFA9BBD8-A21C-40AB-83D0-D0BF4A968A7D}"/>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9FEA5D7E-FDB4-4829-9E16-21771C1A56E3}"/>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9844D3C2-0B46-460F-B50B-E27D0059DBF3}"/>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C4C55555-E6EB-4156-AAE7-FB893EFB920E}"/>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3" name="テキスト ボックス 382">
          <a:extLst>
            <a:ext uri="{FF2B5EF4-FFF2-40B4-BE49-F238E27FC236}">
              <a16:creationId xmlns:a16="http://schemas.microsoft.com/office/drawing/2014/main" id="{68CC3909-6896-432E-B295-9D1044BFB154}"/>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FB6ED66C-083E-4A83-888D-5D89563F77CB}"/>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8F7278EF-8EAE-45D1-9CE6-F48A649752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63500</xdr:rowOff>
    </xdr:to>
    <xdr:cxnSp macro="">
      <xdr:nvCxnSpPr>
        <xdr:cNvPr id="386" name="直線コネクタ 385">
          <a:extLst>
            <a:ext uri="{FF2B5EF4-FFF2-40B4-BE49-F238E27FC236}">
              <a16:creationId xmlns:a16="http://schemas.microsoft.com/office/drawing/2014/main" id="{3FB3DFD4-8DB5-4AFC-A6C7-9980DA1A7743}"/>
            </a:ext>
          </a:extLst>
        </xdr:cNvPr>
        <xdr:cNvCxnSpPr/>
      </xdr:nvCxnSpPr>
      <xdr:spPr>
        <a:xfrm flipV="1">
          <a:off x="4086225" y="16764000"/>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67327</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AEFC2FB6-D239-4789-8AFD-DDF9B674D4C3}"/>
            </a:ext>
          </a:extLst>
        </xdr:cNvPr>
        <xdr:cNvSpPr txBox="1"/>
      </xdr:nvSpPr>
      <xdr:spPr>
        <a:xfrm>
          <a:off x="4124960"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63500</xdr:rowOff>
    </xdr:from>
    <xdr:to>
      <xdr:col>24</xdr:col>
      <xdr:colOff>152400</xdr:colOff>
      <xdr:row>107</xdr:row>
      <xdr:rowOff>63500</xdr:rowOff>
    </xdr:to>
    <xdr:cxnSp macro="">
      <xdr:nvCxnSpPr>
        <xdr:cNvPr id="388" name="直線コネクタ 387">
          <a:extLst>
            <a:ext uri="{FF2B5EF4-FFF2-40B4-BE49-F238E27FC236}">
              <a16:creationId xmlns:a16="http://schemas.microsoft.com/office/drawing/2014/main" id="{61C8C44A-F40F-43A2-87CD-0A27F013A2DF}"/>
            </a:ext>
          </a:extLst>
        </xdr:cNvPr>
        <xdr:cNvCxnSpPr/>
      </xdr:nvCxnSpPr>
      <xdr:spPr>
        <a:xfrm>
          <a:off x="4020820" y="18000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9" name="【市民会館】&#10;有形固定資産減価償却率最大値テキスト">
          <a:extLst>
            <a:ext uri="{FF2B5EF4-FFF2-40B4-BE49-F238E27FC236}">
              <a16:creationId xmlns:a16="http://schemas.microsoft.com/office/drawing/2014/main" id="{5D4CCEDD-E9F8-493E-83D5-05FB0BEEFE01}"/>
            </a:ext>
          </a:extLst>
        </xdr:cNvPr>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90" name="直線コネクタ 389">
          <a:extLst>
            <a:ext uri="{FF2B5EF4-FFF2-40B4-BE49-F238E27FC236}">
              <a16:creationId xmlns:a16="http://schemas.microsoft.com/office/drawing/2014/main" id="{5BDF9CAA-A66F-49B3-AC2D-7B9CB6E6AD07}"/>
            </a:ext>
          </a:extLst>
        </xdr:cNvPr>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149877</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9448FC63-78E6-460A-85D2-FE090818F19E}"/>
            </a:ext>
          </a:extLst>
        </xdr:cNvPr>
        <xdr:cNvSpPr txBox="1"/>
      </xdr:nvSpPr>
      <xdr:spPr>
        <a:xfrm>
          <a:off x="4124960" y="17249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127000</xdr:rowOff>
    </xdr:from>
    <xdr:to>
      <xdr:col>24</xdr:col>
      <xdr:colOff>114300</xdr:colOff>
      <xdr:row>104</xdr:row>
      <xdr:rowOff>57150</xdr:rowOff>
    </xdr:to>
    <xdr:sp macro="" textlink="">
      <xdr:nvSpPr>
        <xdr:cNvPr id="392" name="フローチャート: 判断 391">
          <a:extLst>
            <a:ext uri="{FF2B5EF4-FFF2-40B4-BE49-F238E27FC236}">
              <a16:creationId xmlns:a16="http://schemas.microsoft.com/office/drawing/2014/main" id="{107CAA91-E032-4AC1-AA0D-FBB7D9A2314F}"/>
            </a:ext>
          </a:extLst>
        </xdr:cNvPr>
        <xdr:cNvSpPr/>
      </xdr:nvSpPr>
      <xdr:spPr>
        <a:xfrm>
          <a:off x="4036060" y="17393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87630</xdr:rowOff>
    </xdr:from>
    <xdr:to>
      <xdr:col>20</xdr:col>
      <xdr:colOff>38100</xdr:colOff>
      <xdr:row>104</xdr:row>
      <xdr:rowOff>17780</xdr:rowOff>
    </xdr:to>
    <xdr:sp macro="" textlink="">
      <xdr:nvSpPr>
        <xdr:cNvPr id="393" name="フローチャート: 判断 392">
          <a:extLst>
            <a:ext uri="{FF2B5EF4-FFF2-40B4-BE49-F238E27FC236}">
              <a16:creationId xmlns:a16="http://schemas.microsoft.com/office/drawing/2014/main" id="{E019C7E1-353D-4CB4-9779-0CA1BD2E0029}"/>
            </a:ext>
          </a:extLst>
        </xdr:cNvPr>
        <xdr:cNvSpPr/>
      </xdr:nvSpPr>
      <xdr:spPr>
        <a:xfrm>
          <a:off x="3312160" y="17354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394" name="フローチャート: 判断 393">
          <a:extLst>
            <a:ext uri="{FF2B5EF4-FFF2-40B4-BE49-F238E27FC236}">
              <a16:creationId xmlns:a16="http://schemas.microsoft.com/office/drawing/2014/main" id="{238F8394-074B-4134-916E-B37EF08A99C1}"/>
            </a:ext>
          </a:extLst>
        </xdr:cNvPr>
        <xdr:cNvSpPr/>
      </xdr:nvSpPr>
      <xdr:spPr>
        <a:xfrm>
          <a:off x="2514600" y="17343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58420</xdr:rowOff>
    </xdr:from>
    <xdr:to>
      <xdr:col>10</xdr:col>
      <xdr:colOff>165100</xdr:colOff>
      <xdr:row>103</xdr:row>
      <xdr:rowOff>160020</xdr:rowOff>
    </xdr:to>
    <xdr:sp macro="" textlink="">
      <xdr:nvSpPr>
        <xdr:cNvPr id="395" name="フローチャート: 判断 394">
          <a:extLst>
            <a:ext uri="{FF2B5EF4-FFF2-40B4-BE49-F238E27FC236}">
              <a16:creationId xmlns:a16="http://schemas.microsoft.com/office/drawing/2014/main" id="{4B364F65-46F1-4702-862A-114EB9CFED1F}"/>
            </a:ext>
          </a:extLst>
        </xdr:cNvPr>
        <xdr:cNvSpPr/>
      </xdr:nvSpPr>
      <xdr:spPr>
        <a:xfrm>
          <a:off x="1739900" y="1732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54611</xdr:rowOff>
    </xdr:from>
    <xdr:to>
      <xdr:col>6</xdr:col>
      <xdr:colOff>38100</xdr:colOff>
      <xdr:row>103</xdr:row>
      <xdr:rowOff>156211</xdr:rowOff>
    </xdr:to>
    <xdr:sp macro="" textlink="">
      <xdr:nvSpPr>
        <xdr:cNvPr id="396" name="フローチャート: 判断 395">
          <a:extLst>
            <a:ext uri="{FF2B5EF4-FFF2-40B4-BE49-F238E27FC236}">
              <a16:creationId xmlns:a16="http://schemas.microsoft.com/office/drawing/2014/main" id="{49BDD0C7-D253-429D-8420-AE0F9D0E26FE}"/>
            </a:ext>
          </a:extLst>
        </xdr:cNvPr>
        <xdr:cNvSpPr/>
      </xdr:nvSpPr>
      <xdr:spPr>
        <a:xfrm>
          <a:off x="965200" y="173215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1CA1B9A-42F0-45B6-A5E3-F1CAAEE0AC5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973D621-9BA6-44AC-A379-A3789455F44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A69F310-C7F6-49D9-8FAE-1E354D8EDB07}"/>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10798C11-986F-42CD-A69C-E0E3908478E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4D6E8A4-1950-4F4F-85A4-F73EDBAA40A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41911</xdr:rowOff>
    </xdr:from>
    <xdr:to>
      <xdr:col>24</xdr:col>
      <xdr:colOff>114300</xdr:colOff>
      <xdr:row>105</xdr:row>
      <xdr:rowOff>143511</xdr:rowOff>
    </xdr:to>
    <xdr:sp macro="" textlink="">
      <xdr:nvSpPr>
        <xdr:cNvPr id="402" name="楕円 401">
          <a:extLst>
            <a:ext uri="{FF2B5EF4-FFF2-40B4-BE49-F238E27FC236}">
              <a16:creationId xmlns:a16="http://schemas.microsoft.com/office/drawing/2014/main" id="{C1641CC3-87E8-4FCB-B4F1-562497E1E862}"/>
            </a:ext>
          </a:extLst>
        </xdr:cNvPr>
        <xdr:cNvSpPr/>
      </xdr:nvSpPr>
      <xdr:spPr>
        <a:xfrm>
          <a:off x="4036060" y="176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20338</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1FA1B023-EA26-4EE6-9E1D-EDC3969CEEDF}"/>
            </a:ext>
          </a:extLst>
        </xdr:cNvPr>
        <xdr:cNvSpPr txBox="1"/>
      </xdr:nvSpPr>
      <xdr:spPr>
        <a:xfrm>
          <a:off x="4124960"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149861</xdr:rowOff>
    </xdr:from>
    <xdr:to>
      <xdr:col>20</xdr:col>
      <xdr:colOff>38100</xdr:colOff>
      <xdr:row>107</xdr:row>
      <xdr:rowOff>80011</xdr:rowOff>
    </xdr:to>
    <xdr:sp macro="" textlink="">
      <xdr:nvSpPr>
        <xdr:cNvPr id="404" name="楕円 403">
          <a:extLst>
            <a:ext uri="{FF2B5EF4-FFF2-40B4-BE49-F238E27FC236}">
              <a16:creationId xmlns:a16="http://schemas.microsoft.com/office/drawing/2014/main" id="{BA929F6A-6A5B-4246-A7EA-08514CFD64AE}"/>
            </a:ext>
          </a:extLst>
        </xdr:cNvPr>
        <xdr:cNvSpPr/>
      </xdr:nvSpPr>
      <xdr:spPr>
        <a:xfrm>
          <a:off x="3312160" y="17919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92711</xdr:rowOff>
    </xdr:from>
    <xdr:to>
      <xdr:col>24</xdr:col>
      <xdr:colOff>63500</xdr:colOff>
      <xdr:row>107</xdr:row>
      <xdr:rowOff>29211</xdr:rowOff>
    </xdr:to>
    <xdr:cxnSp macro="">
      <xdr:nvCxnSpPr>
        <xdr:cNvPr id="405" name="直線コネクタ 404">
          <a:extLst>
            <a:ext uri="{FF2B5EF4-FFF2-40B4-BE49-F238E27FC236}">
              <a16:creationId xmlns:a16="http://schemas.microsoft.com/office/drawing/2014/main" id="{8F6101DB-FD4C-4B34-A8C7-0EFC96DBE00C}"/>
            </a:ext>
          </a:extLst>
        </xdr:cNvPr>
        <xdr:cNvCxnSpPr/>
      </xdr:nvCxnSpPr>
      <xdr:spPr>
        <a:xfrm flipV="1">
          <a:off x="3355340" y="17694911"/>
          <a:ext cx="731520" cy="2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147320</xdr:rowOff>
    </xdr:from>
    <xdr:to>
      <xdr:col>15</xdr:col>
      <xdr:colOff>101600</xdr:colOff>
      <xdr:row>107</xdr:row>
      <xdr:rowOff>77470</xdr:rowOff>
    </xdr:to>
    <xdr:sp macro="" textlink="">
      <xdr:nvSpPr>
        <xdr:cNvPr id="406" name="楕円 405">
          <a:extLst>
            <a:ext uri="{FF2B5EF4-FFF2-40B4-BE49-F238E27FC236}">
              <a16:creationId xmlns:a16="http://schemas.microsoft.com/office/drawing/2014/main" id="{1B027304-E033-4D83-9390-A5C22ABCA982}"/>
            </a:ext>
          </a:extLst>
        </xdr:cNvPr>
        <xdr:cNvSpPr/>
      </xdr:nvSpPr>
      <xdr:spPr>
        <a:xfrm>
          <a:off x="2514600" y="1791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26670</xdr:rowOff>
    </xdr:from>
    <xdr:to>
      <xdr:col>19</xdr:col>
      <xdr:colOff>177800</xdr:colOff>
      <xdr:row>107</xdr:row>
      <xdr:rowOff>29211</xdr:rowOff>
    </xdr:to>
    <xdr:cxnSp macro="">
      <xdr:nvCxnSpPr>
        <xdr:cNvPr id="407" name="直線コネクタ 406">
          <a:extLst>
            <a:ext uri="{FF2B5EF4-FFF2-40B4-BE49-F238E27FC236}">
              <a16:creationId xmlns:a16="http://schemas.microsoft.com/office/drawing/2014/main" id="{2D99594A-A2E0-4FFF-AF6A-787B67591658}"/>
            </a:ext>
          </a:extLst>
        </xdr:cNvPr>
        <xdr:cNvCxnSpPr/>
      </xdr:nvCxnSpPr>
      <xdr:spPr>
        <a:xfrm>
          <a:off x="2565400" y="17964150"/>
          <a:ext cx="78994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08" name="楕円 407">
          <a:extLst>
            <a:ext uri="{FF2B5EF4-FFF2-40B4-BE49-F238E27FC236}">
              <a16:creationId xmlns:a16="http://schemas.microsoft.com/office/drawing/2014/main" id="{CAA67EDC-8CC1-4678-905D-75AB86074DA2}"/>
            </a:ext>
          </a:extLst>
        </xdr:cNvPr>
        <xdr:cNvSpPr/>
      </xdr:nvSpPr>
      <xdr:spPr>
        <a:xfrm>
          <a:off x="17399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26670</xdr:rowOff>
    </xdr:from>
    <xdr:to>
      <xdr:col>15</xdr:col>
      <xdr:colOff>50800</xdr:colOff>
      <xdr:row>107</xdr:row>
      <xdr:rowOff>69850</xdr:rowOff>
    </xdr:to>
    <xdr:cxnSp macro="">
      <xdr:nvCxnSpPr>
        <xdr:cNvPr id="409" name="直線コネクタ 408">
          <a:extLst>
            <a:ext uri="{FF2B5EF4-FFF2-40B4-BE49-F238E27FC236}">
              <a16:creationId xmlns:a16="http://schemas.microsoft.com/office/drawing/2014/main" id="{7AC40348-B5B6-42C0-9F66-C1B8DCAD9D0D}"/>
            </a:ext>
          </a:extLst>
        </xdr:cNvPr>
        <xdr:cNvCxnSpPr/>
      </xdr:nvCxnSpPr>
      <xdr:spPr>
        <a:xfrm flipV="1">
          <a:off x="1790700" y="17964150"/>
          <a:ext cx="7747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10" name="楕円 409">
          <a:extLst>
            <a:ext uri="{FF2B5EF4-FFF2-40B4-BE49-F238E27FC236}">
              <a16:creationId xmlns:a16="http://schemas.microsoft.com/office/drawing/2014/main" id="{92F9421F-F806-44D9-B2AC-414B616DA805}"/>
            </a:ext>
          </a:extLst>
        </xdr:cNvPr>
        <xdr:cNvSpPr/>
      </xdr:nvSpPr>
      <xdr:spPr>
        <a:xfrm>
          <a:off x="965200" y="17956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11" name="直線コネクタ 410">
          <a:extLst>
            <a:ext uri="{FF2B5EF4-FFF2-40B4-BE49-F238E27FC236}">
              <a16:creationId xmlns:a16="http://schemas.microsoft.com/office/drawing/2014/main" id="{B922C0CE-FFE7-4482-A89F-F6937FE082F2}"/>
            </a:ext>
          </a:extLst>
        </xdr:cNvPr>
        <xdr:cNvCxnSpPr/>
      </xdr:nvCxnSpPr>
      <xdr:spPr>
        <a:xfrm>
          <a:off x="1008380" y="18007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34307</xdr:rowOff>
    </xdr:from>
    <xdr:ext cx="405111" cy="259045"/>
    <xdr:sp macro="" textlink="">
      <xdr:nvSpPr>
        <xdr:cNvPr id="412" name="n_1aveValue【市民会館】&#10;有形固定資産減価償却率">
          <a:extLst>
            <a:ext uri="{FF2B5EF4-FFF2-40B4-BE49-F238E27FC236}">
              <a16:creationId xmlns:a16="http://schemas.microsoft.com/office/drawing/2014/main" id="{7D002F65-9AF8-4979-9A40-E740345E7D7D}"/>
            </a:ext>
          </a:extLst>
        </xdr:cNvPr>
        <xdr:cNvSpPr txBox="1"/>
      </xdr:nvSpPr>
      <xdr:spPr>
        <a:xfrm>
          <a:off x="3170564" y="1713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13" name="n_2aveValue【市民会館】&#10;有形固定資産減価償却率">
          <a:extLst>
            <a:ext uri="{FF2B5EF4-FFF2-40B4-BE49-F238E27FC236}">
              <a16:creationId xmlns:a16="http://schemas.microsoft.com/office/drawing/2014/main" id="{E361CD04-0CA2-4F24-9A84-54593AC9478A}"/>
            </a:ext>
          </a:extLst>
        </xdr:cNvPr>
        <xdr:cNvSpPr txBox="1"/>
      </xdr:nvSpPr>
      <xdr:spPr>
        <a:xfrm>
          <a:off x="2385704"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5097</xdr:rowOff>
    </xdr:from>
    <xdr:ext cx="405111" cy="259045"/>
    <xdr:sp macro="" textlink="">
      <xdr:nvSpPr>
        <xdr:cNvPr id="414" name="n_3aveValue【市民会館】&#10;有形固定資産減価償却率">
          <a:extLst>
            <a:ext uri="{FF2B5EF4-FFF2-40B4-BE49-F238E27FC236}">
              <a16:creationId xmlns:a16="http://schemas.microsoft.com/office/drawing/2014/main" id="{32BC7AE5-1B30-41E7-8B3C-6B85A632D43A}"/>
            </a:ext>
          </a:extLst>
        </xdr:cNvPr>
        <xdr:cNvSpPr txBox="1"/>
      </xdr:nvSpPr>
      <xdr:spPr>
        <a:xfrm>
          <a:off x="1611004" y="1710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xdr:rowOff>
    </xdr:from>
    <xdr:ext cx="405111" cy="259045"/>
    <xdr:sp macro="" textlink="">
      <xdr:nvSpPr>
        <xdr:cNvPr id="415" name="n_4aveValue【市民会館】&#10;有形固定資産減価償却率">
          <a:extLst>
            <a:ext uri="{FF2B5EF4-FFF2-40B4-BE49-F238E27FC236}">
              <a16:creationId xmlns:a16="http://schemas.microsoft.com/office/drawing/2014/main" id="{6AF00440-96D2-4A8A-B5B1-8D9652DBA6E4}"/>
            </a:ext>
          </a:extLst>
        </xdr:cNvPr>
        <xdr:cNvSpPr txBox="1"/>
      </xdr:nvSpPr>
      <xdr:spPr>
        <a:xfrm>
          <a:off x="836304" y="17100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71138</xdr:rowOff>
    </xdr:from>
    <xdr:ext cx="405111" cy="259045"/>
    <xdr:sp macro="" textlink="">
      <xdr:nvSpPr>
        <xdr:cNvPr id="416" name="n_1mainValue【市民会館】&#10;有形固定資産減価償却率">
          <a:extLst>
            <a:ext uri="{FF2B5EF4-FFF2-40B4-BE49-F238E27FC236}">
              <a16:creationId xmlns:a16="http://schemas.microsoft.com/office/drawing/2014/main" id="{C37FE703-0E1A-4C8A-B795-DFF9584E2968}"/>
            </a:ext>
          </a:extLst>
        </xdr:cNvPr>
        <xdr:cNvSpPr txBox="1"/>
      </xdr:nvSpPr>
      <xdr:spPr>
        <a:xfrm>
          <a:off x="3170564" y="18008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68597</xdr:rowOff>
    </xdr:from>
    <xdr:ext cx="405111" cy="259045"/>
    <xdr:sp macro="" textlink="">
      <xdr:nvSpPr>
        <xdr:cNvPr id="417" name="n_2mainValue【市民会館】&#10;有形固定資産減価償却率">
          <a:extLst>
            <a:ext uri="{FF2B5EF4-FFF2-40B4-BE49-F238E27FC236}">
              <a16:creationId xmlns:a16="http://schemas.microsoft.com/office/drawing/2014/main" id="{B62027F8-6D47-4ACE-A5C5-350FC3EBE6C5}"/>
            </a:ext>
          </a:extLst>
        </xdr:cNvPr>
        <xdr:cNvSpPr txBox="1"/>
      </xdr:nvSpPr>
      <xdr:spPr>
        <a:xfrm>
          <a:off x="238570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18" name="n_3mainValue【市民会館】&#10;有形固定資産減価償却率">
          <a:extLst>
            <a:ext uri="{FF2B5EF4-FFF2-40B4-BE49-F238E27FC236}">
              <a16:creationId xmlns:a16="http://schemas.microsoft.com/office/drawing/2014/main" id="{E8784D11-6BC8-484C-80EF-C346494F0A62}"/>
            </a:ext>
          </a:extLst>
        </xdr:cNvPr>
        <xdr:cNvSpPr txBox="1"/>
      </xdr:nvSpPr>
      <xdr:spPr>
        <a:xfrm>
          <a:off x="157868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19" name="n_4mainValue【市民会館】&#10;有形固定資産減価償却率">
          <a:extLst>
            <a:ext uri="{FF2B5EF4-FFF2-40B4-BE49-F238E27FC236}">
              <a16:creationId xmlns:a16="http://schemas.microsoft.com/office/drawing/2014/main" id="{CCD575DB-C84B-4D79-8186-B66EE26F77F7}"/>
            </a:ext>
          </a:extLst>
        </xdr:cNvPr>
        <xdr:cNvSpPr txBox="1"/>
      </xdr:nvSpPr>
      <xdr:spPr>
        <a:xfrm>
          <a:off x="80398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D91DB6F3-304C-49FF-8D81-61704CC8FE7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48F90305-89E5-48F1-8A72-632DA0498C4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CEA26631-CDB0-48B9-9014-F8DB346D12C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4EA460AF-40CE-4AD0-8BD3-BCD7316CA91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E6C04E2E-24A3-4AA4-8F09-D835AE35DBE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872EB955-140A-4EDB-93C6-023BF356579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D47ADF00-3477-465A-AB31-992ECFCD7FE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4B76BBA3-875B-461E-BF28-BE4FF452C535}"/>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635B7E74-E3B9-4FD3-ACBB-BE3E898B90F5}"/>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7E068289-C5F2-46BC-869E-C250FB1C8E9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0" name="直線コネクタ 429">
          <a:extLst>
            <a:ext uri="{FF2B5EF4-FFF2-40B4-BE49-F238E27FC236}">
              <a16:creationId xmlns:a16="http://schemas.microsoft.com/office/drawing/2014/main" id="{6938997E-F494-438E-AB40-2AB5D9427FEE}"/>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1" name="テキスト ボックス 430">
          <a:extLst>
            <a:ext uri="{FF2B5EF4-FFF2-40B4-BE49-F238E27FC236}">
              <a16:creationId xmlns:a16="http://schemas.microsoft.com/office/drawing/2014/main" id="{7079422D-FA44-49CD-818C-7257050FEACF}"/>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2" name="直線コネクタ 431">
          <a:extLst>
            <a:ext uri="{FF2B5EF4-FFF2-40B4-BE49-F238E27FC236}">
              <a16:creationId xmlns:a16="http://schemas.microsoft.com/office/drawing/2014/main" id="{F4247134-1686-4D53-8849-0CB755918BF5}"/>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3" name="テキスト ボックス 432">
          <a:extLst>
            <a:ext uri="{FF2B5EF4-FFF2-40B4-BE49-F238E27FC236}">
              <a16:creationId xmlns:a16="http://schemas.microsoft.com/office/drawing/2014/main" id="{2552B8DB-E4E2-4441-8CC1-4DE3584DF4BC}"/>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a:extLst>
            <a:ext uri="{FF2B5EF4-FFF2-40B4-BE49-F238E27FC236}">
              <a16:creationId xmlns:a16="http://schemas.microsoft.com/office/drawing/2014/main" id="{50998822-225B-461D-8380-4ECF368628F3}"/>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5" name="テキスト ボックス 434">
          <a:extLst>
            <a:ext uri="{FF2B5EF4-FFF2-40B4-BE49-F238E27FC236}">
              <a16:creationId xmlns:a16="http://schemas.microsoft.com/office/drawing/2014/main" id="{C94404A8-C59B-4867-A99D-02BBEE358D55}"/>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6" name="直線コネクタ 435">
          <a:extLst>
            <a:ext uri="{FF2B5EF4-FFF2-40B4-BE49-F238E27FC236}">
              <a16:creationId xmlns:a16="http://schemas.microsoft.com/office/drawing/2014/main" id="{D9FA648E-6567-4C9D-B22D-F5E92EBE56DB}"/>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7" name="テキスト ボックス 436">
          <a:extLst>
            <a:ext uri="{FF2B5EF4-FFF2-40B4-BE49-F238E27FC236}">
              <a16:creationId xmlns:a16="http://schemas.microsoft.com/office/drawing/2014/main" id="{D3E44954-AF2D-4444-AFD6-515AD37C6AD5}"/>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8" name="直線コネクタ 437">
          <a:extLst>
            <a:ext uri="{FF2B5EF4-FFF2-40B4-BE49-F238E27FC236}">
              <a16:creationId xmlns:a16="http://schemas.microsoft.com/office/drawing/2014/main" id="{789A7810-ACE8-45AB-9421-86704587F037}"/>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9" name="テキスト ボックス 438">
          <a:extLst>
            <a:ext uri="{FF2B5EF4-FFF2-40B4-BE49-F238E27FC236}">
              <a16:creationId xmlns:a16="http://schemas.microsoft.com/office/drawing/2014/main" id="{4B12C38D-4EF2-4DA8-88E1-0A9620455B49}"/>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E24969D1-40E5-4B60-B667-BE185079A67D}"/>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D80F8E8B-D12D-4273-9DC3-ED4085504943}"/>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67B3EB48-E82C-4409-9DEA-9A1D898DF209}"/>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43" name="直線コネクタ 442">
          <a:extLst>
            <a:ext uri="{FF2B5EF4-FFF2-40B4-BE49-F238E27FC236}">
              <a16:creationId xmlns:a16="http://schemas.microsoft.com/office/drawing/2014/main" id="{004DCE1B-475D-4399-802E-A59658352102}"/>
            </a:ext>
          </a:extLst>
        </xdr:cNvPr>
        <xdr:cNvCxnSpPr/>
      </xdr:nvCxnSpPr>
      <xdr:spPr>
        <a:xfrm flipV="1">
          <a:off x="9219565" y="16978629"/>
          <a:ext cx="0" cy="125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44" name="【市民会館】&#10;一人当たり面積最小値テキスト">
          <a:extLst>
            <a:ext uri="{FF2B5EF4-FFF2-40B4-BE49-F238E27FC236}">
              <a16:creationId xmlns:a16="http://schemas.microsoft.com/office/drawing/2014/main" id="{170BCEC9-2C00-408E-91FB-28DE675C6F78}"/>
            </a:ext>
          </a:extLst>
        </xdr:cNvPr>
        <xdr:cNvSpPr txBox="1"/>
      </xdr:nvSpPr>
      <xdr:spPr>
        <a:xfrm>
          <a:off x="9258300" y="1823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45" name="直線コネクタ 444">
          <a:extLst>
            <a:ext uri="{FF2B5EF4-FFF2-40B4-BE49-F238E27FC236}">
              <a16:creationId xmlns:a16="http://schemas.microsoft.com/office/drawing/2014/main" id="{AEF0F136-C8DF-4F68-BB5A-EC054F734FCB}"/>
            </a:ext>
          </a:extLst>
        </xdr:cNvPr>
        <xdr:cNvCxnSpPr/>
      </xdr:nvCxnSpPr>
      <xdr:spPr>
        <a:xfrm>
          <a:off x="9154160" y="18229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46" name="【市民会館】&#10;一人当たり面積最大値テキスト">
          <a:extLst>
            <a:ext uri="{FF2B5EF4-FFF2-40B4-BE49-F238E27FC236}">
              <a16:creationId xmlns:a16="http://schemas.microsoft.com/office/drawing/2014/main" id="{AE7ED317-CB35-4E3C-BAAC-6EE7EDAC62EE}"/>
            </a:ext>
          </a:extLst>
        </xdr:cNvPr>
        <xdr:cNvSpPr txBox="1"/>
      </xdr:nvSpPr>
      <xdr:spPr>
        <a:xfrm>
          <a:off x="9258300" y="167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47" name="直線コネクタ 446">
          <a:extLst>
            <a:ext uri="{FF2B5EF4-FFF2-40B4-BE49-F238E27FC236}">
              <a16:creationId xmlns:a16="http://schemas.microsoft.com/office/drawing/2014/main" id="{70EC0BD4-0CC4-47A5-95F2-17CF3164CAE6}"/>
            </a:ext>
          </a:extLst>
        </xdr:cNvPr>
        <xdr:cNvCxnSpPr/>
      </xdr:nvCxnSpPr>
      <xdr:spPr>
        <a:xfrm>
          <a:off x="9154160" y="16978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48" name="【市民会館】&#10;一人当たり面積平均値テキスト">
          <a:extLst>
            <a:ext uri="{FF2B5EF4-FFF2-40B4-BE49-F238E27FC236}">
              <a16:creationId xmlns:a16="http://schemas.microsoft.com/office/drawing/2014/main" id="{8D80347F-EAC3-4F3D-A333-D93BA3C5BAAC}"/>
            </a:ext>
          </a:extLst>
        </xdr:cNvPr>
        <xdr:cNvSpPr txBox="1"/>
      </xdr:nvSpPr>
      <xdr:spPr>
        <a:xfrm>
          <a:off x="9258300" y="1795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49" name="フローチャート: 判断 448">
          <a:extLst>
            <a:ext uri="{FF2B5EF4-FFF2-40B4-BE49-F238E27FC236}">
              <a16:creationId xmlns:a16="http://schemas.microsoft.com/office/drawing/2014/main" id="{D88C9AD5-2A95-4991-B43E-A51DC8F7BFDB}"/>
            </a:ext>
          </a:extLst>
        </xdr:cNvPr>
        <xdr:cNvSpPr/>
      </xdr:nvSpPr>
      <xdr:spPr>
        <a:xfrm>
          <a:off x="9192260" y="17979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50" name="フローチャート: 判断 449">
          <a:extLst>
            <a:ext uri="{FF2B5EF4-FFF2-40B4-BE49-F238E27FC236}">
              <a16:creationId xmlns:a16="http://schemas.microsoft.com/office/drawing/2014/main" id="{996582A1-6438-4362-94D7-E8E8C9EEE964}"/>
            </a:ext>
          </a:extLst>
        </xdr:cNvPr>
        <xdr:cNvSpPr/>
      </xdr:nvSpPr>
      <xdr:spPr>
        <a:xfrm>
          <a:off x="8445500" y="1797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51" name="フローチャート: 判断 450">
          <a:extLst>
            <a:ext uri="{FF2B5EF4-FFF2-40B4-BE49-F238E27FC236}">
              <a16:creationId xmlns:a16="http://schemas.microsoft.com/office/drawing/2014/main" id="{BC0C4632-E465-46A0-8F36-67D94F4C2365}"/>
            </a:ext>
          </a:extLst>
        </xdr:cNvPr>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452" name="フローチャート: 判断 451">
          <a:extLst>
            <a:ext uri="{FF2B5EF4-FFF2-40B4-BE49-F238E27FC236}">
              <a16:creationId xmlns:a16="http://schemas.microsoft.com/office/drawing/2014/main" id="{32546622-0068-4AE4-9138-CB19B0209575}"/>
            </a:ext>
          </a:extLst>
        </xdr:cNvPr>
        <xdr:cNvSpPr/>
      </xdr:nvSpPr>
      <xdr:spPr>
        <a:xfrm>
          <a:off x="6873240" y="1798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453" name="フローチャート: 判断 452">
          <a:extLst>
            <a:ext uri="{FF2B5EF4-FFF2-40B4-BE49-F238E27FC236}">
              <a16:creationId xmlns:a16="http://schemas.microsoft.com/office/drawing/2014/main" id="{AF77CEE0-B9CF-4098-8731-950F9273BD3B}"/>
            </a:ext>
          </a:extLst>
        </xdr:cNvPr>
        <xdr:cNvSpPr/>
      </xdr:nvSpPr>
      <xdr:spPr>
        <a:xfrm>
          <a:off x="6098540" y="1798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FD79AF24-3E63-4E26-94C6-EE9D71C6442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613F230-1A8E-4FE0-96BE-1C9B9EAB3EC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67B5EC27-DFA0-4B73-A0F6-35E5CD0936C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9792A4C2-C724-4F1B-AD9B-55E8EDC146F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3A178E5-8639-4157-83B8-29932A018D64}"/>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38100</xdr:rowOff>
    </xdr:from>
    <xdr:to>
      <xdr:col>55</xdr:col>
      <xdr:colOff>50800</xdr:colOff>
      <xdr:row>107</xdr:row>
      <xdr:rowOff>139700</xdr:rowOff>
    </xdr:to>
    <xdr:sp macro="" textlink="">
      <xdr:nvSpPr>
        <xdr:cNvPr id="459" name="楕円 458">
          <a:extLst>
            <a:ext uri="{FF2B5EF4-FFF2-40B4-BE49-F238E27FC236}">
              <a16:creationId xmlns:a16="http://schemas.microsoft.com/office/drawing/2014/main" id="{CF06E533-A564-4608-A9F0-4932A0C79A60}"/>
            </a:ext>
          </a:extLst>
        </xdr:cNvPr>
        <xdr:cNvSpPr/>
      </xdr:nvSpPr>
      <xdr:spPr>
        <a:xfrm>
          <a:off x="9192260" y="17975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60" name="【市民会館】&#10;一人当たり面積該当値テキスト">
          <a:extLst>
            <a:ext uri="{FF2B5EF4-FFF2-40B4-BE49-F238E27FC236}">
              <a16:creationId xmlns:a16="http://schemas.microsoft.com/office/drawing/2014/main" id="{E465A0A2-F9C0-4A79-83DA-2C70806B535F}"/>
            </a:ext>
          </a:extLst>
        </xdr:cNvPr>
        <xdr:cNvSpPr txBox="1"/>
      </xdr:nvSpPr>
      <xdr:spPr>
        <a:xfrm>
          <a:off x="9258300" y="178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43180</xdr:rowOff>
    </xdr:from>
    <xdr:to>
      <xdr:col>50</xdr:col>
      <xdr:colOff>165100</xdr:colOff>
      <xdr:row>107</xdr:row>
      <xdr:rowOff>144780</xdr:rowOff>
    </xdr:to>
    <xdr:sp macro="" textlink="">
      <xdr:nvSpPr>
        <xdr:cNvPr id="461" name="楕円 460">
          <a:extLst>
            <a:ext uri="{FF2B5EF4-FFF2-40B4-BE49-F238E27FC236}">
              <a16:creationId xmlns:a16="http://schemas.microsoft.com/office/drawing/2014/main" id="{35B2BEDF-6C47-46AE-83E6-CEB3615886A3}"/>
            </a:ext>
          </a:extLst>
        </xdr:cNvPr>
        <xdr:cNvSpPr/>
      </xdr:nvSpPr>
      <xdr:spPr>
        <a:xfrm>
          <a:off x="8445500" y="179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88900</xdr:rowOff>
    </xdr:from>
    <xdr:to>
      <xdr:col>55</xdr:col>
      <xdr:colOff>0</xdr:colOff>
      <xdr:row>107</xdr:row>
      <xdr:rowOff>93980</xdr:rowOff>
    </xdr:to>
    <xdr:cxnSp macro="">
      <xdr:nvCxnSpPr>
        <xdr:cNvPr id="462" name="直線コネクタ 461">
          <a:extLst>
            <a:ext uri="{FF2B5EF4-FFF2-40B4-BE49-F238E27FC236}">
              <a16:creationId xmlns:a16="http://schemas.microsoft.com/office/drawing/2014/main" id="{B7075314-6E33-4296-9DF2-046D876B9209}"/>
            </a:ext>
          </a:extLst>
        </xdr:cNvPr>
        <xdr:cNvCxnSpPr/>
      </xdr:nvCxnSpPr>
      <xdr:spPr>
        <a:xfrm flipV="1">
          <a:off x="8496300" y="18026380"/>
          <a:ext cx="7239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46989</xdr:rowOff>
    </xdr:from>
    <xdr:to>
      <xdr:col>46</xdr:col>
      <xdr:colOff>38100</xdr:colOff>
      <xdr:row>107</xdr:row>
      <xdr:rowOff>148589</xdr:rowOff>
    </xdr:to>
    <xdr:sp macro="" textlink="">
      <xdr:nvSpPr>
        <xdr:cNvPr id="463" name="楕円 462">
          <a:extLst>
            <a:ext uri="{FF2B5EF4-FFF2-40B4-BE49-F238E27FC236}">
              <a16:creationId xmlns:a16="http://schemas.microsoft.com/office/drawing/2014/main" id="{5AA0A9BB-EA63-4ED1-A46E-9A478E249FF4}"/>
            </a:ext>
          </a:extLst>
        </xdr:cNvPr>
        <xdr:cNvSpPr/>
      </xdr:nvSpPr>
      <xdr:spPr>
        <a:xfrm>
          <a:off x="7670800" y="17984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93980</xdr:rowOff>
    </xdr:from>
    <xdr:to>
      <xdr:col>50</xdr:col>
      <xdr:colOff>114300</xdr:colOff>
      <xdr:row>107</xdr:row>
      <xdr:rowOff>97789</xdr:rowOff>
    </xdr:to>
    <xdr:cxnSp macro="">
      <xdr:nvCxnSpPr>
        <xdr:cNvPr id="464" name="直線コネクタ 463">
          <a:extLst>
            <a:ext uri="{FF2B5EF4-FFF2-40B4-BE49-F238E27FC236}">
              <a16:creationId xmlns:a16="http://schemas.microsoft.com/office/drawing/2014/main" id="{F2B288B4-8FCB-409D-839F-ECF99BFFF029}"/>
            </a:ext>
          </a:extLst>
        </xdr:cNvPr>
        <xdr:cNvCxnSpPr/>
      </xdr:nvCxnSpPr>
      <xdr:spPr>
        <a:xfrm flipV="1">
          <a:off x="7713980" y="1803146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50800</xdr:rowOff>
    </xdr:from>
    <xdr:to>
      <xdr:col>41</xdr:col>
      <xdr:colOff>101600</xdr:colOff>
      <xdr:row>107</xdr:row>
      <xdr:rowOff>152400</xdr:rowOff>
    </xdr:to>
    <xdr:sp macro="" textlink="">
      <xdr:nvSpPr>
        <xdr:cNvPr id="465" name="楕円 464">
          <a:extLst>
            <a:ext uri="{FF2B5EF4-FFF2-40B4-BE49-F238E27FC236}">
              <a16:creationId xmlns:a16="http://schemas.microsoft.com/office/drawing/2014/main" id="{D059BA12-BCB5-429A-BBDE-BC48571F6A6E}"/>
            </a:ext>
          </a:extLst>
        </xdr:cNvPr>
        <xdr:cNvSpPr/>
      </xdr:nvSpPr>
      <xdr:spPr>
        <a:xfrm>
          <a:off x="687324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97789</xdr:rowOff>
    </xdr:from>
    <xdr:to>
      <xdr:col>45</xdr:col>
      <xdr:colOff>177800</xdr:colOff>
      <xdr:row>107</xdr:row>
      <xdr:rowOff>101600</xdr:rowOff>
    </xdr:to>
    <xdr:cxnSp macro="">
      <xdr:nvCxnSpPr>
        <xdr:cNvPr id="466" name="直線コネクタ 465">
          <a:extLst>
            <a:ext uri="{FF2B5EF4-FFF2-40B4-BE49-F238E27FC236}">
              <a16:creationId xmlns:a16="http://schemas.microsoft.com/office/drawing/2014/main" id="{2044CBCC-B1E1-4FB6-9D70-8782B4052569}"/>
            </a:ext>
          </a:extLst>
        </xdr:cNvPr>
        <xdr:cNvCxnSpPr/>
      </xdr:nvCxnSpPr>
      <xdr:spPr>
        <a:xfrm flipV="1">
          <a:off x="6924040" y="1803526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67" name="楕円 466">
          <a:extLst>
            <a:ext uri="{FF2B5EF4-FFF2-40B4-BE49-F238E27FC236}">
              <a16:creationId xmlns:a16="http://schemas.microsoft.com/office/drawing/2014/main" id="{B2D8A55A-089F-4628-857A-87572B169C56}"/>
            </a:ext>
          </a:extLst>
        </xdr:cNvPr>
        <xdr:cNvSpPr/>
      </xdr:nvSpPr>
      <xdr:spPr>
        <a:xfrm>
          <a:off x="6098540" y="179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101600</xdr:rowOff>
    </xdr:from>
    <xdr:to>
      <xdr:col>41</xdr:col>
      <xdr:colOff>50800</xdr:colOff>
      <xdr:row>107</xdr:row>
      <xdr:rowOff>105411</xdr:rowOff>
    </xdr:to>
    <xdr:cxnSp macro="">
      <xdr:nvCxnSpPr>
        <xdr:cNvPr id="468" name="直線コネクタ 467">
          <a:extLst>
            <a:ext uri="{FF2B5EF4-FFF2-40B4-BE49-F238E27FC236}">
              <a16:creationId xmlns:a16="http://schemas.microsoft.com/office/drawing/2014/main" id="{390C5962-425B-4A8E-9F09-5123F88C6991}"/>
            </a:ext>
          </a:extLst>
        </xdr:cNvPr>
        <xdr:cNvCxnSpPr/>
      </xdr:nvCxnSpPr>
      <xdr:spPr>
        <a:xfrm flipV="1">
          <a:off x="6149340" y="1803908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69" name="n_1aveValue【市民会館】&#10;一人当たり面積">
          <a:extLst>
            <a:ext uri="{FF2B5EF4-FFF2-40B4-BE49-F238E27FC236}">
              <a16:creationId xmlns:a16="http://schemas.microsoft.com/office/drawing/2014/main" id="{F1D877F2-5FDE-4EA1-85EB-B1DDC2A1E3A9}"/>
            </a:ext>
          </a:extLst>
        </xdr:cNvPr>
        <xdr:cNvSpPr txBox="1"/>
      </xdr:nvSpPr>
      <xdr:spPr>
        <a:xfrm>
          <a:off x="8271587" y="1775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70" name="n_2aveValue【市民会館】&#10;一人当たり面積">
          <a:extLst>
            <a:ext uri="{FF2B5EF4-FFF2-40B4-BE49-F238E27FC236}">
              <a16:creationId xmlns:a16="http://schemas.microsoft.com/office/drawing/2014/main" id="{66FB46DE-F1F9-406C-9625-F783A501DAAE}"/>
            </a:ext>
          </a:extLst>
        </xdr:cNvPr>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143527</xdr:rowOff>
    </xdr:from>
    <xdr:ext cx="469744" cy="259045"/>
    <xdr:sp macro="" textlink="">
      <xdr:nvSpPr>
        <xdr:cNvPr id="471" name="n_3aveValue【市民会館】&#10;一人当たり面積">
          <a:extLst>
            <a:ext uri="{FF2B5EF4-FFF2-40B4-BE49-F238E27FC236}">
              <a16:creationId xmlns:a16="http://schemas.microsoft.com/office/drawing/2014/main" id="{F87639EE-F7A3-41B2-BD30-71D2AFAF20CE}"/>
            </a:ext>
          </a:extLst>
        </xdr:cNvPr>
        <xdr:cNvSpPr txBox="1"/>
      </xdr:nvSpPr>
      <xdr:spPr>
        <a:xfrm>
          <a:off x="6712027"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472" name="n_4aveValue【市民会館】&#10;一人当たり面積">
          <a:extLst>
            <a:ext uri="{FF2B5EF4-FFF2-40B4-BE49-F238E27FC236}">
              <a16:creationId xmlns:a16="http://schemas.microsoft.com/office/drawing/2014/main" id="{78754669-F5E3-429E-80D0-CB02F6BE86B7}"/>
            </a:ext>
          </a:extLst>
        </xdr:cNvPr>
        <xdr:cNvSpPr txBox="1"/>
      </xdr:nvSpPr>
      <xdr:spPr>
        <a:xfrm>
          <a:off x="59373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135907</xdr:rowOff>
    </xdr:from>
    <xdr:ext cx="469744" cy="259045"/>
    <xdr:sp macro="" textlink="">
      <xdr:nvSpPr>
        <xdr:cNvPr id="473" name="n_1mainValue【市民会館】&#10;一人当たり面積">
          <a:extLst>
            <a:ext uri="{FF2B5EF4-FFF2-40B4-BE49-F238E27FC236}">
              <a16:creationId xmlns:a16="http://schemas.microsoft.com/office/drawing/2014/main" id="{67DE4656-6088-4339-B0A4-E58AB64CC2E4}"/>
            </a:ext>
          </a:extLst>
        </xdr:cNvPr>
        <xdr:cNvSpPr txBox="1"/>
      </xdr:nvSpPr>
      <xdr:spPr>
        <a:xfrm>
          <a:off x="8271587" y="180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139716</xdr:rowOff>
    </xdr:from>
    <xdr:ext cx="469744" cy="259045"/>
    <xdr:sp macro="" textlink="">
      <xdr:nvSpPr>
        <xdr:cNvPr id="474" name="n_2mainValue【市民会館】&#10;一人当たり面積">
          <a:extLst>
            <a:ext uri="{FF2B5EF4-FFF2-40B4-BE49-F238E27FC236}">
              <a16:creationId xmlns:a16="http://schemas.microsoft.com/office/drawing/2014/main" id="{F5CD01B9-62AC-4905-9332-38199E6D012C}"/>
            </a:ext>
          </a:extLst>
        </xdr:cNvPr>
        <xdr:cNvSpPr txBox="1"/>
      </xdr:nvSpPr>
      <xdr:spPr>
        <a:xfrm>
          <a:off x="7509587" y="180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475" name="n_3mainValue【市民会館】&#10;一人当たり面積">
          <a:extLst>
            <a:ext uri="{FF2B5EF4-FFF2-40B4-BE49-F238E27FC236}">
              <a16:creationId xmlns:a16="http://schemas.microsoft.com/office/drawing/2014/main" id="{B8B6E9F7-0A6A-4CB1-9EC8-27CC549D63C4}"/>
            </a:ext>
          </a:extLst>
        </xdr:cNvPr>
        <xdr:cNvSpPr txBox="1"/>
      </xdr:nvSpPr>
      <xdr:spPr>
        <a:xfrm>
          <a:off x="67120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476" name="n_4mainValue【市民会館】&#10;一人当たり面積">
          <a:extLst>
            <a:ext uri="{FF2B5EF4-FFF2-40B4-BE49-F238E27FC236}">
              <a16:creationId xmlns:a16="http://schemas.microsoft.com/office/drawing/2014/main" id="{DF52AC46-59DB-441A-8232-B7C206C9DC6E}"/>
            </a:ext>
          </a:extLst>
        </xdr:cNvPr>
        <xdr:cNvSpPr txBox="1"/>
      </xdr:nvSpPr>
      <xdr:spPr>
        <a:xfrm>
          <a:off x="5937327" y="180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B6ABC81A-C652-4A43-87D9-AD6C4589A16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1147F04B-4EB0-4D50-91DE-8E2B8F04538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80E04494-EDC2-45A0-91EC-245F9925AF2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775D7563-448D-4C0D-9C61-82275A610F0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3D9C8341-EE67-4C51-B84F-2327A9FB2E7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1BD5C6F1-DBF9-4E06-B165-928A816779F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3A7CA7B5-8D93-4279-9124-A2A139DFCEC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23357D56-FDF7-4A01-BF71-301577C7B68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B920104F-B7DB-4823-A1CA-7C0CF86AA9E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2B3A0577-12D9-4325-B999-C36060C8550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24DB9863-BEAA-42EF-A469-E210E3D6275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a:extLst>
            <a:ext uri="{FF2B5EF4-FFF2-40B4-BE49-F238E27FC236}">
              <a16:creationId xmlns:a16="http://schemas.microsoft.com/office/drawing/2014/main" id="{C237B6D6-9F14-4C09-B0B0-5674BDCE9C6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9" name="テキスト ボックス 488">
          <a:extLst>
            <a:ext uri="{FF2B5EF4-FFF2-40B4-BE49-F238E27FC236}">
              <a16:creationId xmlns:a16="http://schemas.microsoft.com/office/drawing/2014/main" id="{B997ACF8-8CBA-42B9-A733-B844F6F595FD}"/>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a:extLst>
            <a:ext uri="{FF2B5EF4-FFF2-40B4-BE49-F238E27FC236}">
              <a16:creationId xmlns:a16="http://schemas.microsoft.com/office/drawing/2014/main" id="{EE1BA581-ABE6-47AA-B433-E42608A39CE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a:extLst>
            <a:ext uri="{FF2B5EF4-FFF2-40B4-BE49-F238E27FC236}">
              <a16:creationId xmlns:a16="http://schemas.microsoft.com/office/drawing/2014/main" id="{9CACA72A-F2E3-4CF3-8FEA-D7E880F187A1}"/>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a:extLst>
            <a:ext uri="{FF2B5EF4-FFF2-40B4-BE49-F238E27FC236}">
              <a16:creationId xmlns:a16="http://schemas.microsoft.com/office/drawing/2014/main" id="{2997F5FF-790D-4015-8399-3C4591B3F715}"/>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a:extLst>
            <a:ext uri="{FF2B5EF4-FFF2-40B4-BE49-F238E27FC236}">
              <a16:creationId xmlns:a16="http://schemas.microsoft.com/office/drawing/2014/main" id="{8350E035-FC3F-44DF-B6A8-C51693A8493D}"/>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a:extLst>
            <a:ext uri="{FF2B5EF4-FFF2-40B4-BE49-F238E27FC236}">
              <a16:creationId xmlns:a16="http://schemas.microsoft.com/office/drawing/2014/main" id="{485FF1CD-6B71-46E7-A3AF-0FE09C28047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a:extLst>
            <a:ext uri="{FF2B5EF4-FFF2-40B4-BE49-F238E27FC236}">
              <a16:creationId xmlns:a16="http://schemas.microsoft.com/office/drawing/2014/main" id="{8CB5D1BC-560B-4B72-9114-5B557DDBDFF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a:extLst>
            <a:ext uri="{FF2B5EF4-FFF2-40B4-BE49-F238E27FC236}">
              <a16:creationId xmlns:a16="http://schemas.microsoft.com/office/drawing/2014/main" id="{709305C5-BDF6-46BE-A593-BDE851AFC8A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a:extLst>
            <a:ext uri="{FF2B5EF4-FFF2-40B4-BE49-F238E27FC236}">
              <a16:creationId xmlns:a16="http://schemas.microsoft.com/office/drawing/2014/main" id="{2A880854-9923-4283-A023-FDE909B9CD7C}"/>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a:extLst>
            <a:ext uri="{FF2B5EF4-FFF2-40B4-BE49-F238E27FC236}">
              <a16:creationId xmlns:a16="http://schemas.microsoft.com/office/drawing/2014/main" id="{BC8E72FD-2577-4FE3-AE1E-8EFD65FF5AC9}"/>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9" name="テキスト ボックス 498">
          <a:extLst>
            <a:ext uri="{FF2B5EF4-FFF2-40B4-BE49-F238E27FC236}">
              <a16:creationId xmlns:a16="http://schemas.microsoft.com/office/drawing/2014/main" id="{BF64C44D-8ABD-4989-A42C-0B40151A5B2E}"/>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542DED17-A510-46F5-AEAC-938EE16184A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a:extLst>
            <a:ext uri="{FF2B5EF4-FFF2-40B4-BE49-F238E27FC236}">
              <a16:creationId xmlns:a16="http://schemas.microsoft.com/office/drawing/2014/main" id="{9134222A-3C3D-49E2-B736-BFAA14A1E7B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02" name="直線コネクタ 501">
          <a:extLst>
            <a:ext uri="{FF2B5EF4-FFF2-40B4-BE49-F238E27FC236}">
              <a16:creationId xmlns:a16="http://schemas.microsoft.com/office/drawing/2014/main" id="{33E19066-58BA-423A-9189-74F4F64C8E13}"/>
            </a:ext>
          </a:extLst>
        </xdr:cNvPr>
        <xdr:cNvCxnSpPr/>
      </xdr:nvCxnSpPr>
      <xdr:spPr>
        <a:xfrm flipV="1">
          <a:off x="14375764" y="563444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3" name="【一般廃棄物処理施設】&#10;有形固定資産減価償却率最小値テキスト">
          <a:extLst>
            <a:ext uri="{FF2B5EF4-FFF2-40B4-BE49-F238E27FC236}">
              <a16:creationId xmlns:a16="http://schemas.microsoft.com/office/drawing/2014/main" id="{DE48FE22-07B5-4DB9-999A-6DB4EC5AC2B4}"/>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4" name="直線コネクタ 503">
          <a:extLst>
            <a:ext uri="{FF2B5EF4-FFF2-40B4-BE49-F238E27FC236}">
              <a16:creationId xmlns:a16="http://schemas.microsoft.com/office/drawing/2014/main" id="{14197981-1854-4E5E-AB06-D4C9E4FEB00A}"/>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05" name="【一般廃棄物処理施設】&#10;有形固定資産減価償却率最大値テキスト">
          <a:extLst>
            <a:ext uri="{FF2B5EF4-FFF2-40B4-BE49-F238E27FC236}">
              <a16:creationId xmlns:a16="http://schemas.microsoft.com/office/drawing/2014/main" id="{1AAEA3CA-F5D7-4EC0-A5B1-93C66BEB47BA}"/>
            </a:ext>
          </a:extLst>
        </xdr:cNvPr>
        <xdr:cNvSpPr txBox="1"/>
      </xdr:nvSpPr>
      <xdr:spPr>
        <a:xfrm>
          <a:off x="14414500" y="5413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06" name="直線コネクタ 505">
          <a:extLst>
            <a:ext uri="{FF2B5EF4-FFF2-40B4-BE49-F238E27FC236}">
              <a16:creationId xmlns:a16="http://schemas.microsoft.com/office/drawing/2014/main" id="{DFF82B53-D190-4C57-9E6E-199EB739F8E5}"/>
            </a:ext>
          </a:extLst>
        </xdr:cNvPr>
        <xdr:cNvCxnSpPr/>
      </xdr:nvCxnSpPr>
      <xdr:spPr>
        <a:xfrm>
          <a:off x="14287500" y="5634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07" name="【一般廃棄物処理施設】&#10;有形固定資産減価償却率平均値テキスト">
          <a:extLst>
            <a:ext uri="{FF2B5EF4-FFF2-40B4-BE49-F238E27FC236}">
              <a16:creationId xmlns:a16="http://schemas.microsoft.com/office/drawing/2014/main" id="{ED4EB385-EBBC-440A-A95A-0308C8FFBB57}"/>
            </a:ext>
          </a:extLst>
        </xdr:cNvPr>
        <xdr:cNvSpPr txBox="1"/>
      </xdr:nvSpPr>
      <xdr:spPr>
        <a:xfrm>
          <a:off x="14414500" y="6490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08" name="フローチャート: 判断 507">
          <a:extLst>
            <a:ext uri="{FF2B5EF4-FFF2-40B4-BE49-F238E27FC236}">
              <a16:creationId xmlns:a16="http://schemas.microsoft.com/office/drawing/2014/main" id="{E35B210C-1814-4C46-B6A1-16F0809A78D3}"/>
            </a:ext>
          </a:extLst>
        </xdr:cNvPr>
        <xdr:cNvSpPr/>
      </xdr:nvSpPr>
      <xdr:spPr>
        <a:xfrm>
          <a:off x="14325600" y="65116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09" name="フローチャート: 判断 508">
          <a:extLst>
            <a:ext uri="{FF2B5EF4-FFF2-40B4-BE49-F238E27FC236}">
              <a16:creationId xmlns:a16="http://schemas.microsoft.com/office/drawing/2014/main" id="{CFCC4D31-17A5-4AAE-A723-0D563151EE0E}"/>
            </a:ext>
          </a:extLst>
        </xdr:cNvPr>
        <xdr:cNvSpPr/>
      </xdr:nvSpPr>
      <xdr:spPr>
        <a:xfrm>
          <a:off x="13578840" y="642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0" name="フローチャート: 判断 509">
          <a:extLst>
            <a:ext uri="{FF2B5EF4-FFF2-40B4-BE49-F238E27FC236}">
              <a16:creationId xmlns:a16="http://schemas.microsoft.com/office/drawing/2014/main" id="{85D257E1-653E-4FBB-996E-750566899FB9}"/>
            </a:ext>
          </a:extLst>
        </xdr:cNvPr>
        <xdr:cNvSpPr/>
      </xdr:nvSpPr>
      <xdr:spPr>
        <a:xfrm>
          <a:off x="128041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1" name="フローチャート: 判断 510">
          <a:extLst>
            <a:ext uri="{FF2B5EF4-FFF2-40B4-BE49-F238E27FC236}">
              <a16:creationId xmlns:a16="http://schemas.microsoft.com/office/drawing/2014/main" id="{753A03FD-CC56-4A14-80C8-247279523893}"/>
            </a:ext>
          </a:extLst>
        </xdr:cNvPr>
        <xdr:cNvSpPr/>
      </xdr:nvSpPr>
      <xdr:spPr>
        <a:xfrm>
          <a:off x="1202944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12" name="フローチャート: 判断 511">
          <a:extLst>
            <a:ext uri="{FF2B5EF4-FFF2-40B4-BE49-F238E27FC236}">
              <a16:creationId xmlns:a16="http://schemas.microsoft.com/office/drawing/2014/main" id="{B4E63024-1F99-4180-8F66-08AC7F92C8FA}"/>
            </a:ext>
          </a:extLst>
        </xdr:cNvPr>
        <xdr:cNvSpPr/>
      </xdr:nvSpPr>
      <xdr:spPr>
        <a:xfrm>
          <a:off x="11231880"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2630ED5A-E74F-4F35-A10F-0CBD4DB371E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B6FF8449-BECC-403A-B7FA-27CB9F91334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28545027-1112-43B5-91B4-C94957764CA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5785076C-69C7-4913-BB3D-73AE64A1595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FAB33223-5033-459A-A58D-E207C4FABA7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51526</xdr:rowOff>
    </xdr:from>
    <xdr:to>
      <xdr:col>85</xdr:col>
      <xdr:colOff>177800</xdr:colOff>
      <xdr:row>33</xdr:row>
      <xdr:rowOff>153126</xdr:rowOff>
    </xdr:to>
    <xdr:sp macro="" textlink="">
      <xdr:nvSpPr>
        <xdr:cNvPr id="518" name="楕円 517">
          <a:extLst>
            <a:ext uri="{FF2B5EF4-FFF2-40B4-BE49-F238E27FC236}">
              <a16:creationId xmlns:a16="http://schemas.microsoft.com/office/drawing/2014/main" id="{0DC334DA-79EF-4534-972A-EE15F4EDF104}"/>
            </a:ext>
          </a:extLst>
        </xdr:cNvPr>
        <xdr:cNvSpPr/>
      </xdr:nvSpPr>
      <xdr:spPr>
        <a:xfrm>
          <a:off x="14325600" y="55836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4553</xdr:rowOff>
    </xdr:from>
    <xdr:ext cx="340478" cy="259045"/>
    <xdr:sp macro="" textlink="">
      <xdr:nvSpPr>
        <xdr:cNvPr id="519" name="【一般廃棄物処理施設】&#10;有形固定資産減価償却率該当値テキスト">
          <a:extLst>
            <a:ext uri="{FF2B5EF4-FFF2-40B4-BE49-F238E27FC236}">
              <a16:creationId xmlns:a16="http://schemas.microsoft.com/office/drawing/2014/main" id="{AF0D3678-45C4-48BA-B78C-5AF84104EE63}"/>
            </a:ext>
          </a:extLst>
        </xdr:cNvPr>
        <xdr:cNvSpPr txBox="1"/>
      </xdr:nvSpPr>
      <xdr:spPr>
        <a:xfrm>
          <a:off x="14414500" y="5536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152763</xdr:rowOff>
    </xdr:from>
    <xdr:to>
      <xdr:col>81</xdr:col>
      <xdr:colOff>101600</xdr:colOff>
      <xdr:row>39</xdr:row>
      <xdr:rowOff>82913</xdr:rowOff>
    </xdr:to>
    <xdr:sp macro="" textlink="">
      <xdr:nvSpPr>
        <xdr:cNvPr id="520" name="楕円 519">
          <a:extLst>
            <a:ext uri="{FF2B5EF4-FFF2-40B4-BE49-F238E27FC236}">
              <a16:creationId xmlns:a16="http://schemas.microsoft.com/office/drawing/2014/main" id="{8206AB45-48DF-4E87-8D78-5C10E562D7EF}"/>
            </a:ext>
          </a:extLst>
        </xdr:cNvPr>
        <xdr:cNvSpPr/>
      </xdr:nvSpPr>
      <xdr:spPr>
        <a:xfrm>
          <a:off x="13578840" y="6523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102326</xdr:rowOff>
    </xdr:from>
    <xdr:to>
      <xdr:col>85</xdr:col>
      <xdr:colOff>127000</xdr:colOff>
      <xdr:row>39</xdr:row>
      <xdr:rowOff>32113</xdr:rowOff>
    </xdr:to>
    <xdr:cxnSp macro="">
      <xdr:nvCxnSpPr>
        <xdr:cNvPr id="521" name="直線コネクタ 520">
          <a:extLst>
            <a:ext uri="{FF2B5EF4-FFF2-40B4-BE49-F238E27FC236}">
              <a16:creationId xmlns:a16="http://schemas.microsoft.com/office/drawing/2014/main" id="{CA2A7691-5DA3-495D-BCEC-EE13F91A4E55}"/>
            </a:ext>
          </a:extLst>
        </xdr:cNvPr>
        <xdr:cNvCxnSpPr/>
      </xdr:nvCxnSpPr>
      <xdr:spPr>
        <a:xfrm flipV="1">
          <a:off x="13629640" y="5634446"/>
          <a:ext cx="746760" cy="93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22" name="楕円 521">
          <a:extLst>
            <a:ext uri="{FF2B5EF4-FFF2-40B4-BE49-F238E27FC236}">
              <a16:creationId xmlns:a16="http://schemas.microsoft.com/office/drawing/2014/main" id="{17D091F7-018F-4326-839A-75A1C94F1BB9}"/>
            </a:ext>
          </a:extLst>
        </xdr:cNvPr>
        <xdr:cNvSpPr/>
      </xdr:nvSpPr>
      <xdr:spPr>
        <a:xfrm>
          <a:off x="12804140" y="6478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159476</xdr:rowOff>
    </xdr:from>
    <xdr:to>
      <xdr:col>81</xdr:col>
      <xdr:colOff>50800</xdr:colOff>
      <xdr:row>39</xdr:row>
      <xdr:rowOff>32113</xdr:rowOff>
    </xdr:to>
    <xdr:cxnSp macro="">
      <xdr:nvCxnSpPr>
        <xdr:cNvPr id="523" name="直線コネクタ 522">
          <a:extLst>
            <a:ext uri="{FF2B5EF4-FFF2-40B4-BE49-F238E27FC236}">
              <a16:creationId xmlns:a16="http://schemas.microsoft.com/office/drawing/2014/main" id="{61A588AB-706F-4FEE-9F2D-9FF1DCBBD099}"/>
            </a:ext>
          </a:extLst>
        </xdr:cNvPr>
        <xdr:cNvCxnSpPr/>
      </xdr:nvCxnSpPr>
      <xdr:spPr>
        <a:xfrm>
          <a:off x="12854940" y="6529796"/>
          <a:ext cx="7747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524" name="楕円 523">
          <a:extLst>
            <a:ext uri="{FF2B5EF4-FFF2-40B4-BE49-F238E27FC236}">
              <a16:creationId xmlns:a16="http://schemas.microsoft.com/office/drawing/2014/main" id="{369315AB-4ABC-4F38-B4ED-C9779D0769E6}"/>
            </a:ext>
          </a:extLst>
        </xdr:cNvPr>
        <xdr:cNvSpPr/>
      </xdr:nvSpPr>
      <xdr:spPr>
        <a:xfrm>
          <a:off x="12029440" y="64349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159476</xdr:rowOff>
    </xdr:to>
    <xdr:cxnSp macro="">
      <xdr:nvCxnSpPr>
        <xdr:cNvPr id="525" name="直線コネクタ 524">
          <a:extLst>
            <a:ext uri="{FF2B5EF4-FFF2-40B4-BE49-F238E27FC236}">
              <a16:creationId xmlns:a16="http://schemas.microsoft.com/office/drawing/2014/main" id="{B735E04F-4594-4765-9952-F3936CE9319C}"/>
            </a:ext>
          </a:extLst>
        </xdr:cNvPr>
        <xdr:cNvCxnSpPr/>
      </xdr:nvCxnSpPr>
      <xdr:spPr>
        <a:xfrm>
          <a:off x="12072620" y="6485708"/>
          <a:ext cx="78232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20501</xdr:rowOff>
    </xdr:from>
    <xdr:to>
      <xdr:col>67</xdr:col>
      <xdr:colOff>101600</xdr:colOff>
      <xdr:row>38</xdr:row>
      <xdr:rowOff>122101</xdr:rowOff>
    </xdr:to>
    <xdr:sp macro="" textlink="">
      <xdr:nvSpPr>
        <xdr:cNvPr id="526" name="楕円 525">
          <a:extLst>
            <a:ext uri="{FF2B5EF4-FFF2-40B4-BE49-F238E27FC236}">
              <a16:creationId xmlns:a16="http://schemas.microsoft.com/office/drawing/2014/main" id="{638AA329-76DC-44C8-8348-B0956C7F3BCE}"/>
            </a:ext>
          </a:extLst>
        </xdr:cNvPr>
        <xdr:cNvSpPr/>
      </xdr:nvSpPr>
      <xdr:spPr>
        <a:xfrm>
          <a:off x="11231880" y="639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71301</xdr:rowOff>
    </xdr:from>
    <xdr:to>
      <xdr:col>71</xdr:col>
      <xdr:colOff>177800</xdr:colOff>
      <xdr:row>38</xdr:row>
      <xdr:rowOff>115388</xdr:rowOff>
    </xdr:to>
    <xdr:cxnSp macro="">
      <xdr:nvCxnSpPr>
        <xdr:cNvPr id="527" name="直線コネクタ 526">
          <a:extLst>
            <a:ext uri="{FF2B5EF4-FFF2-40B4-BE49-F238E27FC236}">
              <a16:creationId xmlns:a16="http://schemas.microsoft.com/office/drawing/2014/main" id="{EA50FE2C-68E9-4D57-8EDE-9D691D0977CC}"/>
            </a:ext>
          </a:extLst>
        </xdr:cNvPr>
        <xdr:cNvCxnSpPr/>
      </xdr:nvCxnSpPr>
      <xdr:spPr>
        <a:xfrm>
          <a:off x="11282680" y="6441621"/>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28" name="n_1aveValue【一般廃棄物処理施設】&#10;有形固定資産減価償却率">
          <a:extLst>
            <a:ext uri="{FF2B5EF4-FFF2-40B4-BE49-F238E27FC236}">
              <a16:creationId xmlns:a16="http://schemas.microsoft.com/office/drawing/2014/main" id="{D6CAFD41-2F85-42AA-9AB4-5094BBCC4DB2}"/>
            </a:ext>
          </a:extLst>
        </xdr:cNvPr>
        <xdr:cNvSpPr txBox="1"/>
      </xdr:nvSpPr>
      <xdr:spPr>
        <a:xfrm>
          <a:off x="134372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29" name="n_2aveValue【一般廃棄物処理施設】&#10;有形固定資産減価償却率">
          <a:extLst>
            <a:ext uri="{FF2B5EF4-FFF2-40B4-BE49-F238E27FC236}">
              <a16:creationId xmlns:a16="http://schemas.microsoft.com/office/drawing/2014/main" id="{55821DD3-447A-44BA-A5C8-6986F20D0D51}"/>
            </a:ext>
          </a:extLst>
        </xdr:cNvPr>
        <xdr:cNvSpPr txBox="1"/>
      </xdr:nvSpPr>
      <xdr:spPr>
        <a:xfrm>
          <a:off x="12675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30" name="n_3aveValue【一般廃棄物処理施設】&#10;有形固定資産減価償却率">
          <a:extLst>
            <a:ext uri="{FF2B5EF4-FFF2-40B4-BE49-F238E27FC236}">
              <a16:creationId xmlns:a16="http://schemas.microsoft.com/office/drawing/2014/main" id="{71F87F22-5768-4629-AB90-6E31CEA4763D}"/>
            </a:ext>
          </a:extLst>
        </xdr:cNvPr>
        <xdr:cNvSpPr txBox="1"/>
      </xdr:nvSpPr>
      <xdr:spPr>
        <a:xfrm>
          <a:off x="119005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31" name="n_4aveValue【一般廃棄物処理施設】&#10;有形固定資産減価償却率">
          <a:extLst>
            <a:ext uri="{FF2B5EF4-FFF2-40B4-BE49-F238E27FC236}">
              <a16:creationId xmlns:a16="http://schemas.microsoft.com/office/drawing/2014/main" id="{02BE92E8-9EE4-4825-82D4-5540E2588906}"/>
            </a:ext>
          </a:extLst>
        </xdr:cNvPr>
        <xdr:cNvSpPr txBox="1"/>
      </xdr:nvSpPr>
      <xdr:spPr>
        <a:xfrm>
          <a:off x="1110298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74040</xdr:rowOff>
    </xdr:from>
    <xdr:ext cx="405111" cy="259045"/>
    <xdr:sp macro="" textlink="">
      <xdr:nvSpPr>
        <xdr:cNvPr id="532" name="n_1mainValue【一般廃棄物処理施設】&#10;有形固定資産減価償却率">
          <a:extLst>
            <a:ext uri="{FF2B5EF4-FFF2-40B4-BE49-F238E27FC236}">
              <a16:creationId xmlns:a16="http://schemas.microsoft.com/office/drawing/2014/main" id="{D335B21D-731A-4DB0-9449-66896EF3A538}"/>
            </a:ext>
          </a:extLst>
        </xdr:cNvPr>
        <xdr:cNvSpPr txBox="1"/>
      </xdr:nvSpPr>
      <xdr:spPr>
        <a:xfrm>
          <a:off x="134372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533" name="n_2mainValue【一般廃棄物処理施設】&#10;有形固定資産減価償却率">
          <a:extLst>
            <a:ext uri="{FF2B5EF4-FFF2-40B4-BE49-F238E27FC236}">
              <a16:creationId xmlns:a16="http://schemas.microsoft.com/office/drawing/2014/main" id="{03E468C8-7D5D-40E9-B842-D3101B791FC3}"/>
            </a:ext>
          </a:extLst>
        </xdr:cNvPr>
        <xdr:cNvSpPr txBox="1"/>
      </xdr:nvSpPr>
      <xdr:spPr>
        <a:xfrm>
          <a:off x="12675244" y="656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534" name="n_3mainValue【一般廃棄物処理施設】&#10;有形固定資産減価償却率">
          <a:extLst>
            <a:ext uri="{FF2B5EF4-FFF2-40B4-BE49-F238E27FC236}">
              <a16:creationId xmlns:a16="http://schemas.microsoft.com/office/drawing/2014/main" id="{E14AF203-FB43-4897-B34B-F9D0F714D542}"/>
            </a:ext>
          </a:extLst>
        </xdr:cNvPr>
        <xdr:cNvSpPr txBox="1"/>
      </xdr:nvSpPr>
      <xdr:spPr>
        <a:xfrm>
          <a:off x="11900544"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535" name="n_4mainValue【一般廃棄物処理施設】&#10;有形固定資産減価償却率">
          <a:extLst>
            <a:ext uri="{FF2B5EF4-FFF2-40B4-BE49-F238E27FC236}">
              <a16:creationId xmlns:a16="http://schemas.microsoft.com/office/drawing/2014/main" id="{A680A77E-17DA-4702-9700-E64941039364}"/>
            </a:ext>
          </a:extLst>
        </xdr:cNvPr>
        <xdr:cNvSpPr txBox="1"/>
      </xdr:nvSpPr>
      <xdr:spPr>
        <a:xfrm>
          <a:off x="11102984" y="648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a:extLst>
            <a:ext uri="{FF2B5EF4-FFF2-40B4-BE49-F238E27FC236}">
              <a16:creationId xmlns:a16="http://schemas.microsoft.com/office/drawing/2014/main" id="{1D74979C-39C3-4F27-9E25-945DFE909C4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a:extLst>
            <a:ext uri="{FF2B5EF4-FFF2-40B4-BE49-F238E27FC236}">
              <a16:creationId xmlns:a16="http://schemas.microsoft.com/office/drawing/2014/main" id="{81AC0E6A-A998-48FD-A2A9-B011A263A52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a:extLst>
            <a:ext uri="{FF2B5EF4-FFF2-40B4-BE49-F238E27FC236}">
              <a16:creationId xmlns:a16="http://schemas.microsoft.com/office/drawing/2014/main" id="{F5847A65-278A-4830-B771-0AA5A45534F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a:extLst>
            <a:ext uri="{FF2B5EF4-FFF2-40B4-BE49-F238E27FC236}">
              <a16:creationId xmlns:a16="http://schemas.microsoft.com/office/drawing/2014/main" id="{E372322D-055B-458B-AD2F-7D848523D7B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a:extLst>
            <a:ext uri="{FF2B5EF4-FFF2-40B4-BE49-F238E27FC236}">
              <a16:creationId xmlns:a16="http://schemas.microsoft.com/office/drawing/2014/main" id="{C4843B57-5985-4E21-BD15-1A5F0363D70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a:extLst>
            <a:ext uri="{FF2B5EF4-FFF2-40B4-BE49-F238E27FC236}">
              <a16:creationId xmlns:a16="http://schemas.microsoft.com/office/drawing/2014/main" id="{913AF53B-451E-413A-9E10-9136243E0AD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a:extLst>
            <a:ext uri="{FF2B5EF4-FFF2-40B4-BE49-F238E27FC236}">
              <a16:creationId xmlns:a16="http://schemas.microsoft.com/office/drawing/2014/main" id="{3C635D39-5062-4A11-A428-90C0AF99FD5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a:extLst>
            <a:ext uri="{FF2B5EF4-FFF2-40B4-BE49-F238E27FC236}">
              <a16:creationId xmlns:a16="http://schemas.microsoft.com/office/drawing/2014/main" id="{E4E201B3-4054-44DB-8AF2-842F3BD3816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a:extLst>
            <a:ext uri="{FF2B5EF4-FFF2-40B4-BE49-F238E27FC236}">
              <a16:creationId xmlns:a16="http://schemas.microsoft.com/office/drawing/2014/main" id="{FECFD2CF-E95B-4425-9BA8-9000261789F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a:extLst>
            <a:ext uri="{FF2B5EF4-FFF2-40B4-BE49-F238E27FC236}">
              <a16:creationId xmlns:a16="http://schemas.microsoft.com/office/drawing/2014/main" id="{9B286165-03F3-4B4B-92CC-4ADD87E44B0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6" name="直線コネクタ 545">
          <a:extLst>
            <a:ext uri="{FF2B5EF4-FFF2-40B4-BE49-F238E27FC236}">
              <a16:creationId xmlns:a16="http://schemas.microsoft.com/office/drawing/2014/main" id="{0560F9FB-A4AF-4D59-AAFF-10A1395CDDB6}"/>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7" name="テキスト ボックス 546">
          <a:extLst>
            <a:ext uri="{FF2B5EF4-FFF2-40B4-BE49-F238E27FC236}">
              <a16:creationId xmlns:a16="http://schemas.microsoft.com/office/drawing/2014/main" id="{24E64E7A-E611-4219-8CBE-4E64AD56154B}"/>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8" name="直線コネクタ 547">
          <a:extLst>
            <a:ext uri="{FF2B5EF4-FFF2-40B4-BE49-F238E27FC236}">
              <a16:creationId xmlns:a16="http://schemas.microsoft.com/office/drawing/2014/main" id="{BBC78297-8441-492B-9624-9EEF6786BD91}"/>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9" name="テキスト ボックス 548">
          <a:extLst>
            <a:ext uri="{FF2B5EF4-FFF2-40B4-BE49-F238E27FC236}">
              <a16:creationId xmlns:a16="http://schemas.microsoft.com/office/drawing/2014/main" id="{68D2E09A-B172-4038-81AD-DE9A9A783807}"/>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0" name="直線コネクタ 549">
          <a:extLst>
            <a:ext uri="{FF2B5EF4-FFF2-40B4-BE49-F238E27FC236}">
              <a16:creationId xmlns:a16="http://schemas.microsoft.com/office/drawing/2014/main" id="{1C84B9C2-EF77-443F-A482-5F6A8E5622D1}"/>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1" name="テキスト ボックス 550">
          <a:extLst>
            <a:ext uri="{FF2B5EF4-FFF2-40B4-BE49-F238E27FC236}">
              <a16:creationId xmlns:a16="http://schemas.microsoft.com/office/drawing/2014/main" id="{EC0B56DF-4E24-4898-A721-ABAC7530CDB7}"/>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2" name="直線コネクタ 551">
          <a:extLst>
            <a:ext uri="{FF2B5EF4-FFF2-40B4-BE49-F238E27FC236}">
              <a16:creationId xmlns:a16="http://schemas.microsoft.com/office/drawing/2014/main" id="{3B38ECE0-FBFB-45CE-96E0-471586C8ECF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3" name="テキスト ボックス 552">
          <a:extLst>
            <a:ext uri="{FF2B5EF4-FFF2-40B4-BE49-F238E27FC236}">
              <a16:creationId xmlns:a16="http://schemas.microsoft.com/office/drawing/2014/main" id="{4A01F5E0-F981-4087-B590-8824E896F739}"/>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059491E6-165F-422C-B6D5-7E80AAAAFF9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59793765-2F5A-4C6B-AE3A-7E1EFA1249A4}"/>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C55DCD95-E026-4E84-9229-50474E1F70B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57" name="直線コネクタ 556">
          <a:extLst>
            <a:ext uri="{FF2B5EF4-FFF2-40B4-BE49-F238E27FC236}">
              <a16:creationId xmlns:a16="http://schemas.microsoft.com/office/drawing/2014/main" id="{E2FDEC5A-060F-426B-B34E-5F632C664E83}"/>
            </a:ext>
          </a:extLst>
        </xdr:cNvPr>
        <xdr:cNvCxnSpPr/>
      </xdr:nvCxnSpPr>
      <xdr:spPr>
        <a:xfrm flipV="1">
          <a:off x="19509104" y="5550799"/>
          <a:ext cx="0" cy="145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58" name="【一般廃棄物処理施設】&#10;一人当たり有形固定資産（償却資産）額最小値テキスト">
          <a:extLst>
            <a:ext uri="{FF2B5EF4-FFF2-40B4-BE49-F238E27FC236}">
              <a16:creationId xmlns:a16="http://schemas.microsoft.com/office/drawing/2014/main" id="{A52AED36-430E-4DC6-8755-D0A461E35F26}"/>
            </a:ext>
          </a:extLst>
        </xdr:cNvPr>
        <xdr:cNvSpPr txBox="1"/>
      </xdr:nvSpPr>
      <xdr:spPr>
        <a:xfrm>
          <a:off x="19547840" y="700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59" name="直線コネクタ 558">
          <a:extLst>
            <a:ext uri="{FF2B5EF4-FFF2-40B4-BE49-F238E27FC236}">
              <a16:creationId xmlns:a16="http://schemas.microsoft.com/office/drawing/2014/main" id="{9970A8DC-A711-4768-B80D-19F6E39CBA4A}"/>
            </a:ext>
          </a:extLst>
        </xdr:cNvPr>
        <xdr:cNvCxnSpPr/>
      </xdr:nvCxnSpPr>
      <xdr:spPr>
        <a:xfrm>
          <a:off x="19443700" y="7002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39D02C35-CF29-43F3-BAB8-DC6ABEF54B65}"/>
            </a:ext>
          </a:extLst>
        </xdr:cNvPr>
        <xdr:cNvSpPr txBox="1"/>
      </xdr:nvSpPr>
      <xdr:spPr>
        <a:xfrm>
          <a:off x="19547840" y="53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61" name="直線コネクタ 560">
          <a:extLst>
            <a:ext uri="{FF2B5EF4-FFF2-40B4-BE49-F238E27FC236}">
              <a16:creationId xmlns:a16="http://schemas.microsoft.com/office/drawing/2014/main" id="{696315E2-47A6-4195-8C7B-5C74CD7B897F}"/>
            </a:ext>
          </a:extLst>
        </xdr:cNvPr>
        <xdr:cNvCxnSpPr/>
      </xdr:nvCxnSpPr>
      <xdr:spPr>
        <a:xfrm>
          <a:off x="19443700" y="5550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62" name="【一般廃棄物処理施設】&#10;一人当たり有形固定資産（償却資産）額平均値テキスト">
          <a:extLst>
            <a:ext uri="{FF2B5EF4-FFF2-40B4-BE49-F238E27FC236}">
              <a16:creationId xmlns:a16="http://schemas.microsoft.com/office/drawing/2014/main" id="{200CB5FB-8462-4422-A34A-66039C7A7E43}"/>
            </a:ext>
          </a:extLst>
        </xdr:cNvPr>
        <xdr:cNvSpPr txBox="1"/>
      </xdr:nvSpPr>
      <xdr:spPr>
        <a:xfrm>
          <a:off x="19547840" y="667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63" name="フローチャート: 判断 562">
          <a:extLst>
            <a:ext uri="{FF2B5EF4-FFF2-40B4-BE49-F238E27FC236}">
              <a16:creationId xmlns:a16="http://schemas.microsoft.com/office/drawing/2014/main" id="{CDA9E4C0-832E-4B20-A21A-C26301232826}"/>
            </a:ext>
          </a:extLst>
        </xdr:cNvPr>
        <xdr:cNvSpPr/>
      </xdr:nvSpPr>
      <xdr:spPr>
        <a:xfrm>
          <a:off x="19458940" y="669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564" name="フローチャート: 判断 563">
          <a:extLst>
            <a:ext uri="{FF2B5EF4-FFF2-40B4-BE49-F238E27FC236}">
              <a16:creationId xmlns:a16="http://schemas.microsoft.com/office/drawing/2014/main" id="{3AFE1B07-A9C6-4AAC-A990-400E930AFE96}"/>
            </a:ext>
          </a:extLst>
        </xdr:cNvPr>
        <xdr:cNvSpPr/>
      </xdr:nvSpPr>
      <xdr:spPr>
        <a:xfrm>
          <a:off x="18735040" y="6702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565" name="フローチャート: 判断 564">
          <a:extLst>
            <a:ext uri="{FF2B5EF4-FFF2-40B4-BE49-F238E27FC236}">
              <a16:creationId xmlns:a16="http://schemas.microsoft.com/office/drawing/2014/main" id="{570F0403-26DB-4891-BA43-06B952F04F55}"/>
            </a:ext>
          </a:extLst>
        </xdr:cNvPr>
        <xdr:cNvSpPr/>
      </xdr:nvSpPr>
      <xdr:spPr>
        <a:xfrm>
          <a:off x="17937480" y="6709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566" name="フローチャート: 判断 565">
          <a:extLst>
            <a:ext uri="{FF2B5EF4-FFF2-40B4-BE49-F238E27FC236}">
              <a16:creationId xmlns:a16="http://schemas.microsoft.com/office/drawing/2014/main" id="{77EB1DB5-8617-429E-B743-3018015888FD}"/>
            </a:ext>
          </a:extLst>
        </xdr:cNvPr>
        <xdr:cNvSpPr/>
      </xdr:nvSpPr>
      <xdr:spPr>
        <a:xfrm>
          <a:off x="17162780" y="67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567" name="フローチャート: 判断 566">
          <a:extLst>
            <a:ext uri="{FF2B5EF4-FFF2-40B4-BE49-F238E27FC236}">
              <a16:creationId xmlns:a16="http://schemas.microsoft.com/office/drawing/2014/main" id="{7915347F-5DE1-4859-A353-7C32AEF75532}"/>
            </a:ext>
          </a:extLst>
        </xdr:cNvPr>
        <xdr:cNvSpPr/>
      </xdr:nvSpPr>
      <xdr:spPr>
        <a:xfrm>
          <a:off x="16388080" y="6322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7E540F5A-1872-4AA7-BDA2-57F651855AE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BFBCD3EA-18D3-484B-BED4-2943DEF61D3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E974C7F4-AC44-4AD6-8F1D-4AA13ABBABE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D0F86D28-9EDD-4CFC-B464-227E61F6D14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2AACBF9F-4E91-48FF-BBDC-71C4C252A34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7811</xdr:rowOff>
    </xdr:from>
    <xdr:to>
      <xdr:col>116</xdr:col>
      <xdr:colOff>114300</xdr:colOff>
      <xdr:row>39</xdr:row>
      <xdr:rowOff>109411</xdr:rowOff>
    </xdr:to>
    <xdr:sp macro="" textlink="">
      <xdr:nvSpPr>
        <xdr:cNvPr id="573" name="楕円 572">
          <a:extLst>
            <a:ext uri="{FF2B5EF4-FFF2-40B4-BE49-F238E27FC236}">
              <a16:creationId xmlns:a16="http://schemas.microsoft.com/office/drawing/2014/main" id="{6CE77586-3F61-4CDF-A48A-CDC8A95DA29D}"/>
            </a:ext>
          </a:extLst>
        </xdr:cNvPr>
        <xdr:cNvSpPr/>
      </xdr:nvSpPr>
      <xdr:spPr>
        <a:xfrm>
          <a:off x="19458940" y="65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30688</xdr:rowOff>
    </xdr:from>
    <xdr:ext cx="599010" cy="259045"/>
    <xdr:sp macro="" textlink="">
      <xdr:nvSpPr>
        <xdr:cNvPr id="574" name="【一般廃棄物処理施設】&#10;一人当たり有形固定資産（償却資産）額該当値テキスト">
          <a:extLst>
            <a:ext uri="{FF2B5EF4-FFF2-40B4-BE49-F238E27FC236}">
              <a16:creationId xmlns:a16="http://schemas.microsoft.com/office/drawing/2014/main" id="{4097FF0A-C6B7-4A1D-B545-6C32DC9CBC4B}"/>
            </a:ext>
          </a:extLst>
        </xdr:cNvPr>
        <xdr:cNvSpPr txBox="1"/>
      </xdr:nvSpPr>
      <xdr:spPr>
        <a:xfrm>
          <a:off x="19547840" y="640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4934</xdr:rowOff>
    </xdr:from>
    <xdr:to>
      <xdr:col>112</xdr:col>
      <xdr:colOff>38100</xdr:colOff>
      <xdr:row>41</xdr:row>
      <xdr:rowOff>106534</xdr:rowOff>
    </xdr:to>
    <xdr:sp macro="" textlink="">
      <xdr:nvSpPr>
        <xdr:cNvPr id="575" name="楕円 574">
          <a:extLst>
            <a:ext uri="{FF2B5EF4-FFF2-40B4-BE49-F238E27FC236}">
              <a16:creationId xmlns:a16="http://schemas.microsoft.com/office/drawing/2014/main" id="{577796B5-2DE3-4370-AD61-EED1F4ED189E}"/>
            </a:ext>
          </a:extLst>
        </xdr:cNvPr>
        <xdr:cNvSpPr/>
      </xdr:nvSpPr>
      <xdr:spPr>
        <a:xfrm>
          <a:off x="18735040" y="68781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58611</xdr:rowOff>
    </xdr:from>
    <xdr:to>
      <xdr:col>116</xdr:col>
      <xdr:colOff>63500</xdr:colOff>
      <xdr:row>41</xdr:row>
      <xdr:rowOff>55734</xdr:rowOff>
    </xdr:to>
    <xdr:cxnSp macro="">
      <xdr:nvCxnSpPr>
        <xdr:cNvPr id="576" name="直線コネクタ 575">
          <a:extLst>
            <a:ext uri="{FF2B5EF4-FFF2-40B4-BE49-F238E27FC236}">
              <a16:creationId xmlns:a16="http://schemas.microsoft.com/office/drawing/2014/main" id="{FDEAD274-5423-474F-A283-9263105E704A}"/>
            </a:ext>
          </a:extLst>
        </xdr:cNvPr>
        <xdr:cNvCxnSpPr/>
      </xdr:nvCxnSpPr>
      <xdr:spPr>
        <a:xfrm flipV="1">
          <a:off x="18778220" y="6596571"/>
          <a:ext cx="731520" cy="3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6406</xdr:rowOff>
    </xdr:from>
    <xdr:to>
      <xdr:col>107</xdr:col>
      <xdr:colOff>101600</xdr:colOff>
      <xdr:row>41</xdr:row>
      <xdr:rowOff>108006</xdr:rowOff>
    </xdr:to>
    <xdr:sp macro="" textlink="">
      <xdr:nvSpPr>
        <xdr:cNvPr id="577" name="楕円 576">
          <a:extLst>
            <a:ext uri="{FF2B5EF4-FFF2-40B4-BE49-F238E27FC236}">
              <a16:creationId xmlns:a16="http://schemas.microsoft.com/office/drawing/2014/main" id="{DB17E44A-3EF5-492D-A41F-5CA5ACE585C5}"/>
            </a:ext>
          </a:extLst>
        </xdr:cNvPr>
        <xdr:cNvSpPr/>
      </xdr:nvSpPr>
      <xdr:spPr>
        <a:xfrm>
          <a:off x="17937480" y="68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55734</xdr:rowOff>
    </xdr:from>
    <xdr:to>
      <xdr:col>111</xdr:col>
      <xdr:colOff>177800</xdr:colOff>
      <xdr:row>41</xdr:row>
      <xdr:rowOff>57206</xdr:rowOff>
    </xdr:to>
    <xdr:cxnSp macro="">
      <xdr:nvCxnSpPr>
        <xdr:cNvPr id="578" name="直線コネクタ 577">
          <a:extLst>
            <a:ext uri="{FF2B5EF4-FFF2-40B4-BE49-F238E27FC236}">
              <a16:creationId xmlns:a16="http://schemas.microsoft.com/office/drawing/2014/main" id="{4AAB684D-B9F5-4E91-B6BD-D355B9D97828}"/>
            </a:ext>
          </a:extLst>
        </xdr:cNvPr>
        <xdr:cNvCxnSpPr/>
      </xdr:nvCxnSpPr>
      <xdr:spPr>
        <a:xfrm flipV="1">
          <a:off x="17988280" y="6928974"/>
          <a:ext cx="78994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7658</xdr:rowOff>
    </xdr:from>
    <xdr:to>
      <xdr:col>102</xdr:col>
      <xdr:colOff>165100</xdr:colOff>
      <xdr:row>41</xdr:row>
      <xdr:rowOff>109258</xdr:rowOff>
    </xdr:to>
    <xdr:sp macro="" textlink="">
      <xdr:nvSpPr>
        <xdr:cNvPr id="579" name="楕円 578">
          <a:extLst>
            <a:ext uri="{FF2B5EF4-FFF2-40B4-BE49-F238E27FC236}">
              <a16:creationId xmlns:a16="http://schemas.microsoft.com/office/drawing/2014/main" id="{7E261DD2-AA1D-4BCF-A1CB-3856BB68049D}"/>
            </a:ext>
          </a:extLst>
        </xdr:cNvPr>
        <xdr:cNvSpPr/>
      </xdr:nvSpPr>
      <xdr:spPr>
        <a:xfrm>
          <a:off x="17162780" y="68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57206</xdr:rowOff>
    </xdr:from>
    <xdr:to>
      <xdr:col>107</xdr:col>
      <xdr:colOff>50800</xdr:colOff>
      <xdr:row>41</xdr:row>
      <xdr:rowOff>58458</xdr:rowOff>
    </xdr:to>
    <xdr:cxnSp macro="">
      <xdr:nvCxnSpPr>
        <xdr:cNvPr id="580" name="直線コネクタ 579">
          <a:extLst>
            <a:ext uri="{FF2B5EF4-FFF2-40B4-BE49-F238E27FC236}">
              <a16:creationId xmlns:a16="http://schemas.microsoft.com/office/drawing/2014/main" id="{20829D71-8C45-49B3-9354-77E12CE9279B}"/>
            </a:ext>
          </a:extLst>
        </xdr:cNvPr>
        <xdr:cNvCxnSpPr/>
      </xdr:nvCxnSpPr>
      <xdr:spPr>
        <a:xfrm flipV="1">
          <a:off x="17213580" y="6930446"/>
          <a:ext cx="7747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8861</xdr:rowOff>
    </xdr:from>
    <xdr:to>
      <xdr:col>98</xdr:col>
      <xdr:colOff>38100</xdr:colOff>
      <xdr:row>41</xdr:row>
      <xdr:rowOff>110461</xdr:rowOff>
    </xdr:to>
    <xdr:sp macro="" textlink="">
      <xdr:nvSpPr>
        <xdr:cNvPr id="581" name="楕円 580">
          <a:extLst>
            <a:ext uri="{FF2B5EF4-FFF2-40B4-BE49-F238E27FC236}">
              <a16:creationId xmlns:a16="http://schemas.microsoft.com/office/drawing/2014/main" id="{9D08F3C5-2D8C-4012-BA81-5092E3DDF2EC}"/>
            </a:ext>
          </a:extLst>
        </xdr:cNvPr>
        <xdr:cNvSpPr/>
      </xdr:nvSpPr>
      <xdr:spPr>
        <a:xfrm>
          <a:off x="16388080" y="6882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58458</xdr:rowOff>
    </xdr:from>
    <xdr:to>
      <xdr:col>102</xdr:col>
      <xdr:colOff>114300</xdr:colOff>
      <xdr:row>41</xdr:row>
      <xdr:rowOff>59661</xdr:rowOff>
    </xdr:to>
    <xdr:cxnSp macro="">
      <xdr:nvCxnSpPr>
        <xdr:cNvPr id="582" name="直線コネクタ 581">
          <a:extLst>
            <a:ext uri="{FF2B5EF4-FFF2-40B4-BE49-F238E27FC236}">
              <a16:creationId xmlns:a16="http://schemas.microsoft.com/office/drawing/2014/main" id="{8DE3F7F9-8A20-46F6-A0F7-783BCFFE68FC}"/>
            </a:ext>
          </a:extLst>
        </xdr:cNvPr>
        <xdr:cNvCxnSpPr/>
      </xdr:nvCxnSpPr>
      <xdr:spPr>
        <a:xfrm flipV="1">
          <a:off x="16431260" y="6931698"/>
          <a:ext cx="78232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583" name="n_1aveValue【一般廃棄物処理施設】&#10;一人当たり有形固定資産（償却資産）額">
          <a:extLst>
            <a:ext uri="{FF2B5EF4-FFF2-40B4-BE49-F238E27FC236}">
              <a16:creationId xmlns:a16="http://schemas.microsoft.com/office/drawing/2014/main" id="{80F4DA74-FBC8-4D0C-8FD0-F71554ADFF95}"/>
            </a:ext>
          </a:extLst>
        </xdr:cNvPr>
        <xdr:cNvSpPr txBox="1"/>
      </xdr:nvSpPr>
      <xdr:spPr>
        <a:xfrm>
          <a:off x="18496495" y="648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584" name="n_2aveValue【一般廃棄物処理施設】&#10;一人当たり有形固定資産（償却資産）額">
          <a:extLst>
            <a:ext uri="{FF2B5EF4-FFF2-40B4-BE49-F238E27FC236}">
              <a16:creationId xmlns:a16="http://schemas.microsoft.com/office/drawing/2014/main" id="{1BDF2165-B9D5-4F19-9892-1FFFA0DDBCF6}"/>
            </a:ext>
          </a:extLst>
        </xdr:cNvPr>
        <xdr:cNvSpPr txBox="1"/>
      </xdr:nvSpPr>
      <xdr:spPr>
        <a:xfrm>
          <a:off x="17734495" y="64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585" name="n_3aveValue【一般廃棄物処理施設】&#10;一人当たり有形固定資産（償却資産）額">
          <a:extLst>
            <a:ext uri="{FF2B5EF4-FFF2-40B4-BE49-F238E27FC236}">
              <a16:creationId xmlns:a16="http://schemas.microsoft.com/office/drawing/2014/main" id="{C8325010-262E-45E4-98FA-4546A0EFB6C9}"/>
            </a:ext>
          </a:extLst>
        </xdr:cNvPr>
        <xdr:cNvSpPr txBox="1"/>
      </xdr:nvSpPr>
      <xdr:spPr>
        <a:xfrm>
          <a:off x="16936935" y="64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586" name="n_4aveValue【一般廃棄物処理施設】&#10;一人当たり有形固定資産（償却資産）額">
          <a:extLst>
            <a:ext uri="{FF2B5EF4-FFF2-40B4-BE49-F238E27FC236}">
              <a16:creationId xmlns:a16="http://schemas.microsoft.com/office/drawing/2014/main" id="{EBF21827-3BBA-4FD9-8FBE-B1969514F608}"/>
            </a:ext>
          </a:extLst>
        </xdr:cNvPr>
        <xdr:cNvSpPr txBox="1"/>
      </xdr:nvSpPr>
      <xdr:spPr>
        <a:xfrm>
          <a:off x="16162235" y="610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97661</xdr:rowOff>
    </xdr:from>
    <xdr:ext cx="534377" cy="259045"/>
    <xdr:sp macro="" textlink="">
      <xdr:nvSpPr>
        <xdr:cNvPr id="587" name="n_1mainValue【一般廃棄物処理施設】&#10;一人当たり有形固定資産（償却資産）額">
          <a:extLst>
            <a:ext uri="{FF2B5EF4-FFF2-40B4-BE49-F238E27FC236}">
              <a16:creationId xmlns:a16="http://schemas.microsoft.com/office/drawing/2014/main" id="{4820A95A-23D6-4983-BA20-D02352D98492}"/>
            </a:ext>
          </a:extLst>
        </xdr:cNvPr>
        <xdr:cNvSpPr txBox="1"/>
      </xdr:nvSpPr>
      <xdr:spPr>
        <a:xfrm>
          <a:off x="18528811" y="69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99133</xdr:rowOff>
    </xdr:from>
    <xdr:ext cx="534377" cy="259045"/>
    <xdr:sp macro="" textlink="">
      <xdr:nvSpPr>
        <xdr:cNvPr id="588" name="n_2mainValue【一般廃棄物処理施設】&#10;一人当たり有形固定資産（償却資産）額">
          <a:extLst>
            <a:ext uri="{FF2B5EF4-FFF2-40B4-BE49-F238E27FC236}">
              <a16:creationId xmlns:a16="http://schemas.microsoft.com/office/drawing/2014/main" id="{6B2499EC-3B6C-4EF1-A953-C1167B78010F}"/>
            </a:ext>
          </a:extLst>
        </xdr:cNvPr>
        <xdr:cNvSpPr txBox="1"/>
      </xdr:nvSpPr>
      <xdr:spPr>
        <a:xfrm>
          <a:off x="17766811" y="697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100385</xdr:rowOff>
    </xdr:from>
    <xdr:ext cx="534377" cy="259045"/>
    <xdr:sp macro="" textlink="">
      <xdr:nvSpPr>
        <xdr:cNvPr id="589" name="n_3mainValue【一般廃棄物処理施設】&#10;一人当たり有形固定資産（償却資産）額">
          <a:extLst>
            <a:ext uri="{FF2B5EF4-FFF2-40B4-BE49-F238E27FC236}">
              <a16:creationId xmlns:a16="http://schemas.microsoft.com/office/drawing/2014/main" id="{AE2332E3-E23B-47CB-B61E-CA2891335133}"/>
            </a:ext>
          </a:extLst>
        </xdr:cNvPr>
        <xdr:cNvSpPr txBox="1"/>
      </xdr:nvSpPr>
      <xdr:spPr>
        <a:xfrm>
          <a:off x="16969251" y="69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101588</xdr:rowOff>
    </xdr:from>
    <xdr:ext cx="534377" cy="259045"/>
    <xdr:sp macro="" textlink="">
      <xdr:nvSpPr>
        <xdr:cNvPr id="590" name="n_4mainValue【一般廃棄物処理施設】&#10;一人当たり有形固定資産（償却資産）額">
          <a:extLst>
            <a:ext uri="{FF2B5EF4-FFF2-40B4-BE49-F238E27FC236}">
              <a16:creationId xmlns:a16="http://schemas.microsoft.com/office/drawing/2014/main" id="{AFD6AF47-37AA-4FD7-9B84-0CF112855638}"/>
            </a:ext>
          </a:extLst>
        </xdr:cNvPr>
        <xdr:cNvSpPr txBox="1"/>
      </xdr:nvSpPr>
      <xdr:spPr>
        <a:xfrm>
          <a:off x="16194551" y="69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a:extLst>
            <a:ext uri="{FF2B5EF4-FFF2-40B4-BE49-F238E27FC236}">
              <a16:creationId xmlns:a16="http://schemas.microsoft.com/office/drawing/2014/main" id="{56DF98DF-CF2C-4487-9D4D-3DF5F2E8659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a:extLst>
            <a:ext uri="{FF2B5EF4-FFF2-40B4-BE49-F238E27FC236}">
              <a16:creationId xmlns:a16="http://schemas.microsoft.com/office/drawing/2014/main" id="{3D661D8D-D107-49A9-A684-56ACFA7EFDD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a:extLst>
            <a:ext uri="{FF2B5EF4-FFF2-40B4-BE49-F238E27FC236}">
              <a16:creationId xmlns:a16="http://schemas.microsoft.com/office/drawing/2014/main" id="{07683445-FF67-4FBF-A5B7-BA7F466AF2F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a:extLst>
            <a:ext uri="{FF2B5EF4-FFF2-40B4-BE49-F238E27FC236}">
              <a16:creationId xmlns:a16="http://schemas.microsoft.com/office/drawing/2014/main" id="{2D367FAE-8087-4968-A157-0E24BA991C9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a:extLst>
            <a:ext uri="{FF2B5EF4-FFF2-40B4-BE49-F238E27FC236}">
              <a16:creationId xmlns:a16="http://schemas.microsoft.com/office/drawing/2014/main" id="{71927ABB-1735-466A-8185-6F8B144EED4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a:extLst>
            <a:ext uri="{FF2B5EF4-FFF2-40B4-BE49-F238E27FC236}">
              <a16:creationId xmlns:a16="http://schemas.microsoft.com/office/drawing/2014/main" id="{5017E261-443C-4D5B-8944-BF59BC1DE4C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a:extLst>
            <a:ext uri="{FF2B5EF4-FFF2-40B4-BE49-F238E27FC236}">
              <a16:creationId xmlns:a16="http://schemas.microsoft.com/office/drawing/2014/main" id="{CB2245D8-BBA0-429F-9FF4-E06DBE370D8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a:extLst>
            <a:ext uri="{FF2B5EF4-FFF2-40B4-BE49-F238E27FC236}">
              <a16:creationId xmlns:a16="http://schemas.microsoft.com/office/drawing/2014/main" id="{F2262AFA-C8B8-439A-8A6B-F355CECDFF9C}"/>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a:extLst>
            <a:ext uri="{FF2B5EF4-FFF2-40B4-BE49-F238E27FC236}">
              <a16:creationId xmlns:a16="http://schemas.microsoft.com/office/drawing/2014/main" id="{33801BA4-B4DA-4771-912D-A8B97CF01142}"/>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a:extLst>
            <a:ext uri="{FF2B5EF4-FFF2-40B4-BE49-F238E27FC236}">
              <a16:creationId xmlns:a16="http://schemas.microsoft.com/office/drawing/2014/main" id="{42EFB568-65AA-4F96-9E69-94E49825562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a:extLst>
            <a:ext uri="{FF2B5EF4-FFF2-40B4-BE49-F238E27FC236}">
              <a16:creationId xmlns:a16="http://schemas.microsoft.com/office/drawing/2014/main" id="{9FE2C054-BAC9-456F-BFAC-CEE221AD2FBC}"/>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a:extLst>
            <a:ext uri="{FF2B5EF4-FFF2-40B4-BE49-F238E27FC236}">
              <a16:creationId xmlns:a16="http://schemas.microsoft.com/office/drawing/2014/main" id="{1D5AF006-CC48-495B-92ED-89DC2763382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a:extLst>
            <a:ext uri="{FF2B5EF4-FFF2-40B4-BE49-F238E27FC236}">
              <a16:creationId xmlns:a16="http://schemas.microsoft.com/office/drawing/2014/main" id="{672B50E2-B72A-4480-A2C2-78D437A764C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a:extLst>
            <a:ext uri="{FF2B5EF4-FFF2-40B4-BE49-F238E27FC236}">
              <a16:creationId xmlns:a16="http://schemas.microsoft.com/office/drawing/2014/main" id="{83907B70-B532-40C2-89AC-526CEFC23D5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a:extLst>
            <a:ext uri="{FF2B5EF4-FFF2-40B4-BE49-F238E27FC236}">
              <a16:creationId xmlns:a16="http://schemas.microsoft.com/office/drawing/2014/main" id="{5B2FDC8E-68AD-4B68-A96A-C3D38946C39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a:extLst>
            <a:ext uri="{FF2B5EF4-FFF2-40B4-BE49-F238E27FC236}">
              <a16:creationId xmlns:a16="http://schemas.microsoft.com/office/drawing/2014/main" id="{13514A6B-4116-45D4-93D3-AE72DBE2E20C}"/>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A3538A70-53C5-409E-BD3F-610A3417F6D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A1AC8766-A9A4-47CD-B386-4A72B1BAA7A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D4B18F1E-5DD9-4009-84AA-B6C23D292B0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15FB3D19-E83C-4DFD-A11D-74865530C6D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01097323-D9F7-447C-BFA0-51A85794C34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379662BB-B469-4C6F-B618-D6C8A5C6DA6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20F25103-B539-47B8-A461-FFEC9AF4BE1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AAC5BA25-023F-4F36-8EA2-41CE9A41BDB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E4BD817A-CDD4-41C4-B158-92AEDE6F662C}"/>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0FB9E199-A4FC-4C5F-B8E9-E3AB19B791E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7" name="テキスト ボックス 616">
          <a:extLst>
            <a:ext uri="{FF2B5EF4-FFF2-40B4-BE49-F238E27FC236}">
              <a16:creationId xmlns:a16="http://schemas.microsoft.com/office/drawing/2014/main" id="{5B33AE87-0433-4036-A98E-596B18210D1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a:extLst>
            <a:ext uri="{FF2B5EF4-FFF2-40B4-BE49-F238E27FC236}">
              <a16:creationId xmlns:a16="http://schemas.microsoft.com/office/drawing/2014/main" id="{1FC4F1A8-FB77-47B9-B753-F82B2EECDFFC}"/>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9" name="テキスト ボックス 618">
          <a:extLst>
            <a:ext uri="{FF2B5EF4-FFF2-40B4-BE49-F238E27FC236}">
              <a16:creationId xmlns:a16="http://schemas.microsoft.com/office/drawing/2014/main" id="{66FE21E7-9B9C-4961-92BE-0F20A96DE752}"/>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a:extLst>
            <a:ext uri="{FF2B5EF4-FFF2-40B4-BE49-F238E27FC236}">
              <a16:creationId xmlns:a16="http://schemas.microsoft.com/office/drawing/2014/main" id="{5C808B63-D0E7-44AA-ACC2-94B763C5BEAE}"/>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a:extLst>
            <a:ext uri="{FF2B5EF4-FFF2-40B4-BE49-F238E27FC236}">
              <a16:creationId xmlns:a16="http://schemas.microsoft.com/office/drawing/2014/main" id="{0C08BF6C-CBD8-43B8-A387-1B770DCA60A7}"/>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a:extLst>
            <a:ext uri="{FF2B5EF4-FFF2-40B4-BE49-F238E27FC236}">
              <a16:creationId xmlns:a16="http://schemas.microsoft.com/office/drawing/2014/main" id="{770D6172-F1FF-459B-BBF9-4E54CB846C52}"/>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a:extLst>
            <a:ext uri="{FF2B5EF4-FFF2-40B4-BE49-F238E27FC236}">
              <a16:creationId xmlns:a16="http://schemas.microsoft.com/office/drawing/2014/main" id="{C2CFC4C2-422A-47E7-8005-411BA3AC83E5}"/>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a:extLst>
            <a:ext uri="{FF2B5EF4-FFF2-40B4-BE49-F238E27FC236}">
              <a16:creationId xmlns:a16="http://schemas.microsoft.com/office/drawing/2014/main" id="{05E0E82E-FF36-4092-8678-D7FA0D975616}"/>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a:extLst>
            <a:ext uri="{FF2B5EF4-FFF2-40B4-BE49-F238E27FC236}">
              <a16:creationId xmlns:a16="http://schemas.microsoft.com/office/drawing/2014/main" id="{5618B640-1676-4F2A-9F08-97BF3FA1ADE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a:extLst>
            <a:ext uri="{FF2B5EF4-FFF2-40B4-BE49-F238E27FC236}">
              <a16:creationId xmlns:a16="http://schemas.microsoft.com/office/drawing/2014/main" id="{9D71E9F4-ECEB-4BC6-8093-A7D3BB65ECB1}"/>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a:extLst>
            <a:ext uri="{FF2B5EF4-FFF2-40B4-BE49-F238E27FC236}">
              <a16:creationId xmlns:a16="http://schemas.microsoft.com/office/drawing/2014/main" id="{DEB0C202-3F7A-46C2-935A-F9CAED2A68ED}"/>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a:extLst>
            <a:ext uri="{FF2B5EF4-FFF2-40B4-BE49-F238E27FC236}">
              <a16:creationId xmlns:a16="http://schemas.microsoft.com/office/drawing/2014/main" id="{C9B9240B-0460-4787-A923-59AD2F49E58F}"/>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9" name="テキスト ボックス 628">
          <a:extLst>
            <a:ext uri="{FF2B5EF4-FFF2-40B4-BE49-F238E27FC236}">
              <a16:creationId xmlns:a16="http://schemas.microsoft.com/office/drawing/2014/main" id="{7C6C0C97-F566-491C-8FD8-B1E857C21BD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7AE3681A-4A09-4765-9E48-84C3E62EE6D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7295B8F6-8588-42E3-9417-137C2282B97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32" name="直線コネクタ 631">
          <a:extLst>
            <a:ext uri="{FF2B5EF4-FFF2-40B4-BE49-F238E27FC236}">
              <a16:creationId xmlns:a16="http://schemas.microsoft.com/office/drawing/2014/main" id="{9401516C-E910-4F9C-9507-48F64F2B3AD9}"/>
            </a:ext>
          </a:extLst>
        </xdr:cNvPr>
        <xdr:cNvCxnSpPr/>
      </xdr:nvCxnSpPr>
      <xdr:spPr>
        <a:xfrm flipV="1">
          <a:off x="14375764" y="13167904"/>
          <a:ext cx="0" cy="141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3" name="【消防施設】&#10;有形固定資産減価償却率最小値テキスト">
          <a:extLst>
            <a:ext uri="{FF2B5EF4-FFF2-40B4-BE49-F238E27FC236}">
              <a16:creationId xmlns:a16="http://schemas.microsoft.com/office/drawing/2014/main" id="{EA50A059-1EB5-46F4-819D-62052BF43153}"/>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4" name="直線コネクタ 633">
          <a:extLst>
            <a:ext uri="{FF2B5EF4-FFF2-40B4-BE49-F238E27FC236}">
              <a16:creationId xmlns:a16="http://schemas.microsoft.com/office/drawing/2014/main" id="{02368D22-0851-45FA-B04A-5484CB6FCC0A}"/>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35" name="【消防施設】&#10;有形固定資産減価償却率最大値テキスト">
          <a:extLst>
            <a:ext uri="{FF2B5EF4-FFF2-40B4-BE49-F238E27FC236}">
              <a16:creationId xmlns:a16="http://schemas.microsoft.com/office/drawing/2014/main" id="{551CF2CF-9537-447B-8BCD-EFEE17655685}"/>
            </a:ext>
          </a:extLst>
        </xdr:cNvPr>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36" name="直線コネクタ 635">
          <a:extLst>
            <a:ext uri="{FF2B5EF4-FFF2-40B4-BE49-F238E27FC236}">
              <a16:creationId xmlns:a16="http://schemas.microsoft.com/office/drawing/2014/main" id="{C6FDE367-7D3E-45E6-9BDD-23D309030667}"/>
            </a:ext>
          </a:extLst>
        </xdr:cNvPr>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3217F88A-F6C2-4440-967C-673DAF683596}"/>
            </a:ext>
          </a:extLst>
        </xdr:cNvPr>
        <xdr:cNvSpPr txBox="1"/>
      </xdr:nvSpPr>
      <xdr:spPr>
        <a:xfrm>
          <a:off x="14414500" y="13823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38" name="フローチャート: 判断 637">
          <a:extLst>
            <a:ext uri="{FF2B5EF4-FFF2-40B4-BE49-F238E27FC236}">
              <a16:creationId xmlns:a16="http://schemas.microsoft.com/office/drawing/2014/main" id="{77AEA841-4140-4EAD-9DAF-D8D2BFD30170}"/>
            </a:ext>
          </a:extLst>
        </xdr:cNvPr>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639" name="フローチャート: 判断 638">
          <a:extLst>
            <a:ext uri="{FF2B5EF4-FFF2-40B4-BE49-F238E27FC236}">
              <a16:creationId xmlns:a16="http://schemas.microsoft.com/office/drawing/2014/main" id="{FFCF9A87-736C-4CED-8924-7E9BD190991F}"/>
            </a:ext>
          </a:extLst>
        </xdr:cNvPr>
        <xdr:cNvSpPr/>
      </xdr:nvSpPr>
      <xdr:spPr>
        <a:xfrm>
          <a:off x="1357884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640" name="フローチャート: 判断 639">
          <a:extLst>
            <a:ext uri="{FF2B5EF4-FFF2-40B4-BE49-F238E27FC236}">
              <a16:creationId xmlns:a16="http://schemas.microsoft.com/office/drawing/2014/main" id="{E407022C-1978-4384-8FA9-F82777FEFFC0}"/>
            </a:ext>
          </a:extLst>
        </xdr:cNvPr>
        <xdr:cNvSpPr/>
      </xdr:nvSpPr>
      <xdr:spPr>
        <a:xfrm>
          <a:off x="12804140" y="1392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641" name="フローチャート: 判断 640">
          <a:extLst>
            <a:ext uri="{FF2B5EF4-FFF2-40B4-BE49-F238E27FC236}">
              <a16:creationId xmlns:a16="http://schemas.microsoft.com/office/drawing/2014/main" id="{56FAEE05-14C9-4DC0-ADC5-6263661AC4E2}"/>
            </a:ext>
          </a:extLst>
        </xdr:cNvPr>
        <xdr:cNvSpPr/>
      </xdr:nvSpPr>
      <xdr:spPr>
        <a:xfrm>
          <a:off x="12029440" y="13940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642" name="フローチャート: 判断 641">
          <a:extLst>
            <a:ext uri="{FF2B5EF4-FFF2-40B4-BE49-F238E27FC236}">
              <a16:creationId xmlns:a16="http://schemas.microsoft.com/office/drawing/2014/main" id="{B2338623-B1AD-4F7A-AEC7-9CDFD2D5B723}"/>
            </a:ext>
          </a:extLst>
        </xdr:cNvPr>
        <xdr:cNvSpPr/>
      </xdr:nvSpPr>
      <xdr:spPr>
        <a:xfrm>
          <a:off x="1123188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1A619076-2533-46D3-996D-AD31BE7DB1D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D15808EC-1378-4076-9824-5A52D557234D}"/>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198044FE-5141-4992-8829-122BE2B4B26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9AF9B365-CCAD-4442-BB58-56AADDF55DB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A2D95AF0-39CE-4757-95FB-B4EE7D1DB38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137523</xdr:rowOff>
    </xdr:from>
    <xdr:to>
      <xdr:col>85</xdr:col>
      <xdr:colOff>177800</xdr:colOff>
      <xdr:row>81</xdr:row>
      <xdr:rowOff>67673</xdr:rowOff>
    </xdr:to>
    <xdr:sp macro="" textlink="">
      <xdr:nvSpPr>
        <xdr:cNvPr id="648" name="楕円 647">
          <a:extLst>
            <a:ext uri="{FF2B5EF4-FFF2-40B4-BE49-F238E27FC236}">
              <a16:creationId xmlns:a16="http://schemas.microsoft.com/office/drawing/2014/main" id="{B51794DB-DC4A-4D78-9E4C-2BD9F3814549}"/>
            </a:ext>
          </a:extLst>
        </xdr:cNvPr>
        <xdr:cNvSpPr/>
      </xdr:nvSpPr>
      <xdr:spPr>
        <a:xfrm>
          <a:off x="14325600" y="135487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160400</xdr:rowOff>
    </xdr:from>
    <xdr:ext cx="405111" cy="259045"/>
    <xdr:sp macro="" textlink="">
      <xdr:nvSpPr>
        <xdr:cNvPr id="649" name="【消防施設】&#10;有形固定資産減価償却率該当値テキスト">
          <a:extLst>
            <a:ext uri="{FF2B5EF4-FFF2-40B4-BE49-F238E27FC236}">
              <a16:creationId xmlns:a16="http://schemas.microsoft.com/office/drawing/2014/main" id="{0C2AC9E8-7BD2-43BB-BE64-0053955DC4BC}"/>
            </a:ext>
          </a:extLst>
        </xdr:cNvPr>
        <xdr:cNvSpPr txBox="1"/>
      </xdr:nvSpPr>
      <xdr:spPr>
        <a:xfrm>
          <a:off x="14414500" y="134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91802</xdr:rowOff>
    </xdr:from>
    <xdr:to>
      <xdr:col>81</xdr:col>
      <xdr:colOff>101600</xdr:colOff>
      <xdr:row>81</xdr:row>
      <xdr:rowOff>21952</xdr:rowOff>
    </xdr:to>
    <xdr:sp macro="" textlink="">
      <xdr:nvSpPr>
        <xdr:cNvPr id="650" name="楕円 649">
          <a:extLst>
            <a:ext uri="{FF2B5EF4-FFF2-40B4-BE49-F238E27FC236}">
              <a16:creationId xmlns:a16="http://schemas.microsoft.com/office/drawing/2014/main" id="{041C62FE-E883-46BE-98EC-C2330ECBD70C}"/>
            </a:ext>
          </a:extLst>
        </xdr:cNvPr>
        <xdr:cNvSpPr/>
      </xdr:nvSpPr>
      <xdr:spPr>
        <a:xfrm>
          <a:off x="13578840" y="13503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142602</xdr:rowOff>
    </xdr:from>
    <xdr:to>
      <xdr:col>85</xdr:col>
      <xdr:colOff>127000</xdr:colOff>
      <xdr:row>81</xdr:row>
      <xdr:rowOff>16873</xdr:rowOff>
    </xdr:to>
    <xdr:cxnSp macro="">
      <xdr:nvCxnSpPr>
        <xdr:cNvPr id="651" name="直線コネクタ 650">
          <a:extLst>
            <a:ext uri="{FF2B5EF4-FFF2-40B4-BE49-F238E27FC236}">
              <a16:creationId xmlns:a16="http://schemas.microsoft.com/office/drawing/2014/main" id="{6E17CAE4-6551-4B7B-9698-29826CB946F9}"/>
            </a:ext>
          </a:extLst>
        </xdr:cNvPr>
        <xdr:cNvCxnSpPr/>
      </xdr:nvCxnSpPr>
      <xdr:spPr>
        <a:xfrm>
          <a:off x="13629640" y="13553802"/>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57513</xdr:rowOff>
    </xdr:from>
    <xdr:to>
      <xdr:col>76</xdr:col>
      <xdr:colOff>165100</xdr:colOff>
      <xdr:row>80</xdr:row>
      <xdr:rowOff>159113</xdr:rowOff>
    </xdr:to>
    <xdr:sp macro="" textlink="">
      <xdr:nvSpPr>
        <xdr:cNvPr id="652" name="楕円 651">
          <a:extLst>
            <a:ext uri="{FF2B5EF4-FFF2-40B4-BE49-F238E27FC236}">
              <a16:creationId xmlns:a16="http://schemas.microsoft.com/office/drawing/2014/main" id="{330B57C2-C509-40F1-9053-66CFB86185F3}"/>
            </a:ext>
          </a:extLst>
        </xdr:cNvPr>
        <xdr:cNvSpPr/>
      </xdr:nvSpPr>
      <xdr:spPr>
        <a:xfrm>
          <a:off x="12804140" y="134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80</xdr:row>
      <xdr:rowOff>142602</xdr:rowOff>
    </xdr:to>
    <xdr:cxnSp macro="">
      <xdr:nvCxnSpPr>
        <xdr:cNvPr id="653" name="直線コネクタ 652">
          <a:extLst>
            <a:ext uri="{FF2B5EF4-FFF2-40B4-BE49-F238E27FC236}">
              <a16:creationId xmlns:a16="http://schemas.microsoft.com/office/drawing/2014/main" id="{9FDEC241-104E-446B-BE22-3D93EED586FF}"/>
            </a:ext>
          </a:extLst>
        </xdr:cNvPr>
        <xdr:cNvCxnSpPr/>
      </xdr:nvCxnSpPr>
      <xdr:spPr>
        <a:xfrm>
          <a:off x="12854940" y="13519513"/>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13426</xdr:rowOff>
    </xdr:from>
    <xdr:to>
      <xdr:col>72</xdr:col>
      <xdr:colOff>38100</xdr:colOff>
      <xdr:row>86</xdr:row>
      <xdr:rowOff>115026</xdr:rowOff>
    </xdr:to>
    <xdr:sp macro="" textlink="">
      <xdr:nvSpPr>
        <xdr:cNvPr id="654" name="楕円 653">
          <a:extLst>
            <a:ext uri="{FF2B5EF4-FFF2-40B4-BE49-F238E27FC236}">
              <a16:creationId xmlns:a16="http://schemas.microsoft.com/office/drawing/2014/main" id="{5F4555E4-3215-4BB9-B782-93877F3542F1}"/>
            </a:ext>
          </a:extLst>
        </xdr:cNvPr>
        <xdr:cNvSpPr/>
      </xdr:nvSpPr>
      <xdr:spPr>
        <a:xfrm>
          <a:off x="12029440" y="14430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108313</xdr:rowOff>
    </xdr:from>
    <xdr:to>
      <xdr:col>76</xdr:col>
      <xdr:colOff>114300</xdr:colOff>
      <xdr:row>86</xdr:row>
      <xdr:rowOff>64226</xdr:rowOff>
    </xdr:to>
    <xdr:cxnSp macro="">
      <xdr:nvCxnSpPr>
        <xdr:cNvPr id="655" name="直線コネクタ 654">
          <a:extLst>
            <a:ext uri="{FF2B5EF4-FFF2-40B4-BE49-F238E27FC236}">
              <a16:creationId xmlns:a16="http://schemas.microsoft.com/office/drawing/2014/main" id="{47D58B87-183F-4134-BFAF-5E0132C811BA}"/>
            </a:ext>
          </a:extLst>
        </xdr:cNvPr>
        <xdr:cNvCxnSpPr/>
      </xdr:nvCxnSpPr>
      <xdr:spPr>
        <a:xfrm flipV="1">
          <a:off x="12072620" y="13519513"/>
          <a:ext cx="782320" cy="96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363</xdr:rowOff>
    </xdr:from>
    <xdr:to>
      <xdr:col>67</xdr:col>
      <xdr:colOff>101600</xdr:colOff>
      <xdr:row>86</xdr:row>
      <xdr:rowOff>101963</xdr:rowOff>
    </xdr:to>
    <xdr:sp macro="" textlink="">
      <xdr:nvSpPr>
        <xdr:cNvPr id="656" name="楕円 655">
          <a:extLst>
            <a:ext uri="{FF2B5EF4-FFF2-40B4-BE49-F238E27FC236}">
              <a16:creationId xmlns:a16="http://schemas.microsoft.com/office/drawing/2014/main" id="{CFD739E9-4848-4564-8DD5-EB662A824D7C}"/>
            </a:ext>
          </a:extLst>
        </xdr:cNvPr>
        <xdr:cNvSpPr/>
      </xdr:nvSpPr>
      <xdr:spPr>
        <a:xfrm>
          <a:off x="11231880" y="144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51163</xdr:rowOff>
    </xdr:from>
    <xdr:to>
      <xdr:col>71</xdr:col>
      <xdr:colOff>177800</xdr:colOff>
      <xdr:row>86</xdr:row>
      <xdr:rowOff>64226</xdr:rowOff>
    </xdr:to>
    <xdr:cxnSp macro="">
      <xdr:nvCxnSpPr>
        <xdr:cNvPr id="657" name="直線コネクタ 656">
          <a:extLst>
            <a:ext uri="{FF2B5EF4-FFF2-40B4-BE49-F238E27FC236}">
              <a16:creationId xmlns:a16="http://schemas.microsoft.com/office/drawing/2014/main" id="{C94787D6-EC56-45EC-B66A-06BD1E8F252E}"/>
            </a:ext>
          </a:extLst>
        </xdr:cNvPr>
        <xdr:cNvCxnSpPr/>
      </xdr:nvCxnSpPr>
      <xdr:spPr>
        <a:xfrm>
          <a:off x="11282680" y="14468203"/>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658" name="n_1aveValue【消防施設】&#10;有形固定資産減価償却率">
          <a:extLst>
            <a:ext uri="{FF2B5EF4-FFF2-40B4-BE49-F238E27FC236}">
              <a16:creationId xmlns:a16="http://schemas.microsoft.com/office/drawing/2014/main" id="{545683D4-1877-44F5-9A54-D40700D6F378}"/>
            </a:ext>
          </a:extLst>
        </xdr:cNvPr>
        <xdr:cNvSpPr txBox="1"/>
      </xdr:nvSpPr>
      <xdr:spPr>
        <a:xfrm>
          <a:off x="13437244"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659" name="n_2aveValue【消防施設】&#10;有形固定資産減価償却率">
          <a:extLst>
            <a:ext uri="{FF2B5EF4-FFF2-40B4-BE49-F238E27FC236}">
              <a16:creationId xmlns:a16="http://schemas.microsoft.com/office/drawing/2014/main" id="{646B1490-D3E3-4E43-A0C6-ECB84065F19B}"/>
            </a:ext>
          </a:extLst>
        </xdr:cNvPr>
        <xdr:cNvSpPr txBox="1"/>
      </xdr:nvSpPr>
      <xdr:spPr>
        <a:xfrm>
          <a:off x="1267524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144615</xdr:rowOff>
    </xdr:from>
    <xdr:ext cx="405111" cy="259045"/>
    <xdr:sp macro="" textlink="">
      <xdr:nvSpPr>
        <xdr:cNvPr id="660" name="n_3aveValue【消防施設】&#10;有形固定資産減価償却率">
          <a:extLst>
            <a:ext uri="{FF2B5EF4-FFF2-40B4-BE49-F238E27FC236}">
              <a16:creationId xmlns:a16="http://schemas.microsoft.com/office/drawing/2014/main" id="{022A13D4-EF9C-4764-82B0-A4E4C6E27744}"/>
            </a:ext>
          </a:extLst>
        </xdr:cNvPr>
        <xdr:cNvSpPr txBox="1"/>
      </xdr:nvSpPr>
      <xdr:spPr>
        <a:xfrm>
          <a:off x="11900544" y="1372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661" name="n_4aveValue【消防施設】&#10;有形固定資産減価償却率">
          <a:extLst>
            <a:ext uri="{FF2B5EF4-FFF2-40B4-BE49-F238E27FC236}">
              <a16:creationId xmlns:a16="http://schemas.microsoft.com/office/drawing/2014/main" id="{6CBFF656-4A46-4D52-9DEF-54E56AC56D93}"/>
            </a:ext>
          </a:extLst>
        </xdr:cNvPr>
        <xdr:cNvSpPr txBox="1"/>
      </xdr:nvSpPr>
      <xdr:spPr>
        <a:xfrm>
          <a:off x="1110298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38479</xdr:rowOff>
    </xdr:from>
    <xdr:ext cx="405111" cy="259045"/>
    <xdr:sp macro="" textlink="">
      <xdr:nvSpPr>
        <xdr:cNvPr id="662" name="n_1mainValue【消防施設】&#10;有形固定資産減価償却率">
          <a:extLst>
            <a:ext uri="{FF2B5EF4-FFF2-40B4-BE49-F238E27FC236}">
              <a16:creationId xmlns:a16="http://schemas.microsoft.com/office/drawing/2014/main" id="{BE719104-1972-4264-8E44-0B108F80542E}"/>
            </a:ext>
          </a:extLst>
        </xdr:cNvPr>
        <xdr:cNvSpPr txBox="1"/>
      </xdr:nvSpPr>
      <xdr:spPr>
        <a:xfrm>
          <a:off x="13437244" y="132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4190</xdr:rowOff>
    </xdr:from>
    <xdr:ext cx="405111" cy="259045"/>
    <xdr:sp macro="" textlink="">
      <xdr:nvSpPr>
        <xdr:cNvPr id="663" name="n_2mainValue【消防施設】&#10;有形固定資産減価償却率">
          <a:extLst>
            <a:ext uri="{FF2B5EF4-FFF2-40B4-BE49-F238E27FC236}">
              <a16:creationId xmlns:a16="http://schemas.microsoft.com/office/drawing/2014/main" id="{F3C66FC2-12BA-422A-A474-8447A09C8290}"/>
            </a:ext>
          </a:extLst>
        </xdr:cNvPr>
        <xdr:cNvSpPr txBox="1"/>
      </xdr:nvSpPr>
      <xdr:spPr>
        <a:xfrm>
          <a:off x="12675244" y="1324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106153</xdr:rowOff>
    </xdr:from>
    <xdr:ext cx="405111" cy="259045"/>
    <xdr:sp macro="" textlink="">
      <xdr:nvSpPr>
        <xdr:cNvPr id="664" name="n_3mainValue【消防施設】&#10;有形固定資産減価償却率">
          <a:extLst>
            <a:ext uri="{FF2B5EF4-FFF2-40B4-BE49-F238E27FC236}">
              <a16:creationId xmlns:a16="http://schemas.microsoft.com/office/drawing/2014/main" id="{702CA647-B0E1-4A1C-B8A8-FC72F4F51F9E}"/>
            </a:ext>
          </a:extLst>
        </xdr:cNvPr>
        <xdr:cNvSpPr txBox="1"/>
      </xdr:nvSpPr>
      <xdr:spPr>
        <a:xfrm>
          <a:off x="11900544" y="1452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93090</xdr:rowOff>
    </xdr:from>
    <xdr:ext cx="405111" cy="259045"/>
    <xdr:sp macro="" textlink="">
      <xdr:nvSpPr>
        <xdr:cNvPr id="665" name="n_4mainValue【消防施設】&#10;有形固定資産減価償却率">
          <a:extLst>
            <a:ext uri="{FF2B5EF4-FFF2-40B4-BE49-F238E27FC236}">
              <a16:creationId xmlns:a16="http://schemas.microsoft.com/office/drawing/2014/main" id="{BFB94976-FBB4-41BD-A862-DE6D1DE1E699}"/>
            </a:ext>
          </a:extLst>
        </xdr:cNvPr>
        <xdr:cNvSpPr txBox="1"/>
      </xdr:nvSpPr>
      <xdr:spPr>
        <a:xfrm>
          <a:off x="11102984" y="1451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a:extLst>
            <a:ext uri="{FF2B5EF4-FFF2-40B4-BE49-F238E27FC236}">
              <a16:creationId xmlns:a16="http://schemas.microsoft.com/office/drawing/2014/main" id="{5D8F451D-F0B2-49E3-A63C-DA84E303084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a:extLst>
            <a:ext uri="{FF2B5EF4-FFF2-40B4-BE49-F238E27FC236}">
              <a16:creationId xmlns:a16="http://schemas.microsoft.com/office/drawing/2014/main" id="{81329248-EEBE-475D-AD3F-6E47C4CEC68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a:extLst>
            <a:ext uri="{FF2B5EF4-FFF2-40B4-BE49-F238E27FC236}">
              <a16:creationId xmlns:a16="http://schemas.microsoft.com/office/drawing/2014/main" id="{73F1BF83-9962-4C7C-A4E0-CB1E953721D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a:extLst>
            <a:ext uri="{FF2B5EF4-FFF2-40B4-BE49-F238E27FC236}">
              <a16:creationId xmlns:a16="http://schemas.microsoft.com/office/drawing/2014/main" id="{2BCD300A-FBD3-477C-8113-996937419F1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a:extLst>
            <a:ext uri="{FF2B5EF4-FFF2-40B4-BE49-F238E27FC236}">
              <a16:creationId xmlns:a16="http://schemas.microsoft.com/office/drawing/2014/main" id="{916B0F99-773D-4399-939E-37C5E1E6901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a:extLst>
            <a:ext uri="{FF2B5EF4-FFF2-40B4-BE49-F238E27FC236}">
              <a16:creationId xmlns:a16="http://schemas.microsoft.com/office/drawing/2014/main" id="{DD5EBFA8-56AA-4BCE-8CBD-246E92EE2D1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a:extLst>
            <a:ext uri="{FF2B5EF4-FFF2-40B4-BE49-F238E27FC236}">
              <a16:creationId xmlns:a16="http://schemas.microsoft.com/office/drawing/2014/main" id="{E7A3D688-0180-4EE9-9421-8E97B2EDBE5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a:extLst>
            <a:ext uri="{FF2B5EF4-FFF2-40B4-BE49-F238E27FC236}">
              <a16:creationId xmlns:a16="http://schemas.microsoft.com/office/drawing/2014/main" id="{06D60EE1-C214-4BCE-816D-C6EB19701CF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a:extLst>
            <a:ext uri="{FF2B5EF4-FFF2-40B4-BE49-F238E27FC236}">
              <a16:creationId xmlns:a16="http://schemas.microsoft.com/office/drawing/2014/main" id="{009B73BB-00AD-4430-A1B8-069AE994F37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a:extLst>
            <a:ext uri="{FF2B5EF4-FFF2-40B4-BE49-F238E27FC236}">
              <a16:creationId xmlns:a16="http://schemas.microsoft.com/office/drawing/2014/main" id="{F8C7B02D-D6ED-44BA-8F0E-F5D6F7C2303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6" name="直線コネクタ 675">
          <a:extLst>
            <a:ext uri="{FF2B5EF4-FFF2-40B4-BE49-F238E27FC236}">
              <a16:creationId xmlns:a16="http://schemas.microsoft.com/office/drawing/2014/main" id="{8BA4628C-C863-439C-BA40-704754473DCB}"/>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7" name="テキスト ボックス 676">
          <a:extLst>
            <a:ext uri="{FF2B5EF4-FFF2-40B4-BE49-F238E27FC236}">
              <a16:creationId xmlns:a16="http://schemas.microsoft.com/office/drawing/2014/main" id="{23BD5C07-D7C2-432F-954F-3F2C7DFA84B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8" name="直線コネクタ 677">
          <a:extLst>
            <a:ext uri="{FF2B5EF4-FFF2-40B4-BE49-F238E27FC236}">
              <a16:creationId xmlns:a16="http://schemas.microsoft.com/office/drawing/2014/main" id="{319C61EE-65A9-4249-A40E-46B79EED4D05}"/>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9" name="テキスト ボックス 678">
          <a:extLst>
            <a:ext uri="{FF2B5EF4-FFF2-40B4-BE49-F238E27FC236}">
              <a16:creationId xmlns:a16="http://schemas.microsoft.com/office/drawing/2014/main" id="{11EC1ED6-6912-467F-89CB-D912C89A5B1E}"/>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0" name="直線コネクタ 679">
          <a:extLst>
            <a:ext uri="{FF2B5EF4-FFF2-40B4-BE49-F238E27FC236}">
              <a16:creationId xmlns:a16="http://schemas.microsoft.com/office/drawing/2014/main" id="{8B6E5AB9-C194-4A2A-B46E-445A4E7D278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1" name="テキスト ボックス 680">
          <a:extLst>
            <a:ext uri="{FF2B5EF4-FFF2-40B4-BE49-F238E27FC236}">
              <a16:creationId xmlns:a16="http://schemas.microsoft.com/office/drawing/2014/main" id="{5979B187-F586-4F2F-8A7B-F5EB918F0B4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2" name="直線コネクタ 681">
          <a:extLst>
            <a:ext uri="{FF2B5EF4-FFF2-40B4-BE49-F238E27FC236}">
              <a16:creationId xmlns:a16="http://schemas.microsoft.com/office/drawing/2014/main" id="{FE0A54BB-184F-4A1F-819B-3D231752AF4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3" name="テキスト ボックス 682">
          <a:extLst>
            <a:ext uri="{FF2B5EF4-FFF2-40B4-BE49-F238E27FC236}">
              <a16:creationId xmlns:a16="http://schemas.microsoft.com/office/drawing/2014/main" id="{C6B51C47-F937-41BB-B818-700EB9AFB51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4" name="直線コネクタ 683">
          <a:extLst>
            <a:ext uri="{FF2B5EF4-FFF2-40B4-BE49-F238E27FC236}">
              <a16:creationId xmlns:a16="http://schemas.microsoft.com/office/drawing/2014/main" id="{1424D361-E42A-488A-A643-8FFCAC66029E}"/>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5" name="テキスト ボックス 684">
          <a:extLst>
            <a:ext uri="{FF2B5EF4-FFF2-40B4-BE49-F238E27FC236}">
              <a16:creationId xmlns:a16="http://schemas.microsoft.com/office/drawing/2014/main" id="{A9376246-1E3E-4181-9CE8-705DB603E708}"/>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a:extLst>
            <a:ext uri="{FF2B5EF4-FFF2-40B4-BE49-F238E27FC236}">
              <a16:creationId xmlns:a16="http://schemas.microsoft.com/office/drawing/2014/main" id="{8E313DD9-B015-4D70-8425-CA541E44C148}"/>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a:extLst>
            <a:ext uri="{FF2B5EF4-FFF2-40B4-BE49-F238E27FC236}">
              <a16:creationId xmlns:a16="http://schemas.microsoft.com/office/drawing/2014/main" id="{80F3D0E5-CA3D-415E-A1C1-7EC656CDBC5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a:extLst>
            <a:ext uri="{FF2B5EF4-FFF2-40B4-BE49-F238E27FC236}">
              <a16:creationId xmlns:a16="http://schemas.microsoft.com/office/drawing/2014/main" id="{00E33DBD-CF94-4171-A5FC-014BDA33164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689" name="直線コネクタ 688">
          <a:extLst>
            <a:ext uri="{FF2B5EF4-FFF2-40B4-BE49-F238E27FC236}">
              <a16:creationId xmlns:a16="http://schemas.microsoft.com/office/drawing/2014/main" id="{91AD44C1-DCA8-440F-A00D-0051F5DEBF51}"/>
            </a:ext>
          </a:extLst>
        </xdr:cNvPr>
        <xdr:cNvCxnSpPr/>
      </xdr:nvCxnSpPr>
      <xdr:spPr>
        <a:xfrm flipV="1">
          <a:off x="19509104" y="14060424"/>
          <a:ext cx="0" cy="467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90" name="【消防施設】&#10;一人当たり面積最小値テキスト">
          <a:extLst>
            <a:ext uri="{FF2B5EF4-FFF2-40B4-BE49-F238E27FC236}">
              <a16:creationId xmlns:a16="http://schemas.microsoft.com/office/drawing/2014/main" id="{7682EC7A-AB75-4662-A30B-8AE60420BFA8}"/>
            </a:ext>
          </a:extLst>
        </xdr:cNvPr>
        <xdr:cNvSpPr txBox="1"/>
      </xdr:nvSpPr>
      <xdr:spPr>
        <a:xfrm>
          <a:off x="1954784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91" name="直線コネクタ 690">
          <a:extLst>
            <a:ext uri="{FF2B5EF4-FFF2-40B4-BE49-F238E27FC236}">
              <a16:creationId xmlns:a16="http://schemas.microsoft.com/office/drawing/2014/main" id="{68C0878B-FA4B-419B-B105-37E45A29B436}"/>
            </a:ext>
          </a:extLst>
        </xdr:cNvPr>
        <xdr:cNvCxnSpPr/>
      </xdr:nvCxnSpPr>
      <xdr:spPr>
        <a:xfrm>
          <a:off x="1944370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692" name="【消防施設】&#10;一人当たり面積最大値テキスト">
          <a:extLst>
            <a:ext uri="{FF2B5EF4-FFF2-40B4-BE49-F238E27FC236}">
              <a16:creationId xmlns:a16="http://schemas.microsoft.com/office/drawing/2014/main" id="{3EDF0317-2272-4FC5-A0A8-769A44B8D5F6}"/>
            </a:ext>
          </a:extLst>
        </xdr:cNvPr>
        <xdr:cNvSpPr txBox="1"/>
      </xdr:nvSpPr>
      <xdr:spPr>
        <a:xfrm>
          <a:off x="19547840" y="1383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693" name="直線コネクタ 692">
          <a:extLst>
            <a:ext uri="{FF2B5EF4-FFF2-40B4-BE49-F238E27FC236}">
              <a16:creationId xmlns:a16="http://schemas.microsoft.com/office/drawing/2014/main" id="{DBEC6E7A-4BD1-415B-87CB-D7C077A08259}"/>
            </a:ext>
          </a:extLst>
        </xdr:cNvPr>
        <xdr:cNvCxnSpPr/>
      </xdr:nvCxnSpPr>
      <xdr:spPr>
        <a:xfrm>
          <a:off x="19443700" y="1406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13225</xdr:rowOff>
    </xdr:from>
    <xdr:ext cx="469744" cy="259045"/>
    <xdr:sp macro="" textlink="">
      <xdr:nvSpPr>
        <xdr:cNvPr id="694" name="【消防施設】&#10;一人当たり面積平均値テキスト">
          <a:extLst>
            <a:ext uri="{FF2B5EF4-FFF2-40B4-BE49-F238E27FC236}">
              <a16:creationId xmlns:a16="http://schemas.microsoft.com/office/drawing/2014/main" id="{62B6AE60-9CCC-40C1-A03B-A1F75F1F57EC}"/>
            </a:ext>
          </a:extLst>
        </xdr:cNvPr>
        <xdr:cNvSpPr txBox="1"/>
      </xdr:nvSpPr>
      <xdr:spPr>
        <a:xfrm>
          <a:off x="19547840" y="1426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695" name="フローチャート: 判断 694">
          <a:extLst>
            <a:ext uri="{FF2B5EF4-FFF2-40B4-BE49-F238E27FC236}">
              <a16:creationId xmlns:a16="http://schemas.microsoft.com/office/drawing/2014/main" id="{CEF55123-7440-4B5E-8580-A4E0436E1667}"/>
            </a:ext>
          </a:extLst>
        </xdr:cNvPr>
        <xdr:cNvSpPr/>
      </xdr:nvSpPr>
      <xdr:spPr>
        <a:xfrm>
          <a:off x="19458940" y="14411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696" name="フローチャート: 判断 695">
          <a:extLst>
            <a:ext uri="{FF2B5EF4-FFF2-40B4-BE49-F238E27FC236}">
              <a16:creationId xmlns:a16="http://schemas.microsoft.com/office/drawing/2014/main" id="{574710EF-53F0-4C55-9F4E-4BCFCBDFE08E}"/>
            </a:ext>
          </a:extLst>
        </xdr:cNvPr>
        <xdr:cNvSpPr/>
      </xdr:nvSpPr>
      <xdr:spPr>
        <a:xfrm>
          <a:off x="18735040" y="13051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697" name="フローチャート: 判断 696">
          <a:extLst>
            <a:ext uri="{FF2B5EF4-FFF2-40B4-BE49-F238E27FC236}">
              <a16:creationId xmlns:a16="http://schemas.microsoft.com/office/drawing/2014/main" id="{EFF77D90-46B6-4836-8035-47237A6136B5}"/>
            </a:ext>
          </a:extLst>
        </xdr:cNvPr>
        <xdr:cNvSpPr/>
      </xdr:nvSpPr>
      <xdr:spPr>
        <a:xfrm>
          <a:off x="17937480" y="1437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698" name="フローチャート: 判断 697">
          <a:extLst>
            <a:ext uri="{FF2B5EF4-FFF2-40B4-BE49-F238E27FC236}">
              <a16:creationId xmlns:a16="http://schemas.microsoft.com/office/drawing/2014/main" id="{0987A479-FC6A-42A5-96CE-294A773B7A67}"/>
            </a:ext>
          </a:extLst>
        </xdr:cNvPr>
        <xdr:cNvSpPr/>
      </xdr:nvSpPr>
      <xdr:spPr>
        <a:xfrm>
          <a:off x="17162780" y="14379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699" name="フローチャート: 判断 698">
          <a:extLst>
            <a:ext uri="{FF2B5EF4-FFF2-40B4-BE49-F238E27FC236}">
              <a16:creationId xmlns:a16="http://schemas.microsoft.com/office/drawing/2014/main" id="{2B5B6F01-DC11-4610-8556-3B9FA77DE6DE}"/>
            </a:ext>
          </a:extLst>
        </xdr:cNvPr>
        <xdr:cNvSpPr/>
      </xdr:nvSpPr>
      <xdr:spPr>
        <a:xfrm>
          <a:off x="16388080" y="14381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7065898E-60D9-4B78-B0DF-C022E23924C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D49C9DFD-2AEF-4AAA-9A87-43628DB0871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D90B8F17-1065-47DB-A3D3-528461D2DCA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81F1AB8C-8DD8-4E3F-9E24-B5F01752550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E0A5A247-BF66-4D8E-874A-9A3B3D37814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8637</xdr:rowOff>
    </xdr:from>
    <xdr:to>
      <xdr:col>116</xdr:col>
      <xdr:colOff>114300</xdr:colOff>
      <xdr:row>86</xdr:row>
      <xdr:rowOff>110237</xdr:rowOff>
    </xdr:to>
    <xdr:sp macro="" textlink="">
      <xdr:nvSpPr>
        <xdr:cNvPr id="705" name="楕円 704">
          <a:extLst>
            <a:ext uri="{FF2B5EF4-FFF2-40B4-BE49-F238E27FC236}">
              <a16:creationId xmlns:a16="http://schemas.microsoft.com/office/drawing/2014/main" id="{1A98714B-EE18-48F5-9172-73526767E381}"/>
            </a:ext>
          </a:extLst>
        </xdr:cNvPr>
        <xdr:cNvSpPr/>
      </xdr:nvSpPr>
      <xdr:spPr>
        <a:xfrm>
          <a:off x="19458940" y="144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140226</xdr:rowOff>
    </xdr:from>
    <xdr:ext cx="469744" cy="259045"/>
    <xdr:sp macro="" textlink="">
      <xdr:nvSpPr>
        <xdr:cNvPr id="706" name="【消防施設】&#10;一人当たり面積該当値テキスト">
          <a:extLst>
            <a:ext uri="{FF2B5EF4-FFF2-40B4-BE49-F238E27FC236}">
              <a16:creationId xmlns:a16="http://schemas.microsoft.com/office/drawing/2014/main" id="{4946DC7D-180A-40C8-A196-673BCCC0286A}"/>
            </a:ext>
          </a:extLst>
        </xdr:cNvPr>
        <xdr:cNvSpPr txBox="1"/>
      </xdr:nvSpPr>
      <xdr:spPr>
        <a:xfrm>
          <a:off x="19547840" y="1438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07" name="楕円 706">
          <a:extLst>
            <a:ext uri="{FF2B5EF4-FFF2-40B4-BE49-F238E27FC236}">
              <a16:creationId xmlns:a16="http://schemas.microsoft.com/office/drawing/2014/main" id="{EF7CF090-70F5-4DFB-B718-C22E09B5FBFE}"/>
            </a:ext>
          </a:extLst>
        </xdr:cNvPr>
        <xdr:cNvSpPr/>
      </xdr:nvSpPr>
      <xdr:spPr>
        <a:xfrm>
          <a:off x="1873504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59437</xdr:rowOff>
    </xdr:from>
    <xdr:to>
      <xdr:col>116</xdr:col>
      <xdr:colOff>63500</xdr:colOff>
      <xdr:row>86</xdr:row>
      <xdr:rowOff>60961</xdr:rowOff>
    </xdr:to>
    <xdr:cxnSp macro="">
      <xdr:nvCxnSpPr>
        <xdr:cNvPr id="708" name="直線コネクタ 707">
          <a:extLst>
            <a:ext uri="{FF2B5EF4-FFF2-40B4-BE49-F238E27FC236}">
              <a16:creationId xmlns:a16="http://schemas.microsoft.com/office/drawing/2014/main" id="{F216D9EB-8EAF-4ADA-9098-234F160198D4}"/>
            </a:ext>
          </a:extLst>
        </xdr:cNvPr>
        <xdr:cNvCxnSpPr/>
      </xdr:nvCxnSpPr>
      <xdr:spPr>
        <a:xfrm flipV="1">
          <a:off x="18778220" y="14476477"/>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09" name="楕円 708">
          <a:extLst>
            <a:ext uri="{FF2B5EF4-FFF2-40B4-BE49-F238E27FC236}">
              <a16:creationId xmlns:a16="http://schemas.microsoft.com/office/drawing/2014/main" id="{2BCD591D-5EC9-4852-8010-7E98BE5F2B1A}"/>
            </a:ext>
          </a:extLst>
        </xdr:cNvPr>
        <xdr:cNvSpPr/>
      </xdr:nvSpPr>
      <xdr:spPr>
        <a:xfrm>
          <a:off x="17937480" y="14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10" name="直線コネクタ 709">
          <a:extLst>
            <a:ext uri="{FF2B5EF4-FFF2-40B4-BE49-F238E27FC236}">
              <a16:creationId xmlns:a16="http://schemas.microsoft.com/office/drawing/2014/main" id="{2D36A12E-25F8-4A26-8DF1-D2271341A61E}"/>
            </a:ext>
          </a:extLst>
        </xdr:cNvPr>
        <xdr:cNvCxnSpPr/>
      </xdr:nvCxnSpPr>
      <xdr:spPr>
        <a:xfrm>
          <a:off x="17988280" y="144780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24637</xdr:rowOff>
    </xdr:from>
    <xdr:to>
      <xdr:col>102</xdr:col>
      <xdr:colOff>165100</xdr:colOff>
      <xdr:row>86</xdr:row>
      <xdr:rowOff>126237</xdr:rowOff>
    </xdr:to>
    <xdr:sp macro="" textlink="">
      <xdr:nvSpPr>
        <xdr:cNvPr id="711" name="楕円 710">
          <a:extLst>
            <a:ext uri="{FF2B5EF4-FFF2-40B4-BE49-F238E27FC236}">
              <a16:creationId xmlns:a16="http://schemas.microsoft.com/office/drawing/2014/main" id="{9D7ABE88-02B9-4F9B-9486-83FDC6D22B6C}"/>
            </a:ext>
          </a:extLst>
        </xdr:cNvPr>
        <xdr:cNvSpPr/>
      </xdr:nvSpPr>
      <xdr:spPr>
        <a:xfrm>
          <a:off x="17162780" y="144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75437</xdr:rowOff>
    </xdr:to>
    <xdr:cxnSp macro="">
      <xdr:nvCxnSpPr>
        <xdr:cNvPr id="712" name="直線コネクタ 711">
          <a:extLst>
            <a:ext uri="{FF2B5EF4-FFF2-40B4-BE49-F238E27FC236}">
              <a16:creationId xmlns:a16="http://schemas.microsoft.com/office/drawing/2014/main" id="{B0FF7776-9140-463C-9797-C3DD3CB38BD0}"/>
            </a:ext>
          </a:extLst>
        </xdr:cNvPr>
        <xdr:cNvCxnSpPr/>
      </xdr:nvCxnSpPr>
      <xdr:spPr>
        <a:xfrm flipV="1">
          <a:off x="17213580" y="14478001"/>
          <a:ext cx="7747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24637</xdr:rowOff>
    </xdr:from>
    <xdr:to>
      <xdr:col>98</xdr:col>
      <xdr:colOff>38100</xdr:colOff>
      <xdr:row>86</xdr:row>
      <xdr:rowOff>126237</xdr:rowOff>
    </xdr:to>
    <xdr:sp macro="" textlink="">
      <xdr:nvSpPr>
        <xdr:cNvPr id="713" name="楕円 712">
          <a:extLst>
            <a:ext uri="{FF2B5EF4-FFF2-40B4-BE49-F238E27FC236}">
              <a16:creationId xmlns:a16="http://schemas.microsoft.com/office/drawing/2014/main" id="{DDC9C5B0-AAF5-4A20-949B-612930392D60}"/>
            </a:ext>
          </a:extLst>
        </xdr:cNvPr>
        <xdr:cNvSpPr/>
      </xdr:nvSpPr>
      <xdr:spPr>
        <a:xfrm>
          <a:off x="16388080" y="14441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75437</xdr:rowOff>
    </xdr:from>
    <xdr:to>
      <xdr:col>102</xdr:col>
      <xdr:colOff>114300</xdr:colOff>
      <xdr:row>86</xdr:row>
      <xdr:rowOff>75437</xdr:rowOff>
    </xdr:to>
    <xdr:cxnSp macro="">
      <xdr:nvCxnSpPr>
        <xdr:cNvPr id="714" name="直線コネクタ 713">
          <a:extLst>
            <a:ext uri="{FF2B5EF4-FFF2-40B4-BE49-F238E27FC236}">
              <a16:creationId xmlns:a16="http://schemas.microsoft.com/office/drawing/2014/main" id="{20B23C9D-EDC9-4E0F-896F-F6F630A97B95}"/>
            </a:ext>
          </a:extLst>
        </xdr:cNvPr>
        <xdr:cNvCxnSpPr/>
      </xdr:nvCxnSpPr>
      <xdr:spPr>
        <a:xfrm>
          <a:off x="16431260" y="1449247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715" name="n_1aveValue【消防施設】&#10;一人当たり面積">
          <a:extLst>
            <a:ext uri="{FF2B5EF4-FFF2-40B4-BE49-F238E27FC236}">
              <a16:creationId xmlns:a16="http://schemas.microsoft.com/office/drawing/2014/main" id="{7DB97CA1-5F80-480D-B674-933D440F1CFE}"/>
            </a:ext>
          </a:extLst>
        </xdr:cNvPr>
        <xdr:cNvSpPr txBox="1"/>
      </xdr:nvSpPr>
      <xdr:spPr>
        <a:xfrm>
          <a:off x="18561127" y="128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716" name="n_2aveValue【消防施設】&#10;一人当たり面積">
          <a:extLst>
            <a:ext uri="{FF2B5EF4-FFF2-40B4-BE49-F238E27FC236}">
              <a16:creationId xmlns:a16="http://schemas.microsoft.com/office/drawing/2014/main" id="{1B1197EA-90EF-4DD8-82A1-B366C36F09C3}"/>
            </a:ext>
          </a:extLst>
        </xdr:cNvPr>
        <xdr:cNvSpPr txBox="1"/>
      </xdr:nvSpPr>
      <xdr:spPr>
        <a:xfrm>
          <a:off x="17776267"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717" name="n_3aveValue【消防施設】&#10;一人当たり面積">
          <a:extLst>
            <a:ext uri="{FF2B5EF4-FFF2-40B4-BE49-F238E27FC236}">
              <a16:creationId xmlns:a16="http://schemas.microsoft.com/office/drawing/2014/main" id="{58327959-A4B8-44DF-8172-D5D849E9C991}"/>
            </a:ext>
          </a:extLst>
        </xdr:cNvPr>
        <xdr:cNvSpPr txBox="1"/>
      </xdr:nvSpPr>
      <xdr:spPr>
        <a:xfrm>
          <a:off x="17001567"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718" name="n_4aveValue【消防施設】&#10;一人当たり面積">
          <a:extLst>
            <a:ext uri="{FF2B5EF4-FFF2-40B4-BE49-F238E27FC236}">
              <a16:creationId xmlns:a16="http://schemas.microsoft.com/office/drawing/2014/main" id="{53862B2C-004D-48C0-9708-D41373DD75BE}"/>
            </a:ext>
          </a:extLst>
        </xdr:cNvPr>
        <xdr:cNvSpPr txBox="1"/>
      </xdr:nvSpPr>
      <xdr:spPr>
        <a:xfrm>
          <a:off x="16226867" y="1416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19" name="n_1mainValue【消防施設】&#10;一人当たり面積">
          <a:extLst>
            <a:ext uri="{FF2B5EF4-FFF2-40B4-BE49-F238E27FC236}">
              <a16:creationId xmlns:a16="http://schemas.microsoft.com/office/drawing/2014/main" id="{B830B5CD-ABF1-4248-B2BD-860A3912EFE7}"/>
            </a:ext>
          </a:extLst>
        </xdr:cNvPr>
        <xdr:cNvSpPr txBox="1"/>
      </xdr:nvSpPr>
      <xdr:spPr>
        <a:xfrm>
          <a:off x="1856112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20" name="n_2mainValue【消防施設】&#10;一人当たり面積">
          <a:extLst>
            <a:ext uri="{FF2B5EF4-FFF2-40B4-BE49-F238E27FC236}">
              <a16:creationId xmlns:a16="http://schemas.microsoft.com/office/drawing/2014/main" id="{F805FB81-C717-427C-A44F-F010E9E1ABD8}"/>
            </a:ext>
          </a:extLst>
        </xdr:cNvPr>
        <xdr:cNvSpPr txBox="1"/>
      </xdr:nvSpPr>
      <xdr:spPr>
        <a:xfrm>
          <a:off x="1777626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117364</xdr:rowOff>
    </xdr:from>
    <xdr:ext cx="469744" cy="259045"/>
    <xdr:sp macro="" textlink="">
      <xdr:nvSpPr>
        <xdr:cNvPr id="721" name="n_3mainValue【消防施設】&#10;一人当たり面積">
          <a:extLst>
            <a:ext uri="{FF2B5EF4-FFF2-40B4-BE49-F238E27FC236}">
              <a16:creationId xmlns:a16="http://schemas.microsoft.com/office/drawing/2014/main" id="{F9C95AAE-C9BF-4345-995B-41952EE63F51}"/>
            </a:ext>
          </a:extLst>
        </xdr:cNvPr>
        <xdr:cNvSpPr txBox="1"/>
      </xdr:nvSpPr>
      <xdr:spPr>
        <a:xfrm>
          <a:off x="17001567"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117364</xdr:rowOff>
    </xdr:from>
    <xdr:ext cx="469744" cy="259045"/>
    <xdr:sp macro="" textlink="">
      <xdr:nvSpPr>
        <xdr:cNvPr id="722" name="n_4mainValue【消防施設】&#10;一人当たり面積">
          <a:extLst>
            <a:ext uri="{FF2B5EF4-FFF2-40B4-BE49-F238E27FC236}">
              <a16:creationId xmlns:a16="http://schemas.microsoft.com/office/drawing/2014/main" id="{38E5FDC5-A2F5-4851-8631-A863C844A422}"/>
            </a:ext>
          </a:extLst>
        </xdr:cNvPr>
        <xdr:cNvSpPr txBox="1"/>
      </xdr:nvSpPr>
      <xdr:spPr>
        <a:xfrm>
          <a:off x="16226867"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C7A6E514-4ABA-4BE8-BEBC-E93BA15BD52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DFCA214C-57D4-4937-9432-BB6131ACFE6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C65C461A-3E14-44C4-ADA0-36FFE03AEBA3}"/>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80D25412-B22D-478E-A102-31E269B425A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3CC5C087-0268-412E-B0EF-5D1A09130702}"/>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9D87D1E6-467E-4892-947F-337B536A74F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66912519-2E7B-45C1-97A9-5DC9DAAA6D6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1A425F84-7888-44B6-9E49-614E860AF34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DD8BBFD2-0AE8-4F90-A7C7-4DCD7546EE3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53A9A09E-4D07-433E-A54C-0BFA581208CE}"/>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id="{AF7E01F8-8654-4CE0-B09F-EC3AD1F011D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137E62E2-9962-467B-BD0E-B708978BE38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id="{6D00FB33-782F-42AC-AE93-42F044005CE7}"/>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17D026D-3B5C-48EF-A496-4E3F258CA69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A09849AD-80F4-4CAB-AFB5-570D7533E03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ADFFDA55-D08A-4F80-A018-95A055C3284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EEC1138B-D261-405D-BB49-4CB310A100D4}"/>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853F99F1-CA61-4369-8593-F49E4965745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594BC14F-5534-4AA6-8172-6C0B9A1A418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5FFC321-405F-4D5F-AC1B-5A201632AF4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1879710B-DBFF-408C-9B89-47298974EB1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62B131D7-0970-4CE9-9D68-5B3E20ED8C2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5" name="テキスト ボックス 744">
          <a:extLst>
            <a:ext uri="{FF2B5EF4-FFF2-40B4-BE49-F238E27FC236}">
              <a16:creationId xmlns:a16="http://schemas.microsoft.com/office/drawing/2014/main" id="{33B4AFD4-8900-4AB5-AF71-E1176559B7F2}"/>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20C7BC22-8B9E-455B-A7FF-8D72F85154A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a:extLst>
            <a:ext uri="{FF2B5EF4-FFF2-40B4-BE49-F238E27FC236}">
              <a16:creationId xmlns:a16="http://schemas.microsoft.com/office/drawing/2014/main" id="{8585EFAF-65C8-44F0-B5D4-C2CBC34C030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48" name="直線コネクタ 747">
          <a:extLst>
            <a:ext uri="{FF2B5EF4-FFF2-40B4-BE49-F238E27FC236}">
              <a16:creationId xmlns:a16="http://schemas.microsoft.com/office/drawing/2014/main" id="{D3791F5E-BA0F-4E98-BC52-CD712CD2DC92}"/>
            </a:ext>
          </a:extLst>
        </xdr:cNvPr>
        <xdr:cNvCxnSpPr/>
      </xdr:nvCxnSpPr>
      <xdr:spPr>
        <a:xfrm flipV="1">
          <a:off x="14375764" y="16713381"/>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49" name="【庁舎】&#10;有形固定資産減価償却率最小値テキスト">
          <a:extLst>
            <a:ext uri="{FF2B5EF4-FFF2-40B4-BE49-F238E27FC236}">
              <a16:creationId xmlns:a16="http://schemas.microsoft.com/office/drawing/2014/main" id="{841E314E-82C9-49BE-9F47-1EA55646DB75}"/>
            </a:ext>
          </a:extLst>
        </xdr:cNvPr>
        <xdr:cNvSpPr txBox="1"/>
      </xdr:nvSpPr>
      <xdr:spPr>
        <a:xfrm>
          <a:off x="14414500" y="182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50" name="直線コネクタ 749">
          <a:extLst>
            <a:ext uri="{FF2B5EF4-FFF2-40B4-BE49-F238E27FC236}">
              <a16:creationId xmlns:a16="http://schemas.microsoft.com/office/drawing/2014/main" id="{C11B9B53-5A83-4B43-9878-2D78DE0DAC98}"/>
            </a:ext>
          </a:extLst>
        </xdr:cNvPr>
        <xdr:cNvCxnSpPr/>
      </xdr:nvCxnSpPr>
      <xdr:spPr>
        <a:xfrm>
          <a:off x="14287500" y="18286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1" name="【庁舎】&#10;有形固定資産減価償却率最大値テキスト">
          <a:extLst>
            <a:ext uri="{FF2B5EF4-FFF2-40B4-BE49-F238E27FC236}">
              <a16:creationId xmlns:a16="http://schemas.microsoft.com/office/drawing/2014/main" id="{A5A6DBEF-1E53-4D58-85B9-5A357B885CAE}"/>
            </a:ext>
          </a:extLst>
        </xdr:cNvPr>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2" name="直線コネクタ 751">
          <a:extLst>
            <a:ext uri="{FF2B5EF4-FFF2-40B4-BE49-F238E27FC236}">
              <a16:creationId xmlns:a16="http://schemas.microsoft.com/office/drawing/2014/main" id="{659A0922-4F0C-4691-95B6-AD284A80A9B5}"/>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53" name="【庁舎】&#10;有形固定資産減価償却率平均値テキスト">
          <a:extLst>
            <a:ext uri="{FF2B5EF4-FFF2-40B4-BE49-F238E27FC236}">
              <a16:creationId xmlns:a16="http://schemas.microsoft.com/office/drawing/2014/main" id="{21A26958-5D20-4164-B822-A4ACAFD5EC07}"/>
            </a:ext>
          </a:extLst>
        </xdr:cNvPr>
        <xdr:cNvSpPr txBox="1"/>
      </xdr:nvSpPr>
      <xdr:spPr>
        <a:xfrm>
          <a:off x="14414500" y="1720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54" name="フローチャート: 判断 753">
          <a:extLst>
            <a:ext uri="{FF2B5EF4-FFF2-40B4-BE49-F238E27FC236}">
              <a16:creationId xmlns:a16="http://schemas.microsoft.com/office/drawing/2014/main" id="{CD215624-48F6-4CE2-9992-7333972137D2}"/>
            </a:ext>
          </a:extLst>
        </xdr:cNvPr>
        <xdr:cNvSpPr/>
      </xdr:nvSpPr>
      <xdr:spPr>
        <a:xfrm>
          <a:off x="14325600" y="173511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55" name="フローチャート: 判断 754">
          <a:extLst>
            <a:ext uri="{FF2B5EF4-FFF2-40B4-BE49-F238E27FC236}">
              <a16:creationId xmlns:a16="http://schemas.microsoft.com/office/drawing/2014/main" id="{E194F1A5-2AEA-4815-8E46-94B4FB78FBA4}"/>
            </a:ext>
          </a:extLst>
        </xdr:cNvPr>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56" name="フローチャート: 判断 755">
          <a:extLst>
            <a:ext uri="{FF2B5EF4-FFF2-40B4-BE49-F238E27FC236}">
              <a16:creationId xmlns:a16="http://schemas.microsoft.com/office/drawing/2014/main" id="{3053FBD3-884D-4FB5-817A-B75853A65001}"/>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7" name="フローチャート: 判断 756">
          <a:extLst>
            <a:ext uri="{FF2B5EF4-FFF2-40B4-BE49-F238E27FC236}">
              <a16:creationId xmlns:a16="http://schemas.microsoft.com/office/drawing/2014/main" id="{B9360759-7737-4D7B-B123-F9D99526BC1F}"/>
            </a:ext>
          </a:extLst>
        </xdr:cNvPr>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58" name="フローチャート: 判断 757">
          <a:extLst>
            <a:ext uri="{FF2B5EF4-FFF2-40B4-BE49-F238E27FC236}">
              <a16:creationId xmlns:a16="http://schemas.microsoft.com/office/drawing/2014/main" id="{507D1A4A-3200-40B3-9552-C7CA51C675F5}"/>
            </a:ext>
          </a:extLst>
        </xdr:cNvPr>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A6270D02-2103-44D8-941F-6DC3D051286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785AA4D0-50EC-4AEB-921E-4DA6CDC9B0C8}"/>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FBBF5F72-E0A9-4899-B0EA-ED1F3CA770B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7AE445F-46F7-4788-B391-6EBB05C1048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AA04EB5B-E7EB-407E-93FB-CEA1A3F83D7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134801</xdr:rowOff>
    </xdr:from>
    <xdr:to>
      <xdr:col>85</xdr:col>
      <xdr:colOff>177800</xdr:colOff>
      <xdr:row>109</xdr:row>
      <xdr:rowOff>64951</xdr:rowOff>
    </xdr:to>
    <xdr:sp macro="" textlink="">
      <xdr:nvSpPr>
        <xdr:cNvPr id="764" name="楕円 763">
          <a:extLst>
            <a:ext uri="{FF2B5EF4-FFF2-40B4-BE49-F238E27FC236}">
              <a16:creationId xmlns:a16="http://schemas.microsoft.com/office/drawing/2014/main" id="{EC6E875E-4A92-44F2-BAFA-E635798E1D49}"/>
            </a:ext>
          </a:extLst>
        </xdr:cNvPr>
        <xdr:cNvSpPr/>
      </xdr:nvSpPr>
      <xdr:spPr>
        <a:xfrm>
          <a:off x="14325600" y="182399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49728</xdr:rowOff>
    </xdr:from>
    <xdr:ext cx="405111" cy="259045"/>
    <xdr:sp macro="" textlink="">
      <xdr:nvSpPr>
        <xdr:cNvPr id="765" name="【庁舎】&#10;有形固定資産減価償却率該当値テキスト">
          <a:extLst>
            <a:ext uri="{FF2B5EF4-FFF2-40B4-BE49-F238E27FC236}">
              <a16:creationId xmlns:a16="http://schemas.microsoft.com/office/drawing/2014/main" id="{DB5259FD-2371-467B-87E6-1FB93F99FA38}"/>
            </a:ext>
          </a:extLst>
        </xdr:cNvPr>
        <xdr:cNvSpPr txBox="1"/>
      </xdr:nvSpPr>
      <xdr:spPr>
        <a:xfrm>
          <a:off x="14414500" y="18154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133169</xdr:rowOff>
    </xdr:from>
    <xdr:to>
      <xdr:col>81</xdr:col>
      <xdr:colOff>101600</xdr:colOff>
      <xdr:row>109</xdr:row>
      <xdr:rowOff>63319</xdr:rowOff>
    </xdr:to>
    <xdr:sp macro="" textlink="">
      <xdr:nvSpPr>
        <xdr:cNvPr id="766" name="楕円 765">
          <a:extLst>
            <a:ext uri="{FF2B5EF4-FFF2-40B4-BE49-F238E27FC236}">
              <a16:creationId xmlns:a16="http://schemas.microsoft.com/office/drawing/2014/main" id="{80C6D03A-0458-4A4F-A955-486EBAA9C997}"/>
            </a:ext>
          </a:extLst>
        </xdr:cNvPr>
        <xdr:cNvSpPr/>
      </xdr:nvSpPr>
      <xdr:spPr>
        <a:xfrm>
          <a:off x="13578840" y="18238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12519</xdr:rowOff>
    </xdr:from>
    <xdr:to>
      <xdr:col>85</xdr:col>
      <xdr:colOff>127000</xdr:colOff>
      <xdr:row>109</xdr:row>
      <xdr:rowOff>14151</xdr:rowOff>
    </xdr:to>
    <xdr:cxnSp macro="">
      <xdr:nvCxnSpPr>
        <xdr:cNvPr id="767" name="直線コネクタ 766">
          <a:extLst>
            <a:ext uri="{FF2B5EF4-FFF2-40B4-BE49-F238E27FC236}">
              <a16:creationId xmlns:a16="http://schemas.microsoft.com/office/drawing/2014/main" id="{3BF187D4-0680-48DF-8DB3-C648CB1F3B92}"/>
            </a:ext>
          </a:extLst>
        </xdr:cNvPr>
        <xdr:cNvCxnSpPr/>
      </xdr:nvCxnSpPr>
      <xdr:spPr>
        <a:xfrm>
          <a:off x="13629640" y="18285279"/>
          <a:ext cx="7467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125005</xdr:rowOff>
    </xdr:from>
    <xdr:to>
      <xdr:col>76</xdr:col>
      <xdr:colOff>165100</xdr:colOff>
      <xdr:row>109</xdr:row>
      <xdr:rowOff>55155</xdr:rowOff>
    </xdr:to>
    <xdr:sp macro="" textlink="">
      <xdr:nvSpPr>
        <xdr:cNvPr id="768" name="楕円 767">
          <a:extLst>
            <a:ext uri="{FF2B5EF4-FFF2-40B4-BE49-F238E27FC236}">
              <a16:creationId xmlns:a16="http://schemas.microsoft.com/office/drawing/2014/main" id="{E68C3D64-BE6C-402D-A1D8-F2FC0C4628B1}"/>
            </a:ext>
          </a:extLst>
        </xdr:cNvPr>
        <xdr:cNvSpPr/>
      </xdr:nvSpPr>
      <xdr:spPr>
        <a:xfrm>
          <a:off x="12804140" y="18230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12519</xdr:rowOff>
    </xdr:to>
    <xdr:cxnSp macro="">
      <xdr:nvCxnSpPr>
        <xdr:cNvPr id="769" name="直線コネクタ 768">
          <a:extLst>
            <a:ext uri="{FF2B5EF4-FFF2-40B4-BE49-F238E27FC236}">
              <a16:creationId xmlns:a16="http://schemas.microsoft.com/office/drawing/2014/main" id="{9C17DF1C-4B69-486A-A925-2FC7215E0F8F}"/>
            </a:ext>
          </a:extLst>
        </xdr:cNvPr>
        <xdr:cNvCxnSpPr/>
      </xdr:nvCxnSpPr>
      <xdr:spPr>
        <a:xfrm>
          <a:off x="12854940" y="18277115"/>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100512</xdr:rowOff>
    </xdr:from>
    <xdr:to>
      <xdr:col>72</xdr:col>
      <xdr:colOff>38100</xdr:colOff>
      <xdr:row>109</xdr:row>
      <xdr:rowOff>30662</xdr:rowOff>
    </xdr:to>
    <xdr:sp macro="" textlink="">
      <xdr:nvSpPr>
        <xdr:cNvPr id="770" name="楕円 769">
          <a:extLst>
            <a:ext uri="{FF2B5EF4-FFF2-40B4-BE49-F238E27FC236}">
              <a16:creationId xmlns:a16="http://schemas.microsoft.com/office/drawing/2014/main" id="{6BCB1CAD-13C9-4200-B7CD-314BA8B2497D}"/>
            </a:ext>
          </a:extLst>
        </xdr:cNvPr>
        <xdr:cNvSpPr/>
      </xdr:nvSpPr>
      <xdr:spPr>
        <a:xfrm>
          <a:off x="12029440" y="18205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151312</xdr:rowOff>
    </xdr:from>
    <xdr:to>
      <xdr:col>76</xdr:col>
      <xdr:colOff>114300</xdr:colOff>
      <xdr:row>109</xdr:row>
      <xdr:rowOff>4355</xdr:rowOff>
    </xdr:to>
    <xdr:cxnSp macro="">
      <xdr:nvCxnSpPr>
        <xdr:cNvPr id="771" name="直線コネクタ 770">
          <a:extLst>
            <a:ext uri="{FF2B5EF4-FFF2-40B4-BE49-F238E27FC236}">
              <a16:creationId xmlns:a16="http://schemas.microsoft.com/office/drawing/2014/main" id="{F552B330-C43A-4C47-90E3-D16D2D9F800B}"/>
            </a:ext>
          </a:extLst>
        </xdr:cNvPr>
        <xdr:cNvCxnSpPr/>
      </xdr:nvCxnSpPr>
      <xdr:spPr>
        <a:xfrm>
          <a:off x="12072620" y="18256432"/>
          <a:ext cx="7823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76019</xdr:rowOff>
    </xdr:from>
    <xdr:to>
      <xdr:col>67</xdr:col>
      <xdr:colOff>101600</xdr:colOff>
      <xdr:row>109</xdr:row>
      <xdr:rowOff>6169</xdr:rowOff>
    </xdr:to>
    <xdr:sp macro="" textlink="">
      <xdr:nvSpPr>
        <xdr:cNvPr id="772" name="楕円 771">
          <a:extLst>
            <a:ext uri="{FF2B5EF4-FFF2-40B4-BE49-F238E27FC236}">
              <a16:creationId xmlns:a16="http://schemas.microsoft.com/office/drawing/2014/main" id="{CACBA202-4185-4773-A8D1-FC67BCC61A12}"/>
            </a:ext>
          </a:extLst>
        </xdr:cNvPr>
        <xdr:cNvSpPr/>
      </xdr:nvSpPr>
      <xdr:spPr>
        <a:xfrm>
          <a:off x="11231880" y="18181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126819</xdr:rowOff>
    </xdr:from>
    <xdr:to>
      <xdr:col>71</xdr:col>
      <xdr:colOff>177800</xdr:colOff>
      <xdr:row>108</xdr:row>
      <xdr:rowOff>151312</xdr:rowOff>
    </xdr:to>
    <xdr:cxnSp macro="">
      <xdr:nvCxnSpPr>
        <xdr:cNvPr id="773" name="直線コネクタ 772">
          <a:extLst>
            <a:ext uri="{FF2B5EF4-FFF2-40B4-BE49-F238E27FC236}">
              <a16:creationId xmlns:a16="http://schemas.microsoft.com/office/drawing/2014/main" id="{90972D9B-4C4F-4D60-9AEC-99447A2E27B6}"/>
            </a:ext>
          </a:extLst>
        </xdr:cNvPr>
        <xdr:cNvCxnSpPr/>
      </xdr:nvCxnSpPr>
      <xdr:spPr>
        <a:xfrm>
          <a:off x="11282680" y="18231939"/>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74" name="n_1aveValue【庁舎】&#10;有形固定資産減価償却率">
          <a:extLst>
            <a:ext uri="{FF2B5EF4-FFF2-40B4-BE49-F238E27FC236}">
              <a16:creationId xmlns:a16="http://schemas.microsoft.com/office/drawing/2014/main" id="{2B74BA24-E0FA-4A75-8B22-874E770E3360}"/>
            </a:ext>
          </a:extLst>
        </xdr:cNvPr>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75" name="n_2aveValue【庁舎】&#10;有形固定資産減価償却率">
          <a:extLst>
            <a:ext uri="{FF2B5EF4-FFF2-40B4-BE49-F238E27FC236}">
              <a16:creationId xmlns:a16="http://schemas.microsoft.com/office/drawing/2014/main" id="{183D91C6-BE0C-4327-9369-88E99278FA30}"/>
            </a:ext>
          </a:extLst>
        </xdr:cNvPr>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6" name="n_3aveValue【庁舎】&#10;有形固定資産減価償却率">
          <a:extLst>
            <a:ext uri="{FF2B5EF4-FFF2-40B4-BE49-F238E27FC236}">
              <a16:creationId xmlns:a16="http://schemas.microsoft.com/office/drawing/2014/main" id="{099DCCC0-0CFE-4D08-99E5-04887CA1B4D9}"/>
            </a:ext>
          </a:extLst>
        </xdr:cNvPr>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77" name="n_4aveValue【庁舎】&#10;有形固定資産減価償却率">
          <a:extLst>
            <a:ext uri="{FF2B5EF4-FFF2-40B4-BE49-F238E27FC236}">
              <a16:creationId xmlns:a16="http://schemas.microsoft.com/office/drawing/2014/main" id="{DCC82CB3-2C36-4C15-A420-B3B28E1ECEC6}"/>
            </a:ext>
          </a:extLst>
        </xdr:cNvPr>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54446</xdr:rowOff>
    </xdr:from>
    <xdr:ext cx="405111" cy="259045"/>
    <xdr:sp macro="" textlink="">
      <xdr:nvSpPr>
        <xdr:cNvPr id="778" name="n_1mainValue【庁舎】&#10;有形固定資産減価償却率">
          <a:extLst>
            <a:ext uri="{FF2B5EF4-FFF2-40B4-BE49-F238E27FC236}">
              <a16:creationId xmlns:a16="http://schemas.microsoft.com/office/drawing/2014/main" id="{DD8D322C-E927-4DFA-A16C-53F612526695}"/>
            </a:ext>
          </a:extLst>
        </xdr:cNvPr>
        <xdr:cNvSpPr txBox="1"/>
      </xdr:nvSpPr>
      <xdr:spPr>
        <a:xfrm>
          <a:off x="13437244" y="1832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46282</xdr:rowOff>
    </xdr:from>
    <xdr:ext cx="405111" cy="259045"/>
    <xdr:sp macro="" textlink="">
      <xdr:nvSpPr>
        <xdr:cNvPr id="779" name="n_2mainValue【庁舎】&#10;有形固定資産減価償却率">
          <a:extLst>
            <a:ext uri="{FF2B5EF4-FFF2-40B4-BE49-F238E27FC236}">
              <a16:creationId xmlns:a16="http://schemas.microsoft.com/office/drawing/2014/main" id="{069EA5F7-8C57-41D5-BF0A-977227E08161}"/>
            </a:ext>
          </a:extLst>
        </xdr:cNvPr>
        <xdr:cNvSpPr txBox="1"/>
      </xdr:nvSpPr>
      <xdr:spPr>
        <a:xfrm>
          <a:off x="12675244" y="1831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21789</xdr:rowOff>
    </xdr:from>
    <xdr:ext cx="405111" cy="259045"/>
    <xdr:sp macro="" textlink="">
      <xdr:nvSpPr>
        <xdr:cNvPr id="780" name="n_3mainValue【庁舎】&#10;有形固定資産減価償却率">
          <a:extLst>
            <a:ext uri="{FF2B5EF4-FFF2-40B4-BE49-F238E27FC236}">
              <a16:creationId xmlns:a16="http://schemas.microsoft.com/office/drawing/2014/main" id="{832353FC-99C4-4F16-B653-6EDC62741CFF}"/>
            </a:ext>
          </a:extLst>
        </xdr:cNvPr>
        <xdr:cNvSpPr txBox="1"/>
      </xdr:nvSpPr>
      <xdr:spPr>
        <a:xfrm>
          <a:off x="11900544" y="1829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168746</xdr:rowOff>
    </xdr:from>
    <xdr:ext cx="405111" cy="259045"/>
    <xdr:sp macro="" textlink="">
      <xdr:nvSpPr>
        <xdr:cNvPr id="781" name="n_4mainValue【庁舎】&#10;有形固定資産減価償却率">
          <a:extLst>
            <a:ext uri="{FF2B5EF4-FFF2-40B4-BE49-F238E27FC236}">
              <a16:creationId xmlns:a16="http://schemas.microsoft.com/office/drawing/2014/main" id="{F806A882-58CA-4BF0-90C5-63F53C06ACDE}"/>
            </a:ext>
          </a:extLst>
        </xdr:cNvPr>
        <xdr:cNvSpPr txBox="1"/>
      </xdr:nvSpPr>
      <xdr:spPr>
        <a:xfrm>
          <a:off x="11102984" y="1827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E6EAC6D7-CC65-402D-A74E-49308CBA496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F72F2CE-7735-4DC7-802B-010491337DD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B52055CE-1DB2-4AEB-9BD5-EB3A0020EC3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6326B7B0-3184-4300-A7C5-04F33C92C52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A55B7043-C6E1-4BBC-B394-2BD24506B0B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98EFF01A-8DCB-4B2A-8A1D-A307C5D64C9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6774A40F-D2E3-42BE-ACF3-78502791500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C15A8F6F-6043-4E16-BA7B-C78AD0B553D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8189BA9C-F38A-437E-883A-DFC1700CFAF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45D0FD1D-3E04-4491-8AE4-E6196324FE5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a:extLst>
            <a:ext uri="{FF2B5EF4-FFF2-40B4-BE49-F238E27FC236}">
              <a16:creationId xmlns:a16="http://schemas.microsoft.com/office/drawing/2014/main" id="{CA84B6A3-81A8-49FF-AD8E-7BDFE5711D4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a:extLst>
            <a:ext uri="{FF2B5EF4-FFF2-40B4-BE49-F238E27FC236}">
              <a16:creationId xmlns:a16="http://schemas.microsoft.com/office/drawing/2014/main" id="{000A22BE-3EB6-4787-BC5D-BE7A0AEC720D}"/>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a:extLst>
            <a:ext uri="{FF2B5EF4-FFF2-40B4-BE49-F238E27FC236}">
              <a16:creationId xmlns:a16="http://schemas.microsoft.com/office/drawing/2014/main" id="{3FFA5242-9F66-47F7-BE15-9EF465DE6DB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a:extLst>
            <a:ext uri="{FF2B5EF4-FFF2-40B4-BE49-F238E27FC236}">
              <a16:creationId xmlns:a16="http://schemas.microsoft.com/office/drawing/2014/main" id="{C3E8FAFA-DB8B-43B6-94AD-931289B38936}"/>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a:extLst>
            <a:ext uri="{FF2B5EF4-FFF2-40B4-BE49-F238E27FC236}">
              <a16:creationId xmlns:a16="http://schemas.microsoft.com/office/drawing/2014/main" id="{B344FE03-A684-4B93-84D4-E264E69009C1}"/>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a:extLst>
            <a:ext uri="{FF2B5EF4-FFF2-40B4-BE49-F238E27FC236}">
              <a16:creationId xmlns:a16="http://schemas.microsoft.com/office/drawing/2014/main" id="{62558BD0-D9F5-4497-9396-C8EFC23551B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a:extLst>
            <a:ext uri="{FF2B5EF4-FFF2-40B4-BE49-F238E27FC236}">
              <a16:creationId xmlns:a16="http://schemas.microsoft.com/office/drawing/2014/main" id="{BB8E189F-B6A6-4D02-8DDE-802F8680D716}"/>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a:extLst>
            <a:ext uri="{FF2B5EF4-FFF2-40B4-BE49-F238E27FC236}">
              <a16:creationId xmlns:a16="http://schemas.microsoft.com/office/drawing/2014/main" id="{078FA070-05A7-4A49-8401-E896CA0954E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a:extLst>
            <a:ext uri="{FF2B5EF4-FFF2-40B4-BE49-F238E27FC236}">
              <a16:creationId xmlns:a16="http://schemas.microsoft.com/office/drawing/2014/main" id="{58E714E5-3C2B-43D2-9599-952B3DAAAFD4}"/>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a:extLst>
            <a:ext uri="{FF2B5EF4-FFF2-40B4-BE49-F238E27FC236}">
              <a16:creationId xmlns:a16="http://schemas.microsoft.com/office/drawing/2014/main" id="{72E63D75-079D-4E36-A3D6-D528D42BB82F}"/>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a:extLst>
            <a:ext uri="{FF2B5EF4-FFF2-40B4-BE49-F238E27FC236}">
              <a16:creationId xmlns:a16="http://schemas.microsoft.com/office/drawing/2014/main" id="{0E1AC704-4CCF-45BC-A963-E4BE283D30F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a:extLst>
            <a:ext uri="{FF2B5EF4-FFF2-40B4-BE49-F238E27FC236}">
              <a16:creationId xmlns:a16="http://schemas.microsoft.com/office/drawing/2014/main" id="{34D43284-7895-4344-9DF8-237213705985}"/>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2EFF96BB-BC99-4305-9AF1-7B08A3412F94}"/>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720DD8CF-0DE1-42C8-BA0E-D0DE31FA058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庁舎】&#10;一人当たり面積グラフ枠">
          <a:extLst>
            <a:ext uri="{FF2B5EF4-FFF2-40B4-BE49-F238E27FC236}">
              <a16:creationId xmlns:a16="http://schemas.microsoft.com/office/drawing/2014/main" id="{CFA2567E-CDBB-49D2-91A7-BEA459DFBE3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07" name="直線コネクタ 806">
          <a:extLst>
            <a:ext uri="{FF2B5EF4-FFF2-40B4-BE49-F238E27FC236}">
              <a16:creationId xmlns:a16="http://schemas.microsoft.com/office/drawing/2014/main" id="{E6A5FE6C-CC43-4A38-90ED-C2F0EACD5333}"/>
            </a:ext>
          </a:extLst>
        </xdr:cNvPr>
        <xdr:cNvCxnSpPr/>
      </xdr:nvCxnSpPr>
      <xdr:spPr>
        <a:xfrm flipV="1">
          <a:off x="19509104" y="1676236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08" name="【庁舎】&#10;一人当たり面積最小値テキスト">
          <a:extLst>
            <a:ext uri="{FF2B5EF4-FFF2-40B4-BE49-F238E27FC236}">
              <a16:creationId xmlns:a16="http://schemas.microsoft.com/office/drawing/2014/main" id="{A2834379-BBA4-44B5-8248-86B5041C9C6E}"/>
            </a:ext>
          </a:extLst>
        </xdr:cNvPr>
        <xdr:cNvSpPr txBox="1"/>
      </xdr:nvSpPr>
      <xdr:spPr>
        <a:xfrm>
          <a:off x="19547840" y="181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09" name="直線コネクタ 808">
          <a:extLst>
            <a:ext uri="{FF2B5EF4-FFF2-40B4-BE49-F238E27FC236}">
              <a16:creationId xmlns:a16="http://schemas.microsoft.com/office/drawing/2014/main" id="{A3F4BBD4-D149-4788-92EA-6A4AAEC4150B}"/>
            </a:ext>
          </a:extLst>
        </xdr:cNvPr>
        <xdr:cNvCxnSpPr/>
      </xdr:nvCxnSpPr>
      <xdr:spPr>
        <a:xfrm>
          <a:off x="194437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10" name="【庁舎】&#10;一人当たり面積最大値テキスト">
          <a:extLst>
            <a:ext uri="{FF2B5EF4-FFF2-40B4-BE49-F238E27FC236}">
              <a16:creationId xmlns:a16="http://schemas.microsoft.com/office/drawing/2014/main" id="{84D29CBE-A8A7-45A4-AD9B-6E641B36625E}"/>
            </a:ext>
          </a:extLst>
        </xdr:cNvPr>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11" name="直線コネクタ 810">
          <a:extLst>
            <a:ext uri="{FF2B5EF4-FFF2-40B4-BE49-F238E27FC236}">
              <a16:creationId xmlns:a16="http://schemas.microsoft.com/office/drawing/2014/main" id="{3BB0C38C-AB0D-427D-9836-F38C2777068F}"/>
            </a:ext>
          </a:extLst>
        </xdr:cNvPr>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812" name="【庁舎】&#10;一人当たり面積平均値テキスト">
          <a:extLst>
            <a:ext uri="{FF2B5EF4-FFF2-40B4-BE49-F238E27FC236}">
              <a16:creationId xmlns:a16="http://schemas.microsoft.com/office/drawing/2014/main" id="{99200D49-5F35-4618-908C-2F9D8BB51032}"/>
            </a:ext>
          </a:extLst>
        </xdr:cNvPr>
        <xdr:cNvSpPr txBox="1"/>
      </xdr:nvSpPr>
      <xdr:spPr>
        <a:xfrm>
          <a:off x="19547840" y="17778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13" name="フローチャート: 判断 812">
          <a:extLst>
            <a:ext uri="{FF2B5EF4-FFF2-40B4-BE49-F238E27FC236}">
              <a16:creationId xmlns:a16="http://schemas.microsoft.com/office/drawing/2014/main" id="{E11B5D92-ADBC-4DBC-8388-A4569E896F35}"/>
            </a:ext>
          </a:extLst>
        </xdr:cNvPr>
        <xdr:cNvSpPr/>
      </xdr:nvSpPr>
      <xdr:spPr>
        <a:xfrm>
          <a:off x="1945894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14" name="フローチャート: 判断 813">
          <a:extLst>
            <a:ext uri="{FF2B5EF4-FFF2-40B4-BE49-F238E27FC236}">
              <a16:creationId xmlns:a16="http://schemas.microsoft.com/office/drawing/2014/main" id="{F56F46A1-7B26-44B9-80D0-390FA40D398E}"/>
            </a:ext>
          </a:extLst>
        </xdr:cNvPr>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15" name="フローチャート: 判断 814">
          <a:extLst>
            <a:ext uri="{FF2B5EF4-FFF2-40B4-BE49-F238E27FC236}">
              <a16:creationId xmlns:a16="http://schemas.microsoft.com/office/drawing/2014/main" id="{E8D8AC4B-0B8C-4EC3-9349-EF256E30B049}"/>
            </a:ext>
          </a:extLst>
        </xdr:cNvPr>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16" name="フローチャート: 判断 815">
          <a:extLst>
            <a:ext uri="{FF2B5EF4-FFF2-40B4-BE49-F238E27FC236}">
              <a16:creationId xmlns:a16="http://schemas.microsoft.com/office/drawing/2014/main" id="{5BA5CDED-CA1A-44FF-BCD4-6D9A57EDBF34}"/>
            </a:ext>
          </a:extLst>
        </xdr:cNvPr>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17" name="フローチャート: 判断 816">
          <a:extLst>
            <a:ext uri="{FF2B5EF4-FFF2-40B4-BE49-F238E27FC236}">
              <a16:creationId xmlns:a16="http://schemas.microsoft.com/office/drawing/2014/main" id="{5EBA2EAD-A325-4331-962C-C565259B3CE6}"/>
            </a:ext>
          </a:extLst>
        </xdr:cNvPr>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74C9C0BB-57FD-4464-8261-01161E3396E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DF7D6EAE-B089-4DCF-B737-33C719DF5B1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37B53E1-55BB-4AE7-B726-514AF37D33D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9BB54608-B865-49CF-A362-47C8F6D239C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E2C0285-6B9E-41A3-A0B3-3BAF07B4E90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823" name="楕円 822">
          <a:extLst>
            <a:ext uri="{FF2B5EF4-FFF2-40B4-BE49-F238E27FC236}">
              <a16:creationId xmlns:a16="http://schemas.microsoft.com/office/drawing/2014/main" id="{1C0A90E1-9D3C-43E1-946C-E595FA7AB526}"/>
            </a:ext>
          </a:extLst>
        </xdr:cNvPr>
        <xdr:cNvSpPr/>
      </xdr:nvSpPr>
      <xdr:spPr>
        <a:xfrm>
          <a:off x="19458940" y="1775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5822</xdr:rowOff>
    </xdr:from>
    <xdr:ext cx="469744" cy="259045"/>
    <xdr:sp macro="" textlink="">
      <xdr:nvSpPr>
        <xdr:cNvPr id="824" name="【庁舎】&#10;一人当たり面積該当値テキスト">
          <a:extLst>
            <a:ext uri="{FF2B5EF4-FFF2-40B4-BE49-F238E27FC236}">
              <a16:creationId xmlns:a16="http://schemas.microsoft.com/office/drawing/2014/main" id="{05C89D43-7EB8-47B2-A245-432FEB9FEB13}"/>
            </a:ext>
          </a:extLst>
        </xdr:cNvPr>
        <xdr:cNvSpPr txBox="1"/>
      </xdr:nvSpPr>
      <xdr:spPr>
        <a:xfrm>
          <a:off x="19547840" y="176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165826</xdr:rowOff>
    </xdr:from>
    <xdr:to>
      <xdr:col>112</xdr:col>
      <xdr:colOff>38100</xdr:colOff>
      <xdr:row>106</xdr:row>
      <xdr:rowOff>95976</xdr:rowOff>
    </xdr:to>
    <xdr:sp macro="" textlink="">
      <xdr:nvSpPr>
        <xdr:cNvPr id="825" name="楕円 824">
          <a:extLst>
            <a:ext uri="{FF2B5EF4-FFF2-40B4-BE49-F238E27FC236}">
              <a16:creationId xmlns:a16="http://schemas.microsoft.com/office/drawing/2014/main" id="{8D11340C-40AE-406C-B9D0-17C545B6319E}"/>
            </a:ext>
          </a:extLst>
        </xdr:cNvPr>
        <xdr:cNvSpPr/>
      </xdr:nvSpPr>
      <xdr:spPr>
        <a:xfrm>
          <a:off x="18735040" y="1776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33745</xdr:rowOff>
    </xdr:from>
    <xdr:to>
      <xdr:col>116</xdr:col>
      <xdr:colOff>63500</xdr:colOff>
      <xdr:row>106</xdr:row>
      <xdr:rowOff>45176</xdr:rowOff>
    </xdr:to>
    <xdr:cxnSp macro="">
      <xdr:nvCxnSpPr>
        <xdr:cNvPr id="826" name="直線コネクタ 825">
          <a:extLst>
            <a:ext uri="{FF2B5EF4-FFF2-40B4-BE49-F238E27FC236}">
              <a16:creationId xmlns:a16="http://schemas.microsoft.com/office/drawing/2014/main" id="{A1EB1A13-7CF1-4316-9FEB-4BB66081A347}"/>
            </a:ext>
          </a:extLst>
        </xdr:cNvPr>
        <xdr:cNvCxnSpPr/>
      </xdr:nvCxnSpPr>
      <xdr:spPr>
        <a:xfrm flipV="1">
          <a:off x="18778220" y="17803585"/>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4173</xdr:rowOff>
    </xdr:from>
    <xdr:to>
      <xdr:col>107</xdr:col>
      <xdr:colOff>101600</xdr:colOff>
      <xdr:row>106</xdr:row>
      <xdr:rowOff>105773</xdr:rowOff>
    </xdr:to>
    <xdr:sp macro="" textlink="">
      <xdr:nvSpPr>
        <xdr:cNvPr id="827" name="楕円 826">
          <a:extLst>
            <a:ext uri="{FF2B5EF4-FFF2-40B4-BE49-F238E27FC236}">
              <a16:creationId xmlns:a16="http://schemas.microsoft.com/office/drawing/2014/main" id="{D062401C-4AE1-4254-9761-E6A2A7248557}"/>
            </a:ext>
          </a:extLst>
        </xdr:cNvPr>
        <xdr:cNvSpPr/>
      </xdr:nvSpPr>
      <xdr:spPr>
        <a:xfrm>
          <a:off x="17937480" y="177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45176</xdr:rowOff>
    </xdr:from>
    <xdr:to>
      <xdr:col>111</xdr:col>
      <xdr:colOff>177800</xdr:colOff>
      <xdr:row>106</xdr:row>
      <xdr:rowOff>54973</xdr:rowOff>
    </xdr:to>
    <xdr:cxnSp macro="">
      <xdr:nvCxnSpPr>
        <xdr:cNvPr id="828" name="直線コネクタ 827">
          <a:extLst>
            <a:ext uri="{FF2B5EF4-FFF2-40B4-BE49-F238E27FC236}">
              <a16:creationId xmlns:a16="http://schemas.microsoft.com/office/drawing/2014/main" id="{9BDC935C-ABCD-4AA8-84F1-C664A47B8297}"/>
            </a:ext>
          </a:extLst>
        </xdr:cNvPr>
        <xdr:cNvCxnSpPr/>
      </xdr:nvCxnSpPr>
      <xdr:spPr>
        <a:xfrm flipV="1">
          <a:off x="17988280" y="17815016"/>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829" name="楕円 828">
          <a:extLst>
            <a:ext uri="{FF2B5EF4-FFF2-40B4-BE49-F238E27FC236}">
              <a16:creationId xmlns:a16="http://schemas.microsoft.com/office/drawing/2014/main" id="{8D55153E-4471-4FC1-88F3-FB0D09070980}"/>
            </a:ext>
          </a:extLst>
        </xdr:cNvPr>
        <xdr:cNvSpPr/>
      </xdr:nvSpPr>
      <xdr:spPr>
        <a:xfrm>
          <a:off x="17162780" y="177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54973</xdr:rowOff>
    </xdr:from>
    <xdr:to>
      <xdr:col>107</xdr:col>
      <xdr:colOff>50800</xdr:colOff>
      <xdr:row>106</xdr:row>
      <xdr:rowOff>63137</xdr:rowOff>
    </xdr:to>
    <xdr:cxnSp macro="">
      <xdr:nvCxnSpPr>
        <xdr:cNvPr id="830" name="直線コネクタ 829">
          <a:extLst>
            <a:ext uri="{FF2B5EF4-FFF2-40B4-BE49-F238E27FC236}">
              <a16:creationId xmlns:a16="http://schemas.microsoft.com/office/drawing/2014/main" id="{ABE9EAE2-125F-430E-993B-22A844629D71}"/>
            </a:ext>
          </a:extLst>
        </xdr:cNvPr>
        <xdr:cNvCxnSpPr/>
      </xdr:nvCxnSpPr>
      <xdr:spPr>
        <a:xfrm flipV="1">
          <a:off x="17213580" y="17824813"/>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20501</xdr:rowOff>
    </xdr:from>
    <xdr:to>
      <xdr:col>98</xdr:col>
      <xdr:colOff>38100</xdr:colOff>
      <xdr:row>106</xdr:row>
      <xdr:rowOff>122101</xdr:rowOff>
    </xdr:to>
    <xdr:sp macro="" textlink="">
      <xdr:nvSpPr>
        <xdr:cNvPr id="831" name="楕円 830">
          <a:extLst>
            <a:ext uri="{FF2B5EF4-FFF2-40B4-BE49-F238E27FC236}">
              <a16:creationId xmlns:a16="http://schemas.microsoft.com/office/drawing/2014/main" id="{B0CAE2CB-3D7A-41F8-B3DF-8956A4016BE3}"/>
            </a:ext>
          </a:extLst>
        </xdr:cNvPr>
        <xdr:cNvSpPr/>
      </xdr:nvSpPr>
      <xdr:spPr>
        <a:xfrm>
          <a:off x="16388080" y="177903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63137</xdr:rowOff>
    </xdr:from>
    <xdr:to>
      <xdr:col>102</xdr:col>
      <xdr:colOff>114300</xdr:colOff>
      <xdr:row>106</xdr:row>
      <xdr:rowOff>71301</xdr:rowOff>
    </xdr:to>
    <xdr:cxnSp macro="">
      <xdr:nvCxnSpPr>
        <xdr:cNvPr id="832" name="直線コネクタ 831">
          <a:extLst>
            <a:ext uri="{FF2B5EF4-FFF2-40B4-BE49-F238E27FC236}">
              <a16:creationId xmlns:a16="http://schemas.microsoft.com/office/drawing/2014/main" id="{1A7E73E6-2062-4445-9B72-2B4C19990131}"/>
            </a:ext>
          </a:extLst>
        </xdr:cNvPr>
        <xdr:cNvCxnSpPr/>
      </xdr:nvCxnSpPr>
      <xdr:spPr>
        <a:xfrm flipV="1">
          <a:off x="16431260" y="17832977"/>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33" name="n_1aveValue【庁舎】&#10;一人当たり面積">
          <a:extLst>
            <a:ext uri="{FF2B5EF4-FFF2-40B4-BE49-F238E27FC236}">
              <a16:creationId xmlns:a16="http://schemas.microsoft.com/office/drawing/2014/main" id="{EF94CC74-280F-48F8-AC05-52985ED4F7B4}"/>
            </a:ext>
          </a:extLst>
        </xdr:cNvPr>
        <xdr:cNvSpPr txBox="1"/>
      </xdr:nvSpPr>
      <xdr:spPr>
        <a:xfrm>
          <a:off x="1856112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34" name="n_2aveValue【庁舎】&#10;一人当たり面積">
          <a:extLst>
            <a:ext uri="{FF2B5EF4-FFF2-40B4-BE49-F238E27FC236}">
              <a16:creationId xmlns:a16="http://schemas.microsoft.com/office/drawing/2014/main" id="{C7C20E64-F40E-4EF8-9DA7-398598082DDB}"/>
            </a:ext>
          </a:extLst>
        </xdr:cNvPr>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35" name="n_3aveValue【庁舎】&#10;一人当たり面積">
          <a:extLst>
            <a:ext uri="{FF2B5EF4-FFF2-40B4-BE49-F238E27FC236}">
              <a16:creationId xmlns:a16="http://schemas.microsoft.com/office/drawing/2014/main" id="{0C30A3EA-E000-48A5-90B6-7C71B147D5BC}"/>
            </a:ext>
          </a:extLst>
        </xdr:cNvPr>
        <xdr:cNvSpPr txBox="1"/>
      </xdr:nvSpPr>
      <xdr:spPr>
        <a:xfrm>
          <a:off x="17001567" y="174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36" name="n_4aveValue【庁舎】&#10;一人当たり面積">
          <a:extLst>
            <a:ext uri="{FF2B5EF4-FFF2-40B4-BE49-F238E27FC236}">
              <a16:creationId xmlns:a16="http://schemas.microsoft.com/office/drawing/2014/main" id="{2A933443-2D04-4F6D-8DA2-969455521200}"/>
            </a:ext>
          </a:extLst>
        </xdr:cNvPr>
        <xdr:cNvSpPr txBox="1"/>
      </xdr:nvSpPr>
      <xdr:spPr>
        <a:xfrm>
          <a:off x="1622686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87103</xdr:rowOff>
    </xdr:from>
    <xdr:ext cx="469744" cy="259045"/>
    <xdr:sp macro="" textlink="">
      <xdr:nvSpPr>
        <xdr:cNvPr id="837" name="n_1mainValue【庁舎】&#10;一人当たり面積">
          <a:extLst>
            <a:ext uri="{FF2B5EF4-FFF2-40B4-BE49-F238E27FC236}">
              <a16:creationId xmlns:a16="http://schemas.microsoft.com/office/drawing/2014/main" id="{6ABF170F-41D4-4785-8EE2-2FF413525065}"/>
            </a:ext>
          </a:extLst>
        </xdr:cNvPr>
        <xdr:cNvSpPr txBox="1"/>
      </xdr:nvSpPr>
      <xdr:spPr>
        <a:xfrm>
          <a:off x="18561127" y="178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96900</xdr:rowOff>
    </xdr:from>
    <xdr:ext cx="469744" cy="259045"/>
    <xdr:sp macro="" textlink="">
      <xdr:nvSpPr>
        <xdr:cNvPr id="838" name="n_2mainValue【庁舎】&#10;一人当たり面積">
          <a:extLst>
            <a:ext uri="{FF2B5EF4-FFF2-40B4-BE49-F238E27FC236}">
              <a16:creationId xmlns:a16="http://schemas.microsoft.com/office/drawing/2014/main" id="{9D44EAA6-9ED3-401E-8813-ECDBE56F5A34}"/>
            </a:ext>
          </a:extLst>
        </xdr:cNvPr>
        <xdr:cNvSpPr txBox="1"/>
      </xdr:nvSpPr>
      <xdr:spPr>
        <a:xfrm>
          <a:off x="17776267" y="178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105064</xdr:rowOff>
    </xdr:from>
    <xdr:ext cx="469744" cy="259045"/>
    <xdr:sp macro="" textlink="">
      <xdr:nvSpPr>
        <xdr:cNvPr id="839" name="n_3mainValue【庁舎】&#10;一人当たり面積">
          <a:extLst>
            <a:ext uri="{FF2B5EF4-FFF2-40B4-BE49-F238E27FC236}">
              <a16:creationId xmlns:a16="http://schemas.microsoft.com/office/drawing/2014/main" id="{5C6DE162-F0A6-46D1-8701-254D10BC5C94}"/>
            </a:ext>
          </a:extLst>
        </xdr:cNvPr>
        <xdr:cNvSpPr txBox="1"/>
      </xdr:nvSpPr>
      <xdr:spPr>
        <a:xfrm>
          <a:off x="17001567" y="178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113228</xdr:rowOff>
    </xdr:from>
    <xdr:ext cx="469744" cy="259045"/>
    <xdr:sp macro="" textlink="">
      <xdr:nvSpPr>
        <xdr:cNvPr id="840" name="n_4mainValue【庁舎】&#10;一人当たり面積">
          <a:extLst>
            <a:ext uri="{FF2B5EF4-FFF2-40B4-BE49-F238E27FC236}">
              <a16:creationId xmlns:a16="http://schemas.microsoft.com/office/drawing/2014/main" id="{E14C7351-D6C9-4DBF-A6F8-DA4A23FD29A6}"/>
            </a:ext>
          </a:extLst>
        </xdr:cNvPr>
        <xdr:cNvSpPr txBox="1"/>
      </xdr:nvSpPr>
      <xdr:spPr>
        <a:xfrm>
          <a:off x="16226867" y="1788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B0AB255F-0961-417A-A195-CC551E7756C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2AC3D22E-A1D7-4200-9FBE-1AD936BCA4F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3698CF23-CE7B-4538-A25F-5A28066BB67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・図書館は、民間の商業施設内に移転整備したため、</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末をもって市保有建物から除外したもの。保健センターも同様に、機能を民間商業施設内に移転のため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末をもって除外。</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・有形固定資産減価償却率については、ほとんどの類型において類似団体平均よりも高いが、一般廃棄物処理場については、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から新たに「宮津与謝クリーンセンター」が稼働したため、大幅な改善となっている（宮津市清掃工場は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閉鎖）。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平成初期にかけて多くの施設が整備されており、特に上記生活関連施設の老朽化が他団体に比べて深刻となってる。今後においては、令和２年に策定した公共施設再編方針、公共施設個別施設計画に基づき、施設の統廃合や集約化、効率的・効果的な整備を図り、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17,025
16,865
172.74
12,419,565
11,899,308
483,147
6,689,791
16,775,092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新型コロナに係る国の経済対策等により基準財政需要額が増となるとともに、新型コロナの影響による税収減見込みにより、基準財政収入額が減となり、単年度、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ヶ年平均とも減となったもの。</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生活関連基盤の整備等に係る市債の償還開始等による既往債償還額の大幅増により、経常経費充当一般財源が増となる一方で、財政健全化の取組み等による経費削減効果や新型コロナに係る国の経済対策等により普通交付税が大幅に増となり、歳入経常一般財源等が大きく増加したことから、前年度と比べ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ポイントと大幅に下がったもの。</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64</xdr:row>
      <xdr:rowOff>5588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85578"/>
          <a:ext cx="0" cy="892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149115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095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5588</xdr:rowOff>
    </xdr:from>
    <xdr:to>
      <xdr:col>24</xdr:col>
      <xdr:colOff>12700</xdr:colOff>
      <xdr:row>64</xdr:row>
      <xdr:rowOff>5588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9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2743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150385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265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5588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059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7838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51562</xdr:rowOff>
    </xdr:from>
    <xdr:to>
      <xdr:col>15</xdr:col>
      <xdr:colOff>133350</xdr:colOff>
      <xdr:row>62</xdr:row>
      <xdr:rowOff>153162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75438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569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18813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41165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新型コロナワクチン接種に係る事業や、大雪に伴う除雪経費のほか、再生可能エネルギー普及活用に向けた調査費等により、物件費が大幅に増額となり、依然として類似団体平均と比較して高くなっている。　</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事務事業の見直しや指定管理者制度の導入・活用などによるコスト低減を行う。また、少子高齢化や都市部への流出等による人口減が年々進行する中、若者の定住できる環境づくりに努める一方、公共施設の統廃合についても引き続き検討を行う。</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57364</xdr:rowOff>
    </xdr:from>
    <xdr:to>
      <xdr:col>23</xdr:col>
      <xdr:colOff>133350</xdr:colOff>
      <xdr:row>82</xdr:row>
      <xdr:rowOff>68757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16264"/>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57364</xdr:rowOff>
    </xdr:from>
    <xdr:to>
      <xdr:col>19</xdr:col>
      <xdr:colOff>133350</xdr:colOff>
      <xdr:row>82</xdr:row>
      <xdr:rowOff>67647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16264"/>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72905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8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56795</xdr:rowOff>
    </xdr:from>
    <xdr:to>
      <xdr:col>15</xdr:col>
      <xdr:colOff>82550</xdr:colOff>
      <xdr:row>82</xdr:row>
      <xdr:rowOff>67647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5695"/>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56795</xdr:rowOff>
    </xdr:from>
    <xdr:to>
      <xdr:col>11</xdr:col>
      <xdr:colOff>31750</xdr:colOff>
      <xdr:row>82</xdr:row>
      <xdr:rowOff>57657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15695"/>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166338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151399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9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17957</xdr:rowOff>
    </xdr:from>
    <xdr:to>
      <xdr:col>23</xdr:col>
      <xdr:colOff>184150</xdr:colOff>
      <xdr:row>82</xdr:row>
      <xdr:rowOff>119557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161484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4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6564</xdr:rowOff>
    </xdr:from>
    <xdr:to>
      <xdr:col>19</xdr:col>
      <xdr:colOff>184150</xdr:colOff>
      <xdr:row>82</xdr:row>
      <xdr:rowOff>108164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6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92941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51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16847</xdr:rowOff>
    </xdr:from>
    <xdr:to>
      <xdr:col>15</xdr:col>
      <xdr:colOff>133350</xdr:colOff>
      <xdr:row>82</xdr:row>
      <xdr:rowOff>118447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7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103224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6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5995</xdr:rowOff>
    </xdr:from>
    <xdr:to>
      <xdr:col>11</xdr:col>
      <xdr:colOff>82550</xdr:colOff>
      <xdr:row>82</xdr:row>
      <xdr:rowOff>107595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92372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5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6857</xdr:rowOff>
    </xdr:from>
    <xdr:to>
      <xdr:col>7</xdr:col>
      <xdr:colOff>31750</xdr:colOff>
      <xdr:row>82</xdr:row>
      <xdr:rowOff>108457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93234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5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一部給与カットの実施等により、前年度と同水準で推移し、国よりも低い水準となっているもの。</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29936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12700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令和元年度から令和２年度については、職員定数の計画的な削減により、前年度と比べて職員数は減少した一方で、住基人口が減少したことから人口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人あたりの職員数は微減にとどまったもの。令和２年度から令和３年度については、住基人口が減少したことで、人口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人あたりの職員数は微増となっている。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今後においては、宮津市第</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期行財政運営指針（</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R12</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）に基づき、適切な職員定数管理を実施する。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133583</xdr:rowOff>
    </xdr:from>
    <xdr:to>
      <xdr:col>81</xdr:col>
      <xdr:colOff>44450</xdr:colOff>
      <xdr:row>60</xdr:row>
      <xdr:rowOff>143235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058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133583</xdr:rowOff>
    </xdr:from>
    <xdr:to>
      <xdr:col>77</xdr:col>
      <xdr:colOff>44450</xdr:colOff>
      <xdr:row>60</xdr:row>
      <xdr:rowOff>134387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2058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5817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2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131974</xdr:rowOff>
    </xdr:from>
    <xdr:to>
      <xdr:col>72</xdr:col>
      <xdr:colOff>203200</xdr:colOff>
      <xdr:row>60</xdr:row>
      <xdr:rowOff>134387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897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2599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131974</xdr:rowOff>
    </xdr:from>
    <xdr:to>
      <xdr:col>68</xdr:col>
      <xdr:colOff>152400</xdr:colOff>
      <xdr:row>60</xdr:row>
      <xdr:rowOff>144844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1897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169625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169223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92435</xdr:rowOff>
    </xdr:from>
    <xdr:to>
      <xdr:col>81</xdr:col>
      <xdr:colOff>95250</xdr:colOff>
      <xdr:row>61</xdr:row>
      <xdr:rowOff>22585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64512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5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82783</xdr:rowOff>
    </xdr:from>
    <xdr:to>
      <xdr:col>77</xdr:col>
      <xdr:colOff>95250</xdr:colOff>
      <xdr:row>61</xdr:row>
      <xdr:rowOff>12933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169160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5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83587</xdr:rowOff>
    </xdr:from>
    <xdr:to>
      <xdr:col>73</xdr:col>
      <xdr:colOff>44450</xdr:colOff>
      <xdr:row>61</xdr:row>
      <xdr:rowOff>13737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169964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167551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94044</xdr:rowOff>
    </xdr:from>
    <xdr:to>
      <xdr:col>64</xdr:col>
      <xdr:colOff>152400</xdr:colOff>
      <xdr:row>61</xdr:row>
      <xdr:rowOff>24194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6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大型の既発債償還の開始に加え、公営企業会計への繰出金をはじめとする準元利償還金が増額となるものの、新型コロナに係る国の経済対策等により、標準財政規模が大幅に増加したこと等から、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％改善したもの。</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今後においては、宮津市第</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期行財政運営指針（</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R12</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）に基づき、建設地方債の総枠キャップの導入により建設地方債の発行抑制を行い、将来の公債費の抑制・平準化を図る。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100965</xdr:rowOff>
    </xdr:from>
    <xdr:to>
      <xdr:col>81</xdr:col>
      <xdr:colOff>44450</xdr:colOff>
      <xdr:row>42</xdr:row>
      <xdr:rowOff>152082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73165"/>
          <a:ext cx="0" cy="1079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124159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32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152082</xdr:rowOff>
    </xdr:from>
    <xdr:to>
      <xdr:col>81</xdr:col>
      <xdr:colOff>133350</xdr:colOff>
      <xdr:row>42</xdr:row>
      <xdr:rowOff>152082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35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15892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100965</xdr:rowOff>
    </xdr:from>
    <xdr:to>
      <xdr:col>81</xdr:col>
      <xdr:colOff>133350</xdr:colOff>
      <xdr:row>36</xdr:row>
      <xdr:rowOff>100965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152082</xdr:rowOff>
    </xdr:from>
    <xdr:to>
      <xdr:col>81</xdr:col>
      <xdr:colOff>44450</xdr:colOff>
      <xdr:row>43</xdr:row>
      <xdr:rowOff>89218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52982"/>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155592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139065</xdr:rowOff>
    </xdr:from>
    <xdr:to>
      <xdr:col>81</xdr:col>
      <xdr:colOff>95250</xdr:colOff>
      <xdr:row>40</xdr:row>
      <xdr:rowOff>69215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89218</xdr:rowOff>
    </xdr:from>
    <xdr:to>
      <xdr:col>77</xdr:col>
      <xdr:colOff>44450</xdr:colOff>
      <xdr:row>44</xdr:row>
      <xdr:rowOff>44450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6156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27940</xdr:rowOff>
    </xdr:from>
    <xdr:to>
      <xdr:col>77</xdr:col>
      <xdr:colOff>95250</xdr:colOff>
      <xdr:row>40</xdr:row>
      <xdr:rowOff>129540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98743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882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62547</xdr:rowOff>
    </xdr:from>
    <xdr:to>
      <xdr:col>68</xdr:col>
      <xdr:colOff>152400</xdr:colOff>
      <xdr:row>44</xdr:row>
      <xdr:rowOff>98743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6063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64135</xdr:rowOff>
    </xdr:from>
    <xdr:to>
      <xdr:col>64</xdr:col>
      <xdr:colOff>152400</xdr:colOff>
      <xdr:row>40</xdr:row>
      <xdr:rowOff>165735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4462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101282</xdr:rowOff>
    </xdr:from>
    <xdr:to>
      <xdr:col>81</xdr:col>
      <xdr:colOff>95250</xdr:colOff>
      <xdr:row>43</xdr:row>
      <xdr:rowOff>31432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168609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38418</xdr:rowOff>
    </xdr:from>
    <xdr:to>
      <xdr:col>77</xdr:col>
      <xdr:colOff>95250</xdr:colOff>
      <xdr:row>43</xdr:row>
      <xdr:rowOff>140018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124795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47943</xdr:rowOff>
    </xdr:from>
    <xdr:to>
      <xdr:col>68</xdr:col>
      <xdr:colOff>203200</xdr:colOff>
      <xdr:row>44</xdr:row>
      <xdr:rowOff>149543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134320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11747</xdr:rowOff>
    </xdr:from>
    <xdr:to>
      <xdr:col>64</xdr:col>
      <xdr:colOff>152400</xdr:colOff>
      <xdr:row>44</xdr:row>
      <xdr:rowOff>113347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98124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に基づく市債発行の抑制等により、一般会計等における地方債残高が減。また、公営企業債残高の減少等による公営企業への繰出見込額の減少や基金残高の増加に加え、新型コロナに係る国の経済対策等により標準財政規模が大幅に増加したことなどから、前年度と比べて</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ポイント下がったもの。</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53543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8599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25620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2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53543</xdr:rowOff>
    </xdr:from>
    <xdr:to>
      <xdr:col>81</xdr:col>
      <xdr:colOff>133350</xdr:colOff>
      <xdr:row>19</xdr:row>
      <xdr:rowOff>53543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3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53543</xdr:rowOff>
    </xdr:from>
    <xdr:to>
      <xdr:col>81</xdr:col>
      <xdr:colOff>44450</xdr:colOff>
      <xdr:row>20</xdr:row>
      <xdr:rowOff>36043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311093"/>
          <a:ext cx="838200" cy="1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127525</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56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110998</xdr:rowOff>
    </xdr:from>
    <xdr:to>
      <xdr:col>81</xdr:col>
      <xdr:colOff>95250</xdr:colOff>
      <xdr:row>15</xdr:row>
      <xdr:rowOff>41148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36043</xdr:rowOff>
    </xdr:from>
    <xdr:to>
      <xdr:col>77</xdr:col>
      <xdr:colOff>44450</xdr:colOff>
      <xdr:row>21</xdr:row>
      <xdr:rowOff>23368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465043"/>
          <a:ext cx="889000" cy="1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89129</xdr:rowOff>
    </xdr:from>
    <xdr:to>
      <xdr:col>72</xdr:col>
      <xdr:colOff>203200</xdr:colOff>
      <xdr:row>21</xdr:row>
      <xdr:rowOff>23368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3518129"/>
          <a:ext cx="8890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31217</xdr:rowOff>
    </xdr:from>
    <xdr:to>
      <xdr:col>68</xdr:col>
      <xdr:colOff>152400</xdr:colOff>
      <xdr:row>20</xdr:row>
      <xdr:rowOff>89129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46021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2743</xdr:rowOff>
    </xdr:from>
    <xdr:to>
      <xdr:col>81</xdr:col>
      <xdr:colOff>95250</xdr:colOff>
      <xdr:row>19</xdr:row>
      <xdr:rowOff>104343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2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70070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5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156693</xdr:rowOff>
    </xdr:from>
    <xdr:to>
      <xdr:col>77</xdr:col>
      <xdr:colOff>95250</xdr:colOff>
      <xdr:row>20</xdr:row>
      <xdr:rowOff>86843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4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71620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50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144018</xdr:rowOff>
    </xdr:from>
    <xdr:to>
      <xdr:col>73</xdr:col>
      <xdr:colOff>44450</xdr:colOff>
      <xdr:row>21</xdr:row>
      <xdr:rowOff>74168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58945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38329</xdr:rowOff>
    </xdr:from>
    <xdr:to>
      <xdr:col>68</xdr:col>
      <xdr:colOff>203200</xdr:colOff>
      <xdr:row>20</xdr:row>
      <xdr:rowOff>139929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124706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5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151867</xdr:rowOff>
    </xdr:from>
    <xdr:to>
      <xdr:col>64</xdr:col>
      <xdr:colOff>152400</xdr:colOff>
      <xdr:row>20</xdr:row>
      <xdr:rowOff>82017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4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66794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4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17,025
16,865
172.74
12,419,565
11,899,308
483,147
6,689,791
16,775,092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職員数の削減や特別職、管理職の手当カットなどにより、経常一般財源における人件費の割合は低下の傾向にある。</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の活用による業務効率化や定数管理計画に基づき、職員数の削減を図る。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38</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経常経費に充当する基金繰入金の抑制により、</a:t>
          </a:r>
          <a:r>
            <a:rPr kumimoji="1" lang="ja-JP" altLang="en-US" sz="1300">
              <a:latin typeface="ＭＳ Ｐゴシック" panose="020B0600070205080204" pitchFamily="50" charset="-128"/>
              <a:ea typeface="ＭＳ Ｐゴシック" panose="020B0600070205080204" pitchFamily="50" charset="-128"/>
            </a:rPr>
            <a:t>　前年度比で増となった。今後についても、宮津市第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）に基づき、財政規模や人口規模に見合う行政サービス水準を見極めることなどにより、行政サービスのあり方を見直し、経費の削減を図る。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2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153670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56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普通交付税の追加配分により一般財源が増えたことで、全体に占める扶助費の割合は減となったが、障害福祉サービスや医療扶助費の増等、社会保障費は依然として高い傾向で推移している。</a:t>
          </a:r>
        </a:p>
        <a:p>
          <a:r>
            <a:rPr kumimoji="1" lang="ja-JP" altLang="en-US" sz="1300">
              <a:latin typeface="ＭＳ Ｐゴシック" panose="020B0600070205080204" pitchFamily="50" charset="-128"/>
              <a:ea typeface="ＭＳ Ｐゴシック" panose="020B0600070205080204" pitchFamily="50" charset="-128"/>
            </a:rPr>
            <a:t>　引き続き、健康寿命の延伸、健診受診率の向上等に努め、医療費の抑制を図る。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117475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18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117475</xdr:rowOff>
    </xdr:from>
    <xdr:to>
      <xdr:col>15</xdr:col>
      <xdr:colOff>98425</xdr:colOff>
      <xdr:row>56</xdr:row>
      <xdr:rowOff>22225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47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38752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67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66675</xdr:rowOff>
    </xdr:from>
    <xdr:to>
      <xdr:col>15</xdr:col>
      <xdr:colOff>149225</xdr:colOff>
      <xdr:row>55</xdr:row>
      <xdr:rowOff>168275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7002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142875</xdr:rowOff>
    </xdr:from>
    <xdr:to>
      <xdr:col>11</xdr:col>
      <xdr:colOff>60325</xdr:colOff>
      <xdr:row>56</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国保特別会計や介護保険特別会計、後期高齢者広域連合への繰出金が減となったことや、普通</a:t>
          </a:r>
          <a:r>
            <a:rPr kumimoji="1" lang="ja-JP" altLang="en-US" sz="1300">
              <a:solidFill>
                <a:schemeClr val="tx1"/>
              </a:solidFill>
              <a:latin typeface="ＭＳ Ｐゴシック" panose="020B0600070205080204" pitchFamily="50" charset="-128"/>
              <a:ea typeface="ＭＳ Ｐゴシック" panose="020B0600070205080204" pitchFamily="50" charset="-128"/>
            </a:rPr>
            <a:t>交付税の追加配分により</a:t>
          </a:r>
          <a:r>
            <a:rPr kumimoji="1" lang="ja-JP" altLang="en-US" sz="1300">
              <a:latin typeface="ＭＳ Ｐゴシック" panose="020B0600070205080204" pitchFamily="50" charset="-128"/>
              <a:ea typeface="ＭＳ Ｐゴシック" panose="020B0600070205080204" pitchFamily="50" charset="-128"/>
            </a:rPr>
            <a:t>一般財源等が増えたことで、前年度比で減となった。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）に基づき、財政規模や人口規模に見合う行政サービス水準を見極めることなどにより、行政サービスのあり方を見直し、経費の削減を図る。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123190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95267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123190</xdr:rowOff>
    </xdr:from>
    <xdr:to>
      <xdr:col>82</xdr:col>
      <xdr:colOff>196850</xdr:colOff>
      <xdr:row>59</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3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68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158767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59</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9140"/>
          <a:ext cx="8890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115570</xdr:rowOff>
    </xdr:from>
    <xdr:to>
      <xdr:col>73</xdr:col>
      <xdr:colOff>180975</xdr:colOff>
      <xdr:row>59</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特段の増減は無いが、普通交付税の追加配分により一財が増えたことで、全体に占める割合が減。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）に基づき、補助金・負担金のあり方の見直しを実施するとともに、公営企業等においても、一層の経営の効率化、経営基盤強化の取組みなどを進める。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460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57468"/>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152146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大型の生活関連基盤の整備による市債の償還が開始したことにより、前年度比で上昇し、類似団体と比較しても大きく上昇した。</a:t>
          </a:r>
        </a:p>
        <a:p>
          <a:r>
            <a:rPr kumimoji="1" lang="ja-JP" altLang="en-US" sz="1300">
              <a:latin typeface="ＭＳ Ｐゴシック" panose="020B0600070205080204" pitchFamily="50" charset="-128"/>
              <a:ea typeface="ＭＳ Ｐゴシック" panose="020B0600070205080204" pitchFamily="50" charset="-128"/>
            </a:rPr>
            <a:t>　今後についても、宮津市第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期行財政運営指針（</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）に基づき、建設地方債発行の総枠キャップにより、建設地方債の発行抑制を行い、公債費の抑制、平準化を図る。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108713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086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79</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08661"/>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74422</xdr:rowOff>
    </xdr:from>
    <xdr:to>
      <xdr:col>15</xdr:col>
      <xdr:colOff>98425</xdr:colOff>
      <xdr:row>80</xdr:row>
      <xdr:rowOff>76708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189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114825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76708</xdr:rowOff>
    </xdr:from>
    <xdr:to>
      <xdr:col>11</xdr:col>
      <xdr:colOff>9525</xdr:colOff>
      <xdr:row>80</xdr:row>
      <xdr:rowOff>85852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792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114825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23622</xdr:rowOff>
    </xdr:from>
    <xdr:to>
      <xdr:col>15</xdr:col>
      <xdr:colOff>149225</xdr:colOff>
      <xdr:row>79</xdr:row>
      <xdr:rowOff>125222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109999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25908</xdr:rowOff>
    </xdr:from>
    <xdr:to>
      <xdr:col>11</xdr:col>
      <xdr:colOff>60325</xdr:colOff>
      <xdr:row>80</xdr:row>
      <xdr:rowOff>127508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112285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35052</xdr:rowOff>
    </xdr:from>
    <xdr:to>
      <xdr:col>6</xdr:col>
      <xdr:colOff>171450</xdr:colOff>
      <xdr:row>80</xdr:row>
      <xdr:rowOff>136652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121429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人件費や扶助費、補助費等の比率が下がったことにより、類似団体平均に近い数値となったものの、依然として、高い状況にある。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今後についても、宮津市第</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期行財政運営指針（</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R12</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）に基づき、経費の削減を進めるとともに、公営企業等においても、一層の経営の効率化、経営基盤強化の取組みなどを進める。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16637"/>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85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94996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85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111316</xdr:rowOff>
    </xdr:from>
    <xdr:to>
      <xdr:col>29</xdr:col>
      <xdr:colOff>127000</xdr:colOff>
      <xdr:row>16</xdr:row>
      <xdr:rowOff>114101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02141"/>
          <a:ext cx="647700" cy="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105990</xdr:rowOff>
    </xdr:from>
    <xdr:to>
      <xdr:col>26</xdr:col>
      <xdr:colOff>50800</xdr:colOff>
      <xdr:row>16</xdr:row>
      <xdr:rowOff>111316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896815"/>
          <a:ext cx="698500" cy="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48865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1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83551</xdr:rowOff>
    </xdr:from>
    <xdr:to>
      <xdr:col>22</xdr:col>
      <xdr:colOff>114300</xdr:colOff>
      <xdr:row>16</xdr:row>
      <xdr:rowOff>105990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874376"/>
          <a:ext cx="698500" cy="22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62426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2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83551</xdr:rowOff>
    </xdr:from>
    <xdr:to>
      <xdr:col>18</xdr:col>
      <xdr:colOff>177800</xdr:colOff>
      <xdr:row>16</xdr:row>
      <xdr:rowOff>85672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74376"/>
          <a:ext cx="698500" cy="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69778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3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74843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3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63301</xdr:rowOff>
    </xdr:from>
    <xdr:to>
      <xdr:col>29</xdr:col>
      <xdr:colOff>177800</xdr:colOff>
      <xdr:row>16</xdr:row>
      <xdr:rowOff>164901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5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79828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9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60516</xdr:rowOff>
    </xdr:from>
    <xdr:to>
      <xdr:col>26</xdr:col>
      <xdr:colOff>101600</xdr:colOff>
      <xdr:row>16</xdr:row>
      <xdr:rowOff>162116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51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2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55190</xdr:rowOff>
    </xdr:from>
    <xdr:to>
      <xdr:col>22</xdr:col>
      <xdr:colOff>165100</xdr:colOff>
      <xdr:row>16</xdr:row>
      <xdr:rowOff>156790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4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166967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32751</xdr:rowOff>
    </xdr:from>
    <xdr:to>
      <xdr:col>19</xdr:col>
      <xdr:colOff>38100</xdr:colOff>
      <xdr:row>16</xdr:row>
      <xdr:rowOff>134351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2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144528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9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34872</xdr:rowOff>
    </xdr:from>
    <xdr:to>
      <xdr:col>15</xdr:col>
      <xdr:colOff>101600</xdr:colOff>
      <xdr:row>16</xdr:row>
      <xdr:rowOff>136472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2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146649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59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1918</xdr:rowOff>
    </xdr:from>
    <xdr:to>
      <xdr:col>29</xdr:col>
      <xdr:colOff>127000</xdr:colOff>
      <xdr:row>35</xdr:row>
      <xdr:rowOff>84937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12268"/>
          <a:ext cx="647700" cy="8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282296</xdr:rowOff>
    </xdr:from>
    <xdr:to>
      <xdr:col>26</xdr:col>
      <xdr:colOff>50800</xdr:colOff>
      <xdr:row>35</xdr:row>
      <xdr:rowOff>84937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549746"/>
          <a:ext cx="698500" cy="145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161491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1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177102</xdr:rowOff>
    </xdr:from>
    <xdr:to>
      <xdr:col>22</xdr:col>
      <xdr:colOff>114300</xdr:colOff>
      <xdr:row>34</xdr:row>
      <xdr:rowOff>282296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44552"/>
          <a:ext cx="698500" cy="10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148461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160338</xdr:rowOff>
    </xdr:from>
    <xdr:to>
      <xdr:col>18</xdr:col>
      <xdr:colOff>177800</xdr:colOff>
      <xdr:row>34</xdr:row>
      <xdr:rowOff>177102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427788"/>
          <a:ext cx="698500" cy="16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147947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129468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294018</xdr:rowOff>
    </xdr:from>
    <xdr:to>
      <xdr:col>29</xdr:col>
      <xdr:colOff>177800</xdr:colOff>
      <xdr:row>35</xdr:row>
      <xdr:rowOff>52718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6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139095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0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34137</xdr:rowOff>
    </xdr:from>
    <xdr:to>
      <xdr:col>26</xdr:col>
      <xdr:colOff>101600</xdr:colOff>
      <xdr:row>35</xdr:row>
      <xdr:rowOff>135737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4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145914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13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231496</xdr:rowOff>
    </xdr:from>
    <xdr:to>
      <xdr:col>22</xdr:col>
      <xdr:colOff>165100</xdr:colOff>
      <xdr:row>34</xdr:row>
      <xdr:rowOff>333096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6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126302</xdr:rowOff>
    </xdr:from>
    <xdr:to>
      <xdr:col>19</xdr:col>
      <xdr:colOff>38100</xdr:colOff>
      <xdr:row>34</xdr:row>
      <xdr:rowOff>227902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9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238079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109538</xdr:rowOff>
    </xdr:from>
    <xdr:to>
      <xdr:col>15</xdr:col>
      <xdr:colOff>101600</xdr:colOff>
      <xdr:row>34</xdr:row>
      <xdr:rowOff>211138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76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221315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17,025
16,865
172.74
12,419,565
11,899,308
483,147
6,689,791
16,775,092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132987</xdr:rowOff>
    </xdr:from>
    <xdr:to>
      <xdr:col>24</xdr:col>
      <xdr:colOff>63500</xdr:colOff>
      <xdr:row>36</xdr:row>
      <xdr:rowOff>137978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5187"/>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137978</xdr:rowOff>
    </xdr:from>
    <xdr:to>
      <xdr:col>19</xdr:col>
      <xdr:colOff>177800</xdr:colOff>
      <xdr:row>36</xdr:row>
      <xdr:rowOff>147533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0178"/>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47603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124426</xdr:rowOff>
    </xdr:from>
    <xdr:to>
      <xdr:col>15</xdr:col>
      <xdr:colOff>50800</xdr:colOff>
      <xdr:row>36</xdr:row>
      <xdr:rowOff>147533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96626"/>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84041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124426</xdr:rowOff>
    </xdr:from>
    <xdr:to>
      <xdr:col>10</xdr:col>
      <xdr:colOff>114300</xdr:colOff>
      <xdr:row>36</xdr:row>
      <xdr:rowOff>127241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96626"/>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84800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82187</xdr:rowOff>
    </xdr:from>
    <xdr:to>
      <xdr:col>24</xdr:col>
      <xdr:colOff>114300</xdr:colOff>
      <xdr:row>37</xdr:row>
      <xdr:rowOff>12337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105064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0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87178</xdr:rowOff>
    </xdr:from>
    <xdr:to>
      <xdr:col>20</xdr:col>
      <xdr:colOff>38100</xdr:colOff>
      <xdr:row>37</xdr:row>
      <xdr:rowOff>17328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33855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3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96733</xdr:rowOff>
    </xdr:from>
    <xdr:to>
      <xdr:col>15</xdr:col>
      <xdr:colOff>101600</xdr:colOff>
      <xdr:row>37</xdr:row>
      <xdr:rowOff>26883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43410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73626</xdr:rowOff>
    </xdr:from>
    <xdr:to>
      <xdr:col>10</xdr:col>
      <xdr:colOff>165100</xdr:colOff>
      <xdr:row>37</xdr:row>
      <xdr:rowOff>3776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20303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76441</xdr:rowOff>
    </xdr:from>
    <xdr:to>
      <xdr:col>6</xdr:col>
      <xdr:colOff>38100</xdr:colOff>
      <xdr:row>37</xdr:row>
      <xdr:rowOff>6591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23118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2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166016</xdr:rowOff>
    </xdr:from>
    <xdr:to>
      <xdr:col>24</xdr:col>
      <xdr:colOff>63500</xdr:colOff>
      <xdr:row>56</xdr:row>
      <xdr:rowOff>12914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95766"/>
          <a:ext cx="8382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165513</xdr:rowOff>
    </xdr:from>
    <xdr:to>
      <xdr:col>19</xdr:col>
      <xdr:colOff>177800</xdr:colOff>
      <xdr:row>56</xdr:row>
      <xdr:rowOff>12914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595263"/>
          <a:ext cx="8890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109655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165513</xdr:rowOff>
    </xdr:from>
    <xdr:to>
      <xdr:col>15</xdr:col>
      <xdr:colOff>50800</xdr:colOff>
      <xdr:row>56</xdr:row>
      <xdr:rowOff>34731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595263"/>
          <a:ext cx="8890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125108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34316</xdr:rowOff>
    </xdr:from>
    <xdr:to>
      <xdr:col>10</xdr:col>
      <xdr:colOff>114300</xdr:colOff>
      <xdr:row>56</xdr:row>
      <xdr:rowOff>34731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35516"/>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154040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171244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115216</xdr:rowOff>
    </xdr:from>
    <xdr:to>
      <xdr:col>24</xdr:col>
      <xdr:colOff>114300</xdr:colOff>
      <xdr:row>56</xdr:row>
      <xdr:rowOff>45366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138093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9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133564</xdr:rowOff>
    </xdr:from>
    <xdr:to>
      <xdr:col>20</xdr:col>
      <xdr:colOff>38100</xdr:colOff>
      <xdr:row>56</xdr:row>
      <xdr:rowOff>63714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80241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3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114713</xdr:rowOff>
    </xdr:from>
    <xdr:to>
      <xdr:col>15</xdr:col>
      <xdr:colOff>101600</xdr:colOff>
      <xdr:row>56</xdr:row>
      <xdr:rowOff>44863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61390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1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155381</xdr:rowOff>
    </xdr:from>
    <xdr:to>
      <xdr:col>10</xdr:col>
      <xdr:colOff>165100</xdr:colOff>
      <xdr:row>56</xdr:row>
      <xdr:rowOff>85531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102058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154966</xdr:rowOff>
    </xdr:from>
    <xdr:to>
      <xdr:col>6</xdr:col>
      <xdr:colOff>38100</xdr:colOff>
      <xdr:row>56</xdr:row>
      <xdr:rowOff>85116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101643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5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137985</xdr:rowOff>
    </xdr:from>
    <xdr:to>
      <xdr:col>24</xdr:col>
      <xdr:colOff>63500</xdr:colOff>
      <xdr:row>78</xdr:row>
      <xdr:rowOff>138260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11085"/>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132820</xdr:rowOff>
    </xdr:from>
    <xdr:to>
      <xdr:col>19</xdr:col>
      <xdr:colOff>177800</xdr:colOff>
      <xdr:row>78</xdr:row>
      <xdr:rowOff>138260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0592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117160</xdr:rowOff>
    </xdr:from>
    <xdr:to>
      <xdr:col>15</xdr:col>
      <xdr:colOff>50800</xdr:colOff>
      <xdr:row>78</xdr:row>
      <xdr:rowOff>132820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90260"/>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106987</xdr:rowOff>
    </xdr:from>
    <xdr:to>
      <xdr:col>10</xdr:col>
      <xdr:colOff>114300</xdr:colOff>
      <xdr:row>78</xdr:row>
      <xdr:rowOff>117160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8008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87185</xdr:rowOff>
    </xdr:from>
    <xdr:to>
      <xdr:col>24</xdr:col>
      <xdr:colOff>114300</xdr:colOff>
      <xdr:row>79</xdr:row>
      <xdr:rowOff>17335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2112</xdr:rowOff>
    </xdr:from>
    <xdr:ext cx="313932"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75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87460</xdr:rowOff>
    </xdr:from>
    <xdr:to>
      <xdr:col>20</xdr:col>
      <xdr:colOff>38100</xdr:colOff>
      <xdr:row>79</xdr:row>
      <xdr:rowOff>17610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8737</xdr:rowOff>
    </xdr:from>
    <xdr:ext cx="313932"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40333" y="13553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82020</xdr:rowOff>
    </xdr:from>
    <xdr:to>
      <xdr:col>15</xdr:col>
      <xdr:colOff>101600</xdr:colOff>
      <xdr:row>79</xdr:row>
      <xdr:rowOff>12170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3297</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547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66360</xdr:rowOff>
    </xdr:from>
    <xdr:to>
      <xdr:col>10</xdr:col>
      <xdr:colOff>165100</xdr:colOff>
      <xdr:row>78</xdr:row>
      <xdr:rowOff>167960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159087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56187</xdr:rowOff>
    </xdr:from>
    <xdr:to>
      <xdr:col>6</xdr:col>
      <xdr:colOff>38100</xdr:colOff>
      <xdr:row>78</xdr:row>
      <xdr:rowOff>157787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148914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37099</xdr:rowOff>
    </xdr:from>
    <xdr:to>
      <xdr:col>24</xdr:col>
      <xdr:colOff>63500</xdr:colOff>
      <xdr:row>97</xdr:row>
      <xdr:rowOff>76842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96299"/>
          <a:ext cx="838200" cy="2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76842</xdr:rowOff>
    </xdr:from>
    <xdr:to>
      <xdr:col>19</xdr:col>
      <xdr:colOff>177800</xdr:colOff>
      <xdr:row>97</xdr:row>
      <xdr:rowOff>100819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07492"/>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100819</xdr:rowOff>
    </xdr:from>
    <xdr:to>
      <xdr:col>15</xdr:col>
      <xdr:colOff>50800</xdr:colOff>
      <xdr:row>97</xdr:row>
      <xdr:rowOff>106618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31469"/>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165964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4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106618</xdr:rowOff>
    </xdr:from>
    <xdr:to>
      <xdr:col>10</xdr:col>
      <xdr:colOff>114300</xdr:colOff>
      <xdr:row>97</xdr:row>
      <xdr:rowOff>117081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37268"/>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157749</xdr:rowOff>
    </xdr:from>
    <xdr:to>
      <xdr:col>24</xdr:col>
      <xdr:colOff>114300</xdr:colOff>
      <xdr:row>96</xdr:row>
      <xdr:rowOff>87899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4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9176</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9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26042</xdr:rowOff>
    </xdr:from>
    <xdr:to>
      <xdr:col>20</xdr:col>
      <xdr:colOff>38100</xdr:colOff>
      <xdr:row>97</xdr:row>
      <xdr:rowOff>127642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144169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43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50019</xdr:rowOff>
    </xdr:from>
    <xdr:to>
      <xdr:col>15</xdr:col>
      <xdr:colOff>101600</xdr:colOff>
      <xdr:row>97</xdr:row>
      <xdr:rowOff>151619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142746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7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55818</xdr:rowOff>
    </xdr:from>
    <xdr:to>
      <xdr:col>10</xdr:col>
      <xdr:colOff>165100</xdr:colOff>
      <xdr:row>97</xdr:row>
      <xdr:rowOff>157418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2495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46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66281</xdr:rowOff>
    </xdr:from>
    <xdr:to>
      <xdr:col>6</xdr:col>
      <xdr:colOff>38100</xdr:colOff>
      <xdr:row>97</xdr:row>
      <xdr:rowOff>167881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47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158201</xdr:rowOff>
    </xdr:from>
    <xdr:to>
      <xdr:col>55</xdr:col>
      <xdr:colOff>0</xdr:colOff>
      <xdr:row>36</xdr:row>
      <xdr:rowOff>14953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301701"/>
          <a:ext cx="838200" cy="8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158201</xdr:rowOff>
    </xdr:from>
    <xdr:to>
      <xdr:col>50</xdr:col>
      <xdr:colOff>114300</xdr:colOff>
      <xdr:row>34</xdr:row>
      <xdr:rowOff>121968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301701"/>
          <a:ext cx="889000" cy="6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142643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62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121968</xdr:rowOff>
    </xdr:from>
    <xdr:to>
      <xdr:col>45</xdr:col>
      <xdr:colOff>177800</xdr:colOff>
      <xdr:row>37</xdr:row>
      <xdr:rowOff>113266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951268"/>
          <a:ext cx="889000" cy="5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59791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5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113266</xdr:rowOff>
    </xdr:from>
    <xdr:to>
      <xdr:col>41</xdr:col>
      <xdr:colOff>50800</xdr:colOff>
      <xdr:row>37</xdr:row>
      <xdr:rowOff>158712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6916"/>
          <a:ext cx="889000" cy="4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105930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2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115226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6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135603</xdr:rowOff>
    </xdr:from>
    <xdr:to>
      <xdr:col>55</xdr:col>
      <xdr:colOff>50800</xdr:colOff>
      <xdr:row>36</xdr:row>
      <xdr:rowOff>65753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158480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8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107401</xdr:rowOff>
    </xdr:from>
    <xdr:to>
      <xdr:col>50</xdr:col>
      <xdr:colOff>165100</xdr:colOff>
      <xdr:row>31</xdr:row>
      <xdr:rowOff>37551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2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54078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02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71168</xdr:rowOff>
    </xdr:from>
    <xdr:to>
      <xdr:col>46</xdr:col>
      <xdr:colOff>38100</xdr:colOff>
      <xdr:row>35</xdr:row>
      <xdr:rowOff>1318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17845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67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62466</xdr:rowOff>
    </xdr:from>
    <xdr:to>
      <xdr:col>41</xdr:col>
      <xdr:colOff>101600</xdr:colOff>
      <xdr:row>37</xdr:row>
      <xdr:rowOff>164066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9143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18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107912</xdr:rowOff>
    </xdr:from>
    <xdr:to>
      <xdr:col>36</xdr:col>
      <xdr:colOff>165100</xdr:colOff>
      <xdr:row>38</xdr:row>
      <xdr:rowOff>38062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54589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2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84118</xdr:rowOff>
    </xdr:from>
    <xdr:to>
      <xdr:col>55</xdr:col>
      <xdr:colOff>0</xdr:colOff>
      <xdr:row>57</xdr:row>
      <xdr:rowOff>44214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85318"/>
          <a:ext cx="838200" cy="1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63101</xdr:rowOff>
    </xdr:from>
    <xdr:to>
      <xdr:col>50</xdr:col>
      <xdr:colOff>114300</xdr:colOff>
      <xdr:row>56</xdr:row>
      <xdr:rowOff>84118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64301"/>
          <a:ext cx="8890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63101</xdr:rowOff>
    </xdr:from>
    <xdr:to>
      <xdr:col>45</xdr:col>
      <xdr:colOff>177800</xdr:colOff>
      <xdr:row>56</xdr:row>
      <xdr:rowOff>64477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64301"/>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137633</xdr:rowOff>
    </xdr:from>
    <xdr:to>
      <xdr:col>41</xdr:col>
      <xdr:colOff>50800</xdr:colOff>
      <xdr:row>56</xdr:row>
      <xdr:rowOff>64477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224483"/>
          <a:ext cx="889000" cy="4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164864</xdr:rowOff>
    </xdr:from>
    <xdr:to>
      <xdr:col>55</xdr:col>
      <xdr:colOff>50800</xdr:colOff>
      <xdr:row>57</xdr:row>
      <xdr:rowOff>95014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143291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33318</xdr:rowOff>
    </xdr:from>
    <xdr:to>
      <xdr:col>50</xdr:col>
      <xdr:colOff>165100</xdr:colOff>
      <xdr:row>56</xdr:row>
      <xdr:rowOff>134918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126045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7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12301</xdr:rowOff>
    </xdr:from>
    <xdr:to>
      <xdr:col>46</xdr:col>
      <xdr:colOff>38100</xdr:colOff>
      <xdr:row>56</xdr:row>
      <xdr:rowOff>113901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105028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7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13677</xdr:rowOff>
    </xdr:from>
    <xdr:to>
      <xdr:col>41</xdr:col>
      <xdr:colOff>101600</xdr:colOff>
      <xdr:row>56</xdr:row>
      <xdr:rowOff>115277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131804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86833</xdr:rowOff>
    </xdr:from>
    <xdr:to>
      <xdr:col>36</xdr:col>
      <xdr:colOff>165100</xdr:colOff>
      <xdr:row>54</xdr:row>
      <xdr:rowOff>16983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1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33510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894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52222</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568072"/>
          <a:ext cx="1270" cy="1075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170349</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3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52222</xdr:rowOff>
    </xdr:from>
    <xdr:to>
      <xdr:col>55</xdr:col>
      <xdr:colOff>88900</xdr:colOff>
      <xdr:row>73</xdr:row>
      <xdr:rowOff>52222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56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104234</xdr:rowOff>
    </xdr:from>
    <xdr:to>
      <xdr:col>55</xdr:col>
      <xdr:colOff>0</xdr:colOff>
      <xdr:row>78</xdr:row>
      <xdr:rowOff>19838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05884"/>
          <a:ext cx="838200" cy="8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169360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19483</xdr:rowOff>
    </xdr:from>
    <xdr:to>
      <xdr:col>55</xdr:col>
      <xdr:colOff>50800</xdr:colOff>
      <xdr:row>78</xdr:row>
      <xdr:rowOff>121083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104234</xdr:rowOff>
    </xdr:from>
    <xdr:to>
      <xdr:col>50</xdr:col>
      <xdr:colOff>114300</xdr:colOff>
      <xdr:row>78</xdr:row>
      <xdr:rowOff>157955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05884"/>
          <a:ext cx="8890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99654</xdr:rowOff>
    </xdr:from>
    <xdr:to>
      <xdr:col>50</xdr:col>
      <xdr:colOff>165100</xdr:colOff>
      <xdr:row>78</xdr:row>
      <xdr:rowOff>29804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20931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73123</xdr:rowOff>
    </xdr:from>
    <xdr:to>
      <xdr:col>45</xdr:col>
      <xdr:colOff>177800</xdr:colOff>
      <xdr:row>78</xdr:row>
      <xdr:rowOff>157955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46223"/>
          <a:ext cx="8890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107820</xdr:rowOff>
    </xdr:from>
    <xdr:to>
      <xdr:col>46</xdr:col>
      <xdr:colOff>38100</xdr:colOff>
      <xdr:row>78</xdr:row>
      <xdr:rowOff>37970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54497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12185</xdr:rowOff>
    </xdr:from>
    <xdr:to>
      <xdr:col>41</xdr:col>
      <xdr:colOff>50800</xdr:colOff>
      <xdr:row>78</xdr:row>
      <xdr:rowOff>73123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185135"/>
          <a:ext cx="889000" cy="126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123941</xdr:rowOff>
    </xdr:from>
    <xdr:to>
      <xdr:col>41</xdr:col>
      <xdr:colOff>101600</xdr:colOff>
      <xdr:row>78</xdr:row>
      <xdr:rowOff>54091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70618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96934</xdr:rowOff>
    </xdr:from>
    <xdr:to>
      <xdr:col>36</xdr:col>
      <xdr:colOff>165100</xdr:colOff>
      <xdr:row>78</xdr:row>
      <xdr:rowOff>27084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18211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140488</xdr:rowOff>
    </xdr:from>
    <xdr:to>
      <xdr:col>55</xdr:col>
      <xdr:colOff>50800</xdr:colOff>
      <xdr:row>78</xdr:row>
      <xdr:rowOff>70638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163365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53434</xdr:rowOff>
    </xdr:from>
    <xdr:to>
      <xdr:col>50</xdr:col>
      <xdr:colOff>165100</xdr:colOff>
      <xdr:row>77</xdr:row>
      <xdr:rowOff>155034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107155</xdr:rowOff>
    </xdr:from>
    <xdr:to>
      <xdr:col>46</xdr:col>
      <xdr:colOff>38100</xdr:colOff>
      <xdr:row>79</xdr:row>
      <xdr:rowOff>37305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28432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22323</xdr:rowOff>
    </xdr:from>
    <xdr:to>
      <xdr:col>41</xdr:col>
      <xdr:colOff>101600</xdr:colOff>
      <xdr:row>78</xdr:row>
      <xdr:rowOff>123923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115050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132835</xdr:rowOff>
    </xdr:from>
    <xdr:to>
      <xdr:col>36</xdr:col>
      <xdr:colOff>165100</xdr:colOff>
      <xdr:row>71</xdr:row>
      <xdr:rowOff>62985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79512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19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133843</xdr:rowOff>
    </xdr:from>
    <xdr:to>
      <xdr:col>55</xdr:col>
      <xdr:colOff>0</xdr:colOff>
      <xdr:row>98</xdr:row>
      <xdr:rowOff>67242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64493"/>
          <a:ext cx="838200" cy="10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2229</xdr:rowOff>
    </xdr:from>
    <xdr:to>
      <xdr:col>50</xdr:col>
      <xdr:colOff>114300</xdr:colOff>
      <xdr:row>97</xdr:row>
      <xdr:rowOff>133843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32879"/>
          <a:ext cx="889000" cy="1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2229</xdr:rowOff>
    </xdr:from>
    <xdr:to>
      <xdr:col>45</xdr:col>
      <xdr:colOff>177800</xdr:colOff>
      <xdr:row>97</xdr:row>
      <xdr:rowOff>22597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32879"/>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22597</xdr:rowOff>
    </xdr:from>
    <xdr:to>
      <xdr:col>41</xdr:col>
      <xdr:colOff>50800</xdr:colOff>
      <xdr:row>97</xdr:row>
      <xdr:rowOff>131511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53247"/>
          <a:ext cx="889000" cy="10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16442</xdr:rowOff>
    </xdr:from>
    <xdr:to>
      <xdr:col>55</xdr:col>
      <xdr:colOff>50800</xdr:colOff>
      <xdr:row>98</xdr:row>
      <xdr:rowOff>118042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102819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83043</xdr:rowOff>
    </xdr:from>
    <xdr:to>
      <xdr:col>50</xdr:col>
      <xdr:colOff>165100</xdr:colOff>
      <xdr:row>98</xdr:row>
      <xdr:rowOff>13193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122879</xdr:rowOff>
    </xdr:from>
    <xdr:to>
      <xdr:col>46</xdr:col>
      <xdr:colOff>38100</xdr:colOff>
      <xdr:row>97</xdr:row>
      <xdr:rowOff>53029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69556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5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143247</xdr:rowOff>
    </xdr:from>
    <xdr:to>
      <xdr:col>41</xdr:col>
      <xdr:colOff>101600</xdr:colOff>
      <xdr:row>97</xdr:row>
      <xdr:rowOff>73397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89924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80711</xdr:rowOff>
    </xdr:from>
    <xdr:to>
      <xdr:col>36</xdr:col>
      <xdr:colOff>165100</xdr:colOff>
      <xdr:row>98</xdr:row>
      <xdr:rowOff>10861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143369</xdr:rowOff>
    </xdr:from>
    <xdr:to>
      <xdr:col>85</xdr:col>
      <xdr:colOff>127000</xdr:colOff>
      <xdr:row>39</xdr:row>
      <xdr:rowOff>86240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8469"/>
          <a:ext cx="838200" cy="1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5131</xdr:rowOff>
    </xdr:from>
    <xdr:to>
      <xdr:col>81</xdr:col>
      <xdr:colOff>50800</xdr:colOff>
      <xdr:row>38</xdr:row>
      <xdr:rowOff>143369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177331"/>
          <a:ext cx="889000" cy="48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40548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92423</xdr:rowOff>
    </xdr:from>
    <xdr:to>
      <xdr:col>76</xdr:col>
      <xdr:colOff>114300</xdr:colOff>
      <xdr:row>36</xdr:row>
      <xdr:rowOff>5131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093173"/>
          <a:ext cx="889000" cy="8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30675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92423</xdr:rowOff>
    </xdr:from>
    <xdr:to>
      <xdr:col>71</xdr:col>
      <xdr:colOff>177800</xdr:colOff>
      <xdr:row>38</xdr:row>
      <xdr:rowOff>125668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093173"/>
          <a:ext cx="889000" cy="5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41637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2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82730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6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35440</xdr:rowOff>
    </xdr:from>
    <xdr:to>
      <xdr:col>85</xdr:col>
      <xdr:colOff>177800</xdr:colOff>
      <xdr:row>39</xdr:row>
      <xdr:rowOff>137040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121817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3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92569</xdr:rowOff>
    </xdr:from>
    <xdr:to>
      <xdr:col>81</xdr:col>
      <xdr:colOff>101600</xdr:colOff>
      <xdr:row>39</xdr:row>
      <xdr:rowOff>22719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39245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8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125781</xdr:rowOff>
    </xdr:from>
    <xdr:to>
      <xdr:col>76</xdr:col>
      <xdr:colOff>165100</xdr:colOff>
      <xdr:row>36</xdr:row>
      <xdr:rowOff>55931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1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72458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9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41623</xdr:rowOff>
    </xdr:from>
    <xdr:to>
      <xdr:col>72</xdr:col>
      <xdr:colOff>38100</xdr:colOff>
      <xdr:row>35</xdr:row>
      <xdr:rowOff>143223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0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159750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81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74868</xdr:rowOff>
    </xdr:from>
    <xdr:to>
      <xdr:col>67</xdr:col>
      <xdr:colOff>101600</xdr:colOff>
      <xdr:row>39</xdr:row>
      <xdr:rowOff>5018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8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21545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47117</xdr:rowOff>
    </xdr:from>
    <xdr:to>
      <xdr:col>85</xdr:col>
      <xdr:colOff>127000</xdr:colOff>
      <xdr:row>75</xdr:row>
      <xdr:rowOff>169774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05867"/>
          <a:ext cx="838200" cy="1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101791</xdr:rowOff>
    </xdr:from>
    <xdr:to>
      <xdr:col>81</xdr:col>
      <xdr:colOff>50800</xdr:colOff>
      <xdr:row>75</xdr:row>
      <xdr:rowOff>169774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60541"/>
          <a:ext cx="889000" cy="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86199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47625</xdr:rowOff>
    </xdr:from>
    <xdr:to>
      <xdr:col>76</xdr:col>
      <xdr:colOff>114300</xdr:colOff>
      <xdr:row>75</xdr:row>
      <xdr:rowOff>101791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06375"/>
          <a:ext cx="889000" cy="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103179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45339</xdr:rowOff>
    </xdr:from>
    <xdr:to>
      <xdr:col>71</xdr:col>
      <xdr:colOff>177800</xdr:colOff>
      <xdr:row>75</xdr:row>
      <xdr:rowOff>47625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040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94835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91978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167767</xdr:rowOff>
    </xdr:from>
    <xdr:to>
      <xdr:col>85</xdr:col>
      <xdr:colOff>177800</xdr:colOff>
      <xdr:row>75</xdr:row>
      <xdr:rowOff>97917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19194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118973</xdr:rowOff>
    </xdr:from>
    <xdr:to>
      <xdr:col>81</xdr:col>
      <xdr:colOff>101600</xdr:colOff>
      <xdr:row>76</xdr:row>
      <xdr:rowOff>49123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65650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50991</xdr:rowOff>
    </xdr:from>
    <xdr:to>
      <xdr:col>76</xdr:col>
      <xdr:colOff>165100</xdr:colOff>
      <xdr:row>75</xdr:row>
      <xdr:rowOff>152591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169118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168275</xdr:rowOff>
    </xdr:from>
    <xdr:to>
      <xdr:col>72</xdr:col>
      <xdr:colOff>38100</xdr:colOff>
      <xdr:row>75</xdr:row>
      <xdr:rowOff>98425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114952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165989</xdr:rowOff>
    </xdr:from>
    <xdr:to>
      <xdr:col>67</xdr:col>
      <xdr:colOff>101600</xdr:colOff>
      <xdr:row>75</xdr:row>
      <xdr:rowOff>96139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112666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107290</xdr:rowOff>
    </xdr:from>
    <xdr:to>
      <xdr:col>85</xdr:col>
      <xdr:colOff>127000</xdr:colOff>
      <xdr:row>97</xdr:row>
      <xdr:rowOff>116222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37940"/>
          <a:ext cx="8382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116222</xdr:rowOff>
    </xdr:from>
    <xdr:to>
      <xdr:col>81</xdr:col>
      <xdr:colOff>50800</xdr:colOff>
      <xdr:row>97</xdr:row>
      <xdr:rowOff>159914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46872"/>
          <a:ext cx="889000" cy="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159914</xdr:rowOff>
    </xdr:from>
    <xdr:to>
      <xdr:col>76</xdr:col>
      <xdr:colOff>114300</xdr:colOff>
      <xdr:row>97</xdr:row>
      <xdr:rowOff>165697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90564"/>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156113</xdr:rowOff>
    </xdr:from>
    <xdr:to>
      <xdr:col>71</xdr:col>
      <xdr:colOff>177800</xdr:colOff>
      <xdr:row>97</xdr:row>
      <xdr:rowOff>165697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86763"/>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56490</xdr:rowOff>
    </xdr:from>
    <xdr:to>
      <xdr:col>85</xdr:col>
      <xdr:colOff>177800</xdr:colOff>
      <xdr:row>97</xdr:row>
      <xdr:rowOff>158090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142867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65422</xdr:rowOff>
    </xdr:from>
    <xdr:to>
      <xdr:col>81</xdr:col>
      <xdr:colOff>101600</xdr:colOff>
      <xdr:row>97</xdr:row>
      <xdr:rowOff>167022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158149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109114</xdr:rowOff>
    </xdr:from>
    <xdr:to>
      <xdr:col>76</xdr:col>
      <xdr:colOff>165100</xdr:colOff>
      <xdr:row>98</xdr:row>
      <xdr:rowOff>39264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30391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8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114897</xdr:rowOff>
    </xdr:from>
    <xdr:to>
      <xdr:col>72</xdr:col>
      <xdr:colOff>38100</xdr:colOff>
      <xdr:row>98</xdr:row>
      <xdr:rowOff>45047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36174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105313</xdr:rowOff>
    </xdr:from>
    <xdr:to>
      <xdr:col>67</xdr:col>
      <xdr:colOff>101600</xdr:colOff>
      <xdr:row>98</xdr:row>
      <xdr:rowOff>35463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26590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28239</xdr:rowOff>
    </xdr:from>
    <xdr:to>
      <xdr:col>116</xdr:col>
      <xdr:colOff>63500</xdr:colOff>
      <xdr:row>59</xdr:row>
      <xdr:rowOff>31991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43789"/>
          <a:ext cx="8382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31782</xdr:rowOff>
    </xdr:from>
    <xdr:to>
      <xdr:col>111</xdr:col>
      <xdr:colOff>177800</xdr:colOff>
      <xdr:row>59</xdr:row>
      <xdr:rowOff>31991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7332"/>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29039</xdr:rowOff>
    </xdr:from>
    <xdr:to>
      <xdr:col>107</xdr:col>
      <xdr:colOff>50800</xdr:colOff>
      <xdr:row>59</xdr:row>
      <xdr:rowOff>31782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4458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25762</xdr:rowOff>
    </xdr:from>
    <xdr:to>
      <xdr:col>102</xdr:col>
      <xdr:colOff>114300</xdr:colOff>
      <xdr:row>59</xdr:row>
      <xdr:rowOff>29039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4131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148889</xdr:rowOff>
    </xdr:from>
    <xdr:to>
      <xdr:col>116</xdr:col>
      <xdr:colOff>114300</xdr:colOff>
      <xdr:row>59</xdr:row>
      <xdr:rowOff>79039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63816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0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152641</xdr:rowOff>
    </xdr:from>
    <xdr:to>
      <xdr:col>112</xdr:col>
      <xdr:colOff>38100</xdr:colOff>
      <xdr:row>59</xdr:row>
      <xdr:rowOff>82791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73918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8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152432</xdr:rowOff>
    </xdr:from>
    <xdr:to>
      <xdr:col>107</xdr:col>
      <xdr:colOff>101600</xdr:colOff>
      <xdr:row>59</xdr:row>
      <xdr:rowOff>82582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73709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9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149689</xdr:rowOff>
    </xdr:from>
    <xdr:to>
      <xdr:col>102</xdr:col>
      <xdr:colOff>165100</xdr:colOff>
      <xdr:row>59</xdr:row>
      <xdr:rowOff>79839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70966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146412</xdr:rowOff>
    </xdr:from>
    <xdr:to>
      <xdr:col>98</xdr:col>
      <xdr:colOff>38100</xdr:colOff>
      <xdr:row>59</xdr:row>
      <xdr:rowOff>76562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67689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166230</xdr:rowOff>
    </xdr:from>
    <xdr:to>
      <xdr:col>116</xdr:col>
      <xdr:colOff>63500</xdr:colOff>
      <xdr:row>76</xdr:row>
      <xdr:rowOff>168669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96430"/>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159665</xdr:rowOff>
    </xdr:from>
    <xdr:to>
      <xdr:col>111</xdr:col>
      <xdr:colOff>177800</xdr:colOff>
      <xdr:row>76</xdr:row>
      <xdr:rowOff>168669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46965"/>
          <a:ext cx="889000" cy="3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133469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159665</xdr:rowOff>
    </xdr:from>
    <xdr:to>
      <xdr:col>107</xdr:col>
      <xdr:colOff>50800</xdr:colOff>
      <xdr:row>75</xdr:row>
      <xdr:rowOff>28435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46965"/>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36873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154432</xdr:rowOff>
    </xdr:from>
    <xdr:to>
      <xdr:col>102</xdr:col>
      <xdr:colOff>114300</xdr:colOff>
      <xdr:row>75</xdr:row>
      <xdr:rowOff>28435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841732"/>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20260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2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1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115430</xdr:rowOff>
    </xdr:from>
    <xdr:to>
      <xdr:col>116</xdr:col>
      <xdr:colOff>114300</xdr:colOff>
      <xdr:row>77</xdr:row>
      <xdr:rowOff>45580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138307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117869</xdr:rowOff>
    </xdr:from>
    <xdr:to>
      <xdr:col>112</xdr:col>
      <xdr:colOff>38100</xdr:colOff>
      <xdr:row>77</xdr:row>
      <xdr:rowOff>48019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64546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108865</xdr:rowOff>
    </xdr:from>
    <xdr:to>
      <xdr:col>107</xdr:col>
      <xdr:colOff>101600</xdr:colOff>
      <xdr:row>75</xdr:row>
      <xdr:rowOff>39015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55542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5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149085</xdr:rowOff>
    </xdr:from>
    <xdr:to>
      <xdr:col>102</xdr:col>
      <xdr:colOff>165100</xdr:colOff>
      <xdr:row>75</xdr:row>
      <xdr:rowOff>79235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95762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6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103632</xdr:rowOff>
    </xdr:from>
    <xdr:to>
      <xdr:col>98</xdr:col>
      <xdr:colOff>38100</xdr:colOff>
      <xdr:row>75</xdr:row>
      <xdr:rowOff>33782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50309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5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698,932</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106,193</a:t>
          </a:r>
          <a:r>
            <a:rPr kumimoji="1" lang="ja-JP" altLang="en-US" sz="1300">
              <a:latin typeface="ＭＳ Ｐゴシック" panose="020B0600070205080204" pitchFamily="50" charset="-128"/>
              <a:ea typeface="ＭＳ Ｐゴシック" panose="020B0600070205080204" pitchFamily="50" charset="-128"/>
            </a:rPr>
            <a:t>円の減。</a:t>
          </a:r>
        </a:p>
        <a:p>
          <a:r>
            <a:rPr kumimoji="1" lang="ja-JP" altLang="en-US" sz="1300">
              <a:latin typeface="ＭＳ Ｐゴシック" panose="020B0600070205080204" pitchFamily="50" charset="-128"/>
              <a:ea typeface="ＭＳ Ｐゴシック" panose="020B0600070205080204" pitchFamily="50" charset="-128"/>
            </a:rPr>
            <a:t>　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121,371</a:t>
          </a:r>
          <a:r>
            <a:rPr kumimoji="1" lang="ja-JP" altLang="en-US" sz="1300">
              <a:latin typeface="ＭＳ Ｐゴシック" panose="020B0600070205080204" pitchFamily="50" charset="-128"/>
              <a:ea typeface="ＭＳ Ｐゴシック" panose="020B0600070205080204" pitchFamily="50" charset="-128"/>
            </a:rPr>
            <a:t>円であり、前年度比で</a:t>
          </a:r>
          <a:r>
            <a:rPr kumimoji="1" lang="en-US" altLang="ja-JP" sz="1300">
              <a:latin typeface="ＭＳ Ｐゴシック" panose="020B0600070205080204" pitchFamily="50" charset="-128"/>
              <a:ea typeface="ＭＳ Ｐゴシック" panose="020B0600070205080204" pitchFamily="50" charset="-128"/>
            </a:rPr>
            <a:t>116,201</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　減少の主な要因は、コロナ禍によ特別定額給付金分が皆減となったことや、広域ごみ処理施設整備費に係る一部事務組合への分担金の減。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一方で、団体平均と比較しても以前として高い傾向にあるため、宮津市第</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期行財政運営指針に基づき、財政規模や人口規模に見合う行政サービスのあり方を見直し、経費の削減を図る。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17,025
16,865
172.74
12,419,565
11,899,308
483,147
6,689,791
16,775,092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16.1
178.2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154331</xdr:rowOff>
    </xdr:from>
    <xdr:to>
      <xdr:col>24</xdr:col>
      <xdr:colOff>63500</xdr:colOff>
      <xdr:row>35</xdr:row>
      <xdr:rowOff>160655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5081"/>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160655</xdr:rowOff>
    </xdr:from>
    <xdr:to>
      <xdr:col>19</xdr:col>
      <xdr:colOff>177800</xdr:colOff>
      <xdr:row>35</xdr:row>
      <xdr:rowOff>162713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6140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55364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35</xdr:row>
      <xdr:rowOff>162713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29020"/>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39590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81178</xdr:rowOff>
    </xdr:from>
    <xdr:to>
      <xdr:col>10</xdr:col>
      <xdr:colOff>114300</xdr:colOff>
      <xdr:row>35</xdr:row>
      <xdr:rowOff>128270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081928"/>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39743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103531</xdr:rowOff>
    </xdr:from>
    <xdr:to>
      <xdr:col>24</xdr:col>
      <xdr:colOff>114300</xdr:colOff>
      <xdr:row>36</xdr:row>
      <xdr:rowOff>33681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126408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109855</xdr:rowOff>
    </xdr:from>
    <xdr:to>
      <xdr:col>20</xdr:col>
      <xdr:colOff>38100</xdr:colOff>
      <xdr:row>36</xdr:row>
      <xdr:rowOff>40005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56532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8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111913</xdr:rowOff>
    </xdr:from>
    <xdr:to>
      <xdr:col>15</xdr:col>
      <xdr:colOff>101600</xdr:colOff>
      <xdr:row>36</xdr:row>
      <xdr:rowOff>42063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58590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77470</xdr:rowOff>
    </xdr:from>
    <xdr:to>
      <xdr:col>10</xdr:col>
      <xdr:colOff>165100</xdr:colOff>
      <xdr:row>36</xdr:row>
      <xdr:rowOff>7620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24147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30378</xdr:rowOff>
    </xdr:from>
    <xdr:to>
      <xdr:col>6</xdr:col>
      <xdr:colOff>38100</xdr:colOff>
      <xdr:row>35</xdr:row>
      <xdr:rowOff>131978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148505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80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94212</xdr:rowOff>
    </xdr:from>
    <xdr:to>
      <xdr:col>24</xdr:col>
      <xdr:colOff>63500</xdr:colOff>
      <xdr:row>57</xdr:row>
      <xdr:rowOff>40791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23962"/>
          <a:ext cx="838200" cy="28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94212</xdr:rowOff>
    </xdr:from>
    <xdr:to>
      <xdr:col>19</xdr:col>
      <xdr:colOff>177800</xdr:colOff>
      <xdr:row>57</xdr:row>
      <xdr:rowOff>125442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23962"/>
          <a:ext cx="889000" cy="37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6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125442</xdr:rowOff>
    </xdr:from>
    <xdr:to>
      <xdr:col>15</xdr:col>
      <xdr:colOff>50800</xdr:colOff>
      <xdr:row>57</xdr:row>
      <xdr:rowOff>139132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98092"/>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119727</xdr:rowOff>
    </xdr:from>
    <xdr:to>
      <xdr:col>10</xdr:col>
      <xdr:colOff>114300</xdr:colOff>
      <xdr:row>57</xdr:row>
      <xdr:rowOff>139132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20927"/>
          <a:ext cx="889000" cy="1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20510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161441</xdr:rowOff>
    </xdr:from>
    <xdr:to>
      <xdr:col>24</xdr:col>
      <xdr:colOff>114300</xdr:colOff>
      <xdr:row>57</xdr:row>
      <xdr:rowOff>91591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12868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1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43412</xdr:rowOff>
    </xdr:from>
    <xdr:to>
      <xdr:col>20</xdr:col>
      <xdr:colOff>38100</xdr:colOff>
      <xdr:row>55</xdr:row>
      <xdr:rowOff>145012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161539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24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74642</xdr:rowOff>
    </xdr:from>
    <xdr:to>
      <xdr:col>15</xdr:col>
      <xdr:colOff>101600</xdr:colOff>
      <xdr:row>58</xdr:row>
      <xdr:rowOff>4792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167369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88332</xdr:rowOff>
    </xdr:from>
    <xdr:to>
      <xdr:col>10</xdr:col>
      <xdr:colOff>165100</xdr:colOff>
      <xdr:row>58</xdr:row>
      <xdr:rowOff>18482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68927</xdr:rowOff>
    </xdr:from>
    <xdr:to>
      <xdr:col>6</xdr:col>
      <xdr:colOff>38100</xdr:colOff>
      <xdr:row>56</xdr:row>
      <xdr:rowOff>170527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15604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4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127808</xdr:rowOff>
    </xdr:from>
    <xdr:to>
      <xdr:col>24</xdr:col>
      <xdr:colOff>63500</xdr:colOff>
      <xdr:row>76</xdr:row>
      <xdr:rowOff>45411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86558"/>
          <a:ext cx="838200" cy="8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45411</xdr:rowOff>
    </xdr:from>
    <xdr:to>
      <xdr:col>19</xdr:col>
      <xdr:colOff>177800</xdr:colOff>
      <xdr:row>76</xdr:row>
      <xdr:rowOff>102178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75611"/>
          <a:ext cx="8890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100715</xdr:rowOff>
    </xdr:from>
    <xdr:to>
      <xdr:col>15</xdr:col>
      <xdr:colOff>50800</xdr:colOff>
      <xdr:row>76</xdr:row>
      <xdr:rowOff>102178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13091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96422</xdr:rowOff>
    </xdr:from>
    <xdr:to>
      <xdr:col>10</xdr:col>
      <xdr:colOff>114300</xdr:colOff>
      <xdr:row>76</xdr:row>
      <xdr:rowOff>100715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2662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77008</xdr:rowOff>
    </xdr:from>
    <xdr:to>
      <xdr:col>24</xdr:col>
      <xdr:colOff>114300</xdr:colOff>
      <xdr:row>76</xdr:row>
      <xdr:rowOff>7159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35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55435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166061</xdr:rowOff>
    </xdr:from>
    <xdr:to>
      <xdr:col>20</xdr:col>
      <xdr:colOff>38100</xdr:colOff>
      <xdr:row>76</xdr:row>
      <xdr:rowOff>96211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2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0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51378</xdr:rowOff>
    </xdr:from>
    <xdr:to>
      <xdr:col>15</xdr:col>
      <xdr:colOff>101600</xdr:colOff>
      <xdr:row>76</xdr:row>
      <xdr:rowOff>152978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144105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7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49915</xdr:rowOff>
    </xdr:from>
    <xdr:to>
      <xdr:col>10</xdr:col>
      <xdr:colOff>165100</xdr:colOff>
      <xdr:row>76</xdr:row>
      <xdr:rowOff>151515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168042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5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45622</xdr:rowOff>
    </xdr:from>
    <xdr:to>
      <xdr:col>6</xdr:col>
      <xdr:colOff>38100</xdr:colOff>
      <xdr:row>76</xdr:row>
      <xdr:rowOff>147222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163748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5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120177</xdr:rowOff>
    </xdr:from>
    <xdr:to>
      <xdr:col>24</xdr:col>
      <xdr:colOff>63500</xdr:colOff>
      <xdr:row>96</xdr:row>
      <xdr:rowOff>82245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07927"/>
          <a:ext cx="838200" cy="1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45349</xdr:rowOff>
    </xdr:from>
    <xdr:to>
      <xdr:col>19</xdr:col>
      <xdr:colOff>177800</xdr:colOff>
      <xdr:row>95</xdr:row>
      <xdr:rowOff>120177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5818749"/>
          <a:ext cx="889000" cy="58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45349</xdr:rowOff>
    </xdr:from>
    <xdr:to>
      <xdr:col>15</xdr:col>
      <xdr:colOff>50800</xdr:colOff>
      <xdr:row>95</xdr:row>
      <xdr:rowOff>101927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818749"/>
          <a:ext cx="889000" cy="57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101927</xdr:rowOff>
    </xdr:from>
    <xdr:to>
      <xdr:col>10</xdr:col>
      <xdr:colOff>114300</xdr:colOff>
      <xdr:row>95</xdr:row>
      <xdr:rowOff>121763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89677"/>
          <a:ext cx="889000" cy="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31445</xdr:rowOff>
    </xdr:from>
    <xdr:to>
      <xdr:col>24</xdr:col>
      <xdr:colOff>114300</xdr:colOff>
      <xdr:row>96</xdr:row>
      <xdr:rowOff>133045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9872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69377</xdr:rowOff>
    </xdr:from>
    <xdr:to>
      <xdr:col>20</xdr:col>
      <xdr:colOff>38100</xdr:colOff>
      <xdr:row>95</xdr:row>
      <xdr:rowOff>170977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165999</xdr:rowOff>
    </xdr:from>
    <xdr:to>
      <xdr:col>15</xdr:col>
      <xdr:colOff>101600</xdr:colOff>
      <xdr:row>92</xdr:row>
      <xdr:rowOff>96149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7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112676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554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51127</xdr:rowOff>
    </xdr:from>
    <xdr:to>
      <xdr:col>10</xdr:col>
      <xdr:colOff>165100</xdr:colOff>
      <xdr:row>95</xdr:row>
      <xdr:rowOff>152727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169254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1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70963</xdr:rowOff>
    </xdr:from>
    <xdr:to>
      <xdr:col>6</xdr:col>
      <xdr:colOff>38100</xdr:colOff>
      <xdr:row>96</xdr:row>
      <xdr:rowOff>1113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17640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1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123012</xdr:rowOff>
    </xdr:from>
    <xdr:to>
      <xdr:col>55</xdr:col>
      <xdr:colOff>0</xdr:colOff>
      <xdr:row>37</xdr:row>
      <xdr:rowOff>156388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66662"/>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23343</xdr:rowOff>
    </xdr:from>
    <xdr:to>
      <xdr:col>50</xdr:col>
      <xdr:colOff>114300</xdr:colOff>
      <xdr:row>37</xdr:row>
      <xdr:rowOff>156388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66993"/>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23343</xdr:rowOff>
    </xdr:from>
    <xdr:to>
      <xdr:col>45</xdr:col>
      <xdr:colOff>177800</xdr:colOff>
      <xdr:row>37</xdr:row>
      <xdr:rowOff>101295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366993"/>
          <a:ext cx="8890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80950</xdr:rowOff>
    </xdr:from>
    <xdr:to>
      <xdr:col>41</xdr:col>
      <xdr:colOff>50800</xdr:colOff>
      <xdr:row>37</xdr:row>
      <xdr:rowOff>101295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2460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72212</xdr:rowOff>
    </xdr:from>
    <xdr:to>
      <xdr:col>55</xdr:col>
      <xdr:colOff>50800</xdr:colOff>
      <xdr:row>38</xdr:row>
      <xdr:rowOff>2363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95089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105588</xdr:rowOff>
    </xdr:from>
    <xdr:to>
      <xdr:col>50</xdr:col>
      <xdr:colOff>165100</xdr:colOff>
      <xdr:row>38</xdr:row>
      <xdr:rowOff>35737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26865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4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143993</xdr:rowOff>
    </xdr:from>
    <xdr:to>
      <xdr:col>46</xdr:col>
      <xdr:colOff>38100</xdr:colOff>
      <xdr:row>37</xdr:row>
      <xdr:rowOff>74143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90670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0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50495</xdr:rowOff>
    </xdr:from>
    <xdr:to>
      <xdr:col>41</xdr:col>
      <xdr:colOff>101600</xdr:colOff>
      <xdr:row>37</xdr:row>
      <xdr:rowOff>152095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168622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1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30150</xdr:rowOff>
    </xdr:from>
    <xdr:to>
      <xdr:col>36</xdr:col>
      <xdr:colOff>165100</xdr:colOff>
      <xdr:row>37</xdr:row>
      <xdr:rowOff>131750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148277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95580</xdr:rowOff>
    </xdr:from>
    <xdr:to>
      <xdr:col>55</xdr:col>
      <xdr:colOff>0</xdr:colOff>
      <xdr:row>55</xdr:row>
      <xdr:rowOff>149096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525330"/>
          <a:ext cx="838200" cy="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110234</xdr:rowOff>
    </xdr:from>
    <xdr:to>
      <xdr:col>50</xdr:col>
      <xdr:colOff>114300</xdr:colOff>
      <xdr:row>55</xdr:row>
      <xdr:rowOff>149096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5399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110234</xdr:rowOff>
    </xdr:from>
    <xdr:to>
      <xdr:col>45</xdr:col>
      <xdr:colOff>177800</xdr:colOff>
      <xdr:row>56</xdr:row>
      <xdr:rowOff>38225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39984"/>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137688</xdr:rowOff>
    </xdr:from>
    <xdr:to>
      <xdr:col>41</xdr:col>
      <xdr:colOff>50800</xdr:colOff>
      <xdr:row>56</xdr:row>
      <xdr:rowOff>38225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567438"/>
          <a:ext cx="889000" cy="7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44780</xdr:rowOff>
    </xdr:from>
    <xdr:to>
      <xdr:col>55</xdr:col>
      <xdr:colOff>50800</xdr:colOff>
      <xdr:row>55</xdr:row>
      <xdr:rowOff>146380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67657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98296</xdr:rowOff>
    </xdr:from>
    <xdr:to>
      <xdr:col>50</xdr:col>
      <xdr:colOff>165100</xdr:colOff>
      <xdr:row>56</xdr:row>
      <xdr:rowOff>28446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19573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6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59434</xdr:rowOff>
    </xdr:from>
    <xdr:to>
      <xdr:col>46</xdr:col>
      <xdr:colOff>38100</xdr:colOff>
      <xdr:row>55</xdr:row>
      <xdr:rowOff>161034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152161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5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158875</xdr:rowOff>
    </xdr:from>
    <xdr:to>
      <xdr:col>41</xdr:col>
      <xdr:colOff>101600</xdr:colOff>
      <xdr:row>56</xdr:row>
      <xdr:rowOff>89025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80152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6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86888</xdr:rowOff>
    </xdr:from>
    <xdr:to>
      <xdr:col>36</xdr:col>
      <xdr:colOff>165100</xdr:colOff>
      <xdr:row>56</xdr:row>
      <xdr:rowOff>17038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8165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0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160781</xdr:rowOff>
    </xdr:from>
    <xdr:to>
      <xdr:col>55</xdr:col>
      <xdr:colOff>0</xdr:colOff>
      <xdr:row>77</xdr:row>
      <xdr:rowOff>86762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90981"/>
          <a:ext cx="838200" cy="9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86762</xdr:rowOff>
    </xdr:from>
    <xdr:to>
      <xdr:col>50</xdr:col>
      <xdr:colOff>114300</xdr:colOff>
      <xdr:row>78</xdr:row>
      <xdr:rowOff>94910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88412"/>
          <a:ext cx="889000" cy="1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124923</xdr:rowOff>
    </xdr:from>
    <xdr:to>
      <xdr:col>45</xdr:col>
      <xdr:colOff>177800</xdr:colOff>
      <xdr:row>78</xdr:row>
      <xdr:rowOff>94910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26573"/>
          <a:ext cx="889000" cy="14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74222</xdr:rowOff>
    </xdr:from>
    <xdr:to>
      <xdr:col>41</xdr:col>
      <xdr:colOff>50800</xdr:colOff>
      <xdr:row>77</xdr:row>
      <xdr:rowOff>124923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75872"/>
          <a:ext cx="889000" cy="5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171291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3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109981</xdr:rowOff>
    </xdr:from>
    <xdr:to>
      <xdr:col>55</xdr:col>
      <xdr:colOff>50800</xdr:colOff>
      <xdr:row>77</xdr:row>
      <xdr:rowOff>40131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132858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35962</xdr:rowOff>
    </xdr:from>
    <xdr:to>
      <xdr:col>50</xdr:col>
      <xdr:colOff>165100</xdr:colOff>
      <xdr:row>77</xdr:row>
      <xdr:rowOff>137562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128689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44110</xdr:rowOff>
    </xdr:from>
    <xdr:to>
      <xdr:col>46</xdr:col>
      <xdr:colOff>38100</xdr:colOff>
      <xdr:row>78</xdr:row>
      <xdr:rowOff>145710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74123</xdr:rowOff>
    </xdr:from>
    <xdr:to>
      <xdr:col>41</xdr:col>
      <xdr:colOff>101600</xdr:colOff>
      <xdr:row>78</xdr:row>
      <xdr:rowOff>4273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20800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23422</xdr:rowOff>
    </xdr:from>
    <xdr:to>
      <xdr:col>36</xdr:col>
      <xdr:colOff>165100</xdr:colOff>
      <xdr:row>77</xdr:row>
      <xdr:rowOff>125022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141549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69901</xdr:rowOff>
    </xdr:from>
    <xdr:to>
      <xdr:col>55</xdr:col>
      <xdr:colOff>0</xdr:colOff>
      <xdr:row>95</xdr:row>
      <xdr:rowOff>164519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57651"/>
          <a:ext cx="838200" cy="9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65421</xdr:rowOff>
    </xdr:from>
    <xdr:to>
      <xdr:col>50</xdr:col>
      <xdr:colOff>114300</xdr:colOff>
      <xdr:row>95</xdr:row>
      <xdr:rowOff>69901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53171"/>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146194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65421</xdr:rowOff>
    </xdr:from>
    <xdr:to>
      <xdr:col>45</xdr:col>
      <xdr:colOff>177800</xdr:colOff>
      <xdr:row>95</xdr:row>
      <xdr:rowOff>167695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53171"/>
          <a:ext cx="889000" cy="10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167695</xdr:rowOff>
    </xdr:from>
    <xdr:to>
      <xdr:col>41</xdr:col>
      <xdr:colOff>50800</xdr:colOff>
      <xdr:row>96</xdr:row>
      <xdr:rowOff>32183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55445"/>
          <a:ext cx="889000" cy="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113719</xdr:rowOff>
    </xdr:from>
    <xdr:to>
      <xdr:col>55</xdr:col>
      <xdr:colOff>50800</xdr:colOff>
      <xdr:row>96</xdr:row>
      <xdr:rowOff>43869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136596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19101</xdr:rowOff>
    </xdr:from>
    <xdr:to>
      <xdr:col>50</xdr:col>
      <xdr:colOff>165100</xdr:colOff>
      <xdr:row>95</xdr:row>
      <xdr:rowOff>120701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137228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14621</xdr:rowOff>
    </xdr:from>
    <xdr:to>
      <xdr:col>46</xdr:col>
      <xdr:colOff>38100</xdr:colOff>
      <xdr:row>95</xdr:row>
      <xdr:rowOff>116221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0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132748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0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116895</xdr:rowOff>
    </xdr:from>
    <xdr:to>
      <xdr:col>41</xdr:col>
      <xdr:colOff>101600</xdr:colOff>
      <xdr:row>96</xdr:row>
      <xdr:rowOff>47045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63572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152833</xdr:rowOff>
    </xdr:from>
    <xdr:to>
      <xdr:col>36</xdr:col>
      <xdr:colOff>165100</xdr:colOff>
      <xdr:row>96</xdr:row>
      <xdr:rowOff>82983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99510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118375</xdr:rowOff>
    </xdr:from>
    <xdr:to>
      <xdr:col>85</xdr:col>
      <xdr:colOff>127000</xdr:colOff>
      <xdr:row>36</xdr:row>
      <xdr:rowOff>154200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90575"/>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118375</xdr:rowOff>
    </xdr:from>
    <xdr:to>
      <xdr:col>81</xdr:col>
      <xdr:colOff>50800</xdr:colOff>
      <xdr:row>36</xdr:row>
      <xdr:rowOff>153318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9057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22428</xdr:rowOff>
    </xdr:from>
    <xdr:to>
      <xdr:col>76</xdr:col>
      <xdr:colOff>114300</xdr:colOff>
      <xdr:row>36</xdr:row>
      <xdr:rowOff>153318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94628"/>
          <a:ext cx="889000" cy="13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147603</xdr:rowOff>
    </xdr:from>
    <xdr:to>
      <xdr:col>71</xdr:col>
      <xdr:colOff>177800</xdr:colOff>
      <xdr:row>36</xdr:row>
      <xdr:rowOff>22428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976903"/>
          <a:ext cx="889000" cy="21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30425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7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103400</xdr:rowOff>
    </xdr:from>
    <xdr:to>
      <xdr:col>85</xdr:col>
      <xdr:colOff>177800</xdr:colOff>
      <xdr:row>37</xdr:row>
      <xdr:rowOff>33550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126277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67575</xdr:rowOff>
    </xdr:from>
    <xdr:to>
      <xdr:col>81</xdr:col>
      <xdr:colOff>101600</xdr:colOff>
      <xdr:row>36</xdr:row>
      <xdr:rowOff>169175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160302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102518</xdr:rowOff>
    </xdr:from>
    <xdr:to>
      <xdr:col>76</xdr:col>
      <xdr:colOff>165100</xdr:colOff>
      <xdr:row>37</xdr:row>
      <xdr:rowOff>32668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7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23795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143078</xdr:rowOff>
    </xdr:from>
    <xdr:to>
      <xdr:col>72</xdr:col>
      <xdr:colOff>38100</xdr:colOff>
      <xdr:row>36</xdr:row>
      <xdr:rowOff>73228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89755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96803</xdr:rowOff>
    </xdr:from>
    <xdr:to>
      <xdr:col>67</xdr:col>
      <xdr:colOff>101600</xdr:colOff>
      <xdr:row>35</xdr:row>
      <xdr:rowOff>26953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9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43480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7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169788</xdr:rowOff>
    </xdr:from>
    <xdr:to>
      <xdr:col>85</xdr:col>
      <xdr:colOff>127000</xdr:colOff>
      <xdr:row>57</xdr:row>
      <xdr:rowOff>60911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70988"/>
          <a:ext cx="8382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169788</xdr:rowOff>
    </xdr:from>
    <xdr:to>
      <xdr:col>81</xdr:col>
      <xdr:colOff>50800</xdr:colOff>
      <xdr:row>57</xdr:row>
      <xdr:rowOff>14359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70988"/>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139819</xdr:rowOff>
    </xdr:from>
    <xdr:to>
      <xdr:col>76</xdr:col>
      <xdr:colOff>114300</xdr:colOff>
      <xdr:row>57</xdr:row>
      <xdr:rowOff>14359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41019"/>
          <a:ext cx="8890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9658</xdr:rowOff>
    </xdr:from>
    <xdr:to>
      <xdr:col>71</xdr:col>
      <xdr:colOff>177800</xdr:colOff>
      <xdr:row>56</xdr:row>
      <xdr:rowOff>139819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10858"/>
          <a:ext cx="889000" cy="13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76718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10111</xdr:rowOff>
    </xdr:from>
    <xdr:to>
      <xdr:col>85</xdr:col>
      <xdr:colOff>177800</xdr:colOff>
      <xdr:row>57</xdr:row>
      <xdr:rowOff>111711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159988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6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118988</xdr:rowOff>
    </xdr:from>
    <xdr:to>
      <xdr:col>81</xdr:col>
      <xdr:colOff>101600</xdr:colOff>
      <xdr:row>57</xdr:row>
      <xdr:rowOff>49138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40265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135009</xdr:rowOff>
    </xdr:from>
    <xdr:to>
      <xdr:col>76</xdr:col>
      <xdr:colOff>165100</xdr:colOff>
      <xdr:row>57</xdr:row>
      <xdr:rowOff>65159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56286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89019</xdr:rowOff>
    </xdr:from>
    <xdr:to>
      <xdr:col>72</xdr:col>
      <xdr:colOff>38100</xdr:colOff>
      <xdr:row>57</xdr:row>
      <xdr:rowOff>19169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35696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130308</xdr:rowOff>
    </xdr:from>
    <xdr:to>
      <xdr:col>67</xdr:col>
      <xdr:colOff>101600</xdr:colOff>
      <xdr:row>56</xdr:row>
      <xdr:rowOff>60458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76985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3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143368</xdr:rowOff>
    </xdr:from>
    <xdr:to>
      <xdr:col>85</xdr:col>
      <xdr:colOff>127000</xdr:colOff>
      <xdr:row>79</xdr:row>
      <xdr:rowOff>86240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6468"/>
          <a:ext cx="8382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5131</xdr:rowOff>
    </xdr:from>
    <xdr:to>
      <xdr:col>81</xdr:col>
      <xdr:colOff>50800</xdr:colOff>
      <xdr:row>78</xdr:row>
      <xdr:rowOff>143368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035331"/>
          <a:ext cx="889000" cy="4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40549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92423</xdr:rowOff>
    </xdr:from>
    <xdr:to>
      <xdr:col>76</xdr:col>
      <xdr:colOff>114300</xdr:colOff>
      <xdr:row>76</xdr:row>
      <xdr:rowOff>5131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2951173"/>
          <a:ext cx="889000" cy="8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30675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5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92423</xdr:rowOff>
    </xdr:from>
    <xdr:to>
      <xdr:col>71</xdr:col>
      <xdr:colOff>177800</xdr:colOff>
      <xdr:row>78</xdr:row>
      <xdr:rowOff>125668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2951173"/>
          <a:ext cx="889000" cy="54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41637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5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82731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2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35440</xdr:rowOff>
    </xdr:from>
    <xdr:to>
      <xdr:col>85</xdr:col>
      <xdr:colOff>177800</xdr:colOff>
      <xdr:row>79</xdr:row>
      <xdr:rowOff>137040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121817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92568</xdr:rowOff>
    </xdr:from>
    <xdr:to>
      <xdr:col>81</xdr:col>
      <xdr:colOff>101600</xdr:colOff>
      <xdr:row>79</xdr:row>
      <xdr:rowOff>22718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39245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2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125781</xdr:rowOff>
    </xdr:from>
    <xdr:to>
      <xdr:col>76</xdr:col>
      <xdr:colOff>165100</xdr:colOff>
      <xdr:row>76</xdr:row>
      <xdr:rowOff>55931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9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72458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7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41623</xdr:rowOff>
    </xdr:from>
    <xdr:to>
      <xdr:col>72</xdr:col>
      <xdr:colOff>38100</xdr:colOff>
      <xdr:row>75</xdr:row>
      <xdr:rowOff>143223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2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159750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6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74868</xdr:rowOff>
    </xdr:from>
    <xdr:to>
      <xdr:col>67</xdr:col>
      <xdr:colOff>101600</xdr:colOff>
      <xdr:row>79</xdr:row>
      <xdr:rowOff>5018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21545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2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47117</xdr:rowOff>
    </xdr:from>
    <xdr:to>
      <xdr:col>85</xdr:col>
      <xdr:colOff>127000</xdr:colOff>
      <xdr:row>95</xdr:row>
      <xdr:rowOff>169774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34867"/>
          <a:ext cx="838200" cy="1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101791</xdr:rowOff>
    </xdr:from>
    <xdr:to>
      <xdr:col>81</xdr:col>
      <xdr:colOff>50800</xdr:colOff>
      <xdr:row>95</xdr:row>
      <xdr:rowOff>169774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89541"/>
          <a:ext cx="889000" cy="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86149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47625</xdr:rowOff>
    </xdr:from>
    <xdr:to>
      <xdr:col>76</xdr:col>
      <xdr:colOff>114300</xdr:colOff>
      <xdr:row>95</xdr:row>
      <xdr:rowOff>101791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35375"/>
          <a:ext cx="889000" cy="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45338</xdr:rowOff>
    </xdr:from>
    <xdr:to>
      <xdr:col>71</xdr:col>
      <xdr:colOff>177800</xdr:colOff>
      <xdr:row>95</xdr:row>
      <xdr:rowOff>47625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33308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91800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167767</xdr:rowOff>
    </xdr:from>
    <xdr:to>
      <xdr:col>85</xdr:col>
      <xdr:colOff>177800</xdr:colOff>
      <xdr:row>95</xdr:row>
      <xdr:rowOff>97917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19194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118974</xdr:rowOff>
    </xdr:from>
    <xdr:to>
      <xdr:col>81</xdr:col>
      <xdr:colOff>101600</xdr:colOff>
      <xdr:row>96</xdr:row>
      <xdr:rowOff>49124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65651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50991</xdr:rowOff>
    </xdr:from>
    <xdr:to>
      <xdr:col>76</xdr:col>
      <xdr:colOff>165100</xdr:colOff>
      <xdr:row>95</xdr:row>
      <xdr:rowOff>152591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169118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168275</xdr:rowOff>
    </xdr:from>
    <xdr:to>
      <xdr:col>72</xdr:col>
      <xdr:colOff>38100</xdr:colOff>
      <xdr:row>95</xdr:row>
      <xdr:rowOff>98425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114952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5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165988</xdr:rowOff>
    </xdr:from>
    <xdr:to>
      <xdr:col>67</xdr:col>
      <xdr:colOff>101600</xdr:colOff>
      <xdr:row>95</xdr:row>
      <xdr:rowOff>96138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112665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122,787</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88,642</a:t>
          </a:r>
          <a:r>
            <a:rPr kumimoji="1" lang="ja-JP" altLang="en-US" sz="1300">
              <a:latin typeface="ＭＳ Ｐゴシック" panose="020B0600070205080204" pitchFamily="50" charset="-128"/>
              <a:ea typeface="ＭＳ Ｐゴシック" panose="020B0600070205080204" pitchFamily="50" charset="-128"/>
            </a:rPr>
            <a:t>円の減。主な減少要因は、１人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万円を給付した特別定額給付金の皆減やコロナ禍における公共交通事業者への支援の減等によるものであり、過年度から引き続き類似団体平均並となっている。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54,733</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13,686</a:t>
          </a:r>
          <a:r>
            <a:rPr kumimoji="1" lang="ja-JP" altLang="en-US" sz="1300">
              <a:latin typeface="ＭＳ Ｐゴシック" panose="020B0600070205080204" pitchFamily="50" charset="-128"/>
              <a:ea typeface="ＭＳ Ｐゴシック" panose="020B0600070205080204" pitchFamily="50" charset="-128"/>
            </a:rPr>
            <a:t>円の減。主な減少要因は、公民館整備費の皆減や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スクールに伴う校内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整備の皆減等によるものであり、過年度から引き続き類似団体平均並となっている。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62,540</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17,522</a:t>
          </a:r>
          <a:r>
            <a:rPr kumimoji="1" lang="ja-JP" altLang="en-US" sz="1300">
              <a:latin typeface="ＭＳ Ｐゴシック" panose="020B0600070205080204" pitchFamily="50" charset="-128"/>
              <a:ea typeface="ＭＳ Ｐゴシック" panose="020B0600070205080204" pitchFamily="50" charset="-128"/>
            </a:rPr>
            <a:t>円の減。主な減少要因は、広域ごみ処理施設整備費の減や旧清掃工場の運営費皆減等によるものであり、類似団体平均並となった。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1,161</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10,502</a:t>
          </a:r>
          <a:r>
            <a:rPr kumimoji="1" lang="ja-JP" altLang="en-US" sz="1300">
              <a:latin typeface="ＭＳ Ｐゴシック" panose="020B0600070205080204" pitchFamily="50" charset="-128"/>
              <a:ea typeface="ＭＳ Ｐゴシック" panose="020B0600070205080204" pitchFamily="50" charset="-128"/>
            </a:rPr>
            <a:t>円の減。主な減少要因は、令和２年度災害の復旧（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豪雨の過年度災害復旧分）が終了したことによるものであり、前年度に引き続き類似団体平均並となっている。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財政健全化に向けた取組みを強力に進めたことにより、実質収支額、実質単年度収支が改善し、財政調整基金も計画的に積立を実施したことにより、年度末残高は２年連続で増加。</a:t>
          </a:r>
        </a:p>
        <a:p>
          <a:r>
            <a:rPr kumimoji="1" lang="ja-JP" altLang="en-US" sz="1400">
              <a:latin typeface="ＭＳ ゴシック" pitchFamily="49" charset="-128"/>
              <a:ea typeface="ＭＳ ゴシック" pitchFamily="49" charset="-128"/>
            </a:rPr>
            <a:t>　今後についても、宮津市第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期行財政運営指針（</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R12</a:t>
          </a:r>
          <a:r>
            <a:rPr kumimoji="1" lang="ja-JP" altLang="en-US" sz="1400">
              <a:latin typeface="ＭＳ ゴシック" pitchFamily="49" charset="-128"/>
              <a:ea typeface="ＭＳ ゴシック" pitchFamily="49" charset="-128"/>
            </a:rPr>
            <a:t>）に基づき、財政規模や人口規模に見合った財政運営を行うとともに、財政調整基金についても計画的に積立を実施することとしている。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の取組みにより、経費の削減が進むとともに、普通交付税の追加配分に加えて、前年度に引き続き、新型コロナの影響により事業が一部執行できなかったことなどもあり、特に一般会計においては黒字額が増加した。</a:t>
          </a:r>
        </a:p>
        <a:p>
          <a:r>
            <a:rPr kumimoji="1" lang="ja-JP" altLang="en-US" sz="1400">
              <a:latin typeface="ＭＳ ゴシック" pitchFamily="49" charset="-128"/>
              <a:ea typeface="ＭＳ ゴシック" pitchFamily="49" charset="-128"/>
            </a:rPr>
            <a:t>　今後も、宮津市第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期行財政運営指針（</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R12</a:t>
          </a:r>
          <a:r>
            <a:rPr kumimoji="1" lang="ja-JP" altLang="en-US" sz="1400">
              <a:latin typeface="ＭＳ ゴシック" pitchFamily="49" charset="-128"/>
              <a:ea typeface="ＭＳ ゴシック" pitchFamily="49" charset="-128"/>
            </a:rPr>
            <a:t>）に基づき、財政規模や人口規模に見合った財政運営を行うとともに、公営企業等においても、経営の効率化、経営基盤の強化などに努め、適正な財政運営を図る。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71" t="s">
        <v>79</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371"/>
      <c r="CW1" s="371"/>
      <c r="CX1" s="371"/>
      <c r="CY1" s="371"/>
      <c r="CZ1" s="371"/>
      <c r="DA1" s="371"/>
      <c r="DB1" s="371"/>
      <c r="DC1" s="371"/>
      <c r="DD1" s="371"/>
      <c r="DE1" s="371"/>
      <c r="DF1" s="371"/>
      <c r="DG1" s="371"/>
      <c r="DH1" s="371"/>
      <c r="DI1" s="371"/>
      <c r="DJ1" s="172"/>
      <c r="DK1" s="172"/>
      <c r="DL1" s="172"/>
      <c r="DM1" s="172"/>
      <c r="DN1" s="172"/>
      <c r="DO1" s="172"/>
    </row>
    <row r="2" spans="1:119" ht="24" thickBot="1" x14ac:dyDescent="0.25">
      <c r="B2" s="173" t="s">
        <v>80</v>
      </c>
      <c r="C2" s="173"/>
      <c r="D2" s="174"/>
    </row>
    <row r="3" spans="1:119" ht="18.75" customHeight="1" thickBot="1" x14ac:dyDescent="0.25">
      <c r="A3" s="172"/>
      <c r="B3" s="372" t="s">
        <v>81</v>
      </c>
      <c r="C3" s="373"/>
      <c r="D3" s="373"/>
      <c r="E3" s="374"/>
      <c r="F3" s="374"/>
      <c r="G3" s="374"/>
      <c r="H3" s="374"/>
      <c r="I3" s="374"/>
      <c r="J3" s="374"/>
      <c r="K3" s="374"/>
      <c r="L3" s="374" t="s">
        <v>82</v>
      </c>
      <c r="M3" s="374"/>
      <c r="N3" s="374"/>
      <c r="O3" s="374"/>
      <c r="P3" s="374"/>
      <c r="Q3" s="374"/>
      <c r="R3" s="381"/>
      <c r="S3" s="381"/>
      <c r="T3" s="381"/>
      <c r="U3" s="381"/>
      <c r="V3" s="382"/>
      <c r="W3" s="356" t="s">
        <v>83</v>
      </c>
      <c r="X3" s="357"/>
      <c r="Y3" s="357"/>
      <c r="Z3" s="357"/>
      <c r="AA3" s="357"/>
      <c r="AB3" s="373"/>
      <c r="AC3" s="381" t="s">
        <v>84</v>
      </c>
      <c r="AD3" s="357"/>
      <c r="AE3" s="357"/>
      <c r="AF3" s="357"/>
      <c r="AG3" s="357"/>
      <c r="AH3" s="357"/>
      <c r="AI3" s="357"/>
      <c r="AJ3" s="357"/>
      <c r="AK3" s="357"/>
      <c r="AL3" s="358"/>
      <c r="AM3" s="356" t="s">
        <v>85</v>
      </c>
      <c r="AN3" s="357"/>
      <c r="AO3" s="357"/>
      <c r="AP3" s="357"/>
      <c r="AQ3" s="357"/>
      <c r="AR3" s="357"/>
      <c r="AS3" s="357"/>
      <c r="AT3" s="357"/>
      <c r="AU3" s="357"/>
      <c r="AV3" s="357"/>
      <c r="AW3" s="357"/>
      <c r="AX3" s="358"/>
      <c r="AY3" s="393" t="s">
        <v>1</v>
      </c>
      <c r="AZ3" s="394"/>
      <c r="BA3" s="394"/>
      <c r="BB3" s="394"/>
      <c r="BC3" s="394"/>
      <c r="BD3" s="394"/>
      <c r="BE3" s="394"/>
      <c r="BF3" s="394"/>
      <c r="BG3" s="394"/>
      <c r="BH3" s="394"/>
      <c r="BI3" s="394"/>
      <c r="BJ3" s="394"/>
      <c r="BK3" s="394"/>
      <c r="BL3" s="394"/>
      <c r="BM3" s="395"/>
      <c r="BN3" s="356" t="s">
        <v>86</v>
      </c>
      <c r="BO3" s="357"/>
      <c r="BP3" s="357"/>
      <c r="BQ3" s="357"/>
      <c r="BR3" s="357"/>
      <c r="BS3" s="357"/>
      <c r="BT3" s="357"/>
      <c r="BU3" s="358"/>
      <c r="BV3" s="356" t="s">
        <v>87</v>
      </c>
      <c r="BW3" s="357"/>
      <c r="BX3" s="357"/>
      <c r="BY3" s="357"/>
      <c r="BZ3" s="357"/>
      <c r="CA3" s="357"/>
      <c r="CB3" s="357"/>
      <c r="CC3" s="358"/>
      <c r="CD3" s="393" t="s">
        <v>1</v>
      </c>
      <c r="CE3" s="394"/>
      <c r="CF3" s="394"/>
      <c r="CG3" s="394"/>
      <c r="CH3" s="394"/>
      <c r="CI3" s="394"/>
      <c r="CJ3" s="394"/>
      <c r="CK3" s="394"/>
      <c r="CL3" s="394"/>
      <c r="CM3" s="394"/>
      <c r="CN3" s="394"/>
      <c r="CO3" s="394"/>
      <c r="CP3" s="394"/>
      <c r="CQ3" s="394"/>
      <c r="CR3" s="394"/>
      <c r="CS3" s="395"/>
      <c r="CT3" s="356" t="s">
        <v>88</v>
      </c>
      <c r="CU3" s="357"/>
      <c r="CV3" s="357"/>
      <c r="CW3" s="357"/>
      <c r="CX3" s="357"/>
      <c r="CY3" s="357"/>
      <c r="CZ3" s="357"/>
      <c r="DA3" s="358"/>
      <c r="DB3" s="356" t="s">
        <v>89</v>
      </c>
      <c r="DC3" s="357"/>
      <c r="DD3" s="357"/>
      <c r="DE3" s="357"/>
      <c r="DF3" s="357"/>
      <c r="DG3" s="357"/>
      <c r="DH3" s="357"/>
      <c r="DI3" s="358"/>
    </row>
    <row r="4" spans="1:119" ht="18.75" customHeight="1" x14ac:dyDescent="0.2">
      <c r="A4" s="172"/>
      <c r="B4" s="375"/>
      <c r="C4" s="376"/>
      <c r="D4" s="376"/>
      <c r="E4" s="377"/>
      <c r="F4" s="377"/>
      <c r="G4" s="377"/>
      <c r="H4" s="377"/>
      <c r="I4" s="377"/>
      <c r="J4" s="377"/>
      <c r="K4" s="377"/>
      <c r="L4" s="377"/>
      <c r="M4" s="377"/>
      <c r="N4" s="377"/>
      <c r="O4" s="377"/>
      <c r="P4" s="377"/>
      <c r="Q4" s="377"/>
      <c r="R4" s="383"/>
      <c r="S4" s="383"/>
      <c r="T4" s="383"/>
      <c r="U4" s="383"/>
      <c r="V4" s="384"/>
      <c r="W4" s="387"/>
      <c r="X4" s="388"/>
      <c r="Y4" s="388"/>
      <c r="Z4" s="388"/>
      <c r="AA4" s="388"/>
      <c r="AB4" s="376"/>
      <c r="AC4" s="383"/>
      <c r="AD4" s="388"/>
      <c r="AE4" s="388"/>
      <c r="AF4" s="388"/>
      <c r="AG4" s="388"/>
      <c r="AH4" s="388"/>
      <c r="AI4" s="388"/>
      <c r="AJ4" s="388"/>
      <c r="AK4" s="388"/>
      <c r="AL4" s="391"/>
      <c r="AM4" s="389"/>
      <c r="AN4" s="390"/>
      <c r="AO4" s="390"/>
      <c r="AP4" s="390"/>
      <c r="AQ4" s="390"/>
      <c r="AR4" s="390"/>
      <c r="AS4" s="390"/>
      <c r="AT4" s="390"/>
      <c r="AU4" s="390"/>
      <c r="AV4" s="390"/>
      <c r="AW4" s="390"/>
      <c r="AX4" s="392"/>
      <c r="AY4" s="359" t="s">
        <v>90</v>
      </c>
      <c r="AZ4" s="360"/>
      <c r="BA4" s="360"/>
      <c r="BB4" s="360"/>
      <c r="BC4" s="360"/>
      <c r="BD4" s="360"/>
      <c r="BE4" s="360"/>
      <c r="BF4" s="360"/>
      <c r="BG4" s="360"/>
      <c r="BH4" s="360"/>
      <c r="BI4" s="360"/>
      <c r="BJ4" s="360"/>
      <c r="BK4" s="360"/>
      <c r="BL4" s="360"/>
      <c r="BM4" s="361"/>
      <c r="BN4" s="362">
        <v>12419565</v>
      </c>
      <c r="BO4" s="363"/>
      <c r="BP4" s="363"/>
      <c r="BQ4" s="363"/>
      <c r="BR4" s="363"/>
      <c r="BS4" s="363"/>
      <c r="BT4" s="363"/>
      <c r="BU4" s="364"/>
      <c r="BV4" s="362">
        <v>14154898</v>
      </c>
      <c r="BW4" s="363"/>
      <c r="BX4" s="363"/>
      <c r="BY4" s="363"/>
      <c r="BZ4" s="363"/>
      <c r="CA4" s="363"/>
      <c r="CB4" s="363"/>
      <c r="CC4" s="364"/>
      <c r="CD4" s="365" t="s">
        <v>91</v>
      </c>
      <c r="CE4" s="366"/>
      <c r="CF4" s="366"/>
      <c r="CG4" s="366"/>
      <c r="CH4" s="366"/>
      <c r="CI4" s="366"/>
      <c r="CJ4" s="366"/>
      <c r="CK4" s="366"/>
      <c r="CL4" s="366"/>
      <c r="CM4" s="366"/>
      <c r="CN4" s="366"/>
      <c r="CO4" s="366"/>
      <c r="CP4" s="366"/>
      <c r="CQ4" s="366"/>
      <c r="CR4" s="366"/>
      <c r="CS4" s="367"/>
      <c r="CT4" s="368">
        <v>7.2</v>
      </c>
      <c r="CU4" s="369"/>
      <c r="CV4" s="369"/>
      <c r="CW4" s="369"/>
      <c r="CX4" s="369"/>
      <c r="CY4" s="369"/>
      <c r="CZ4" s="369"/>
      <c r="DA4" s="370"/>
      <c r="DB4" s="368">
        <v>2.1</v>
      </c>
      <c r="DC4" s="369"/>
      <c r="DD4" s="369"/>
      <c r="DE4" s="369"/>
      <c r="DF4" s="369"/>
      <c r="DG4" s="369"/>
      <c r="DH4" s="369"/>
      <c r="DI4" s="370"/>
    </row>
    <row r="5" spans="1:119" ht="18.75" customHeight="1" x14ac:dyDescent="0.2">
      <c r="A5" s="172"/>
      <c r="B5" s="378"/>
      <c r="C5" s="379"/>
      <c r="D5" s="379"/>
      <c r="E5" s="380"/>
      <c r="F5" s="380"/>
      <c r="G5" s="380"/>
      <c r="H5" s="380"/>
      <c r="I5" s="380"/>
      <c r="J5" s="380"/>
      <c r="K5" s="380"/>
      <c r="L5" s="380"/>
      <c r="M5" s="380"/>
      <c r="N5" s="380"/>
      <c r="O5" s="380"/>
      <c r="P5" s="380"/>
      <c r="Q5" s="380"/>
      <c r="R5" s="385"/>
      <c r="S5" s="385"/>
      <c r="T5" s="385"/>
      <c r="U5" s="385"/>
      <c r="V5" s="386"/>
      <c r="W5" s="389"/>
      <c r="X5" s="390"/>
      <c r="Y5" s="390"/>
      <c r="Z5" s="390"/>
      <c r="AA5" s="390"/>
      <c r="AB5" s="379"/>
      <c r="AC5" s="385"/>
      <c r="AD5" s="390"/>
      <c r="AE5" s="390"/>
      <c r="AF5" s="390"/>
      <c r="AG5" s="390"/>
      <c r="AH5" s="390"/>
      <c r="AI5" s="390"/>
      <c r="AJ5" s="390"/>
      <c r="AK5" s="390"/>
      <c r="AL5" s="392"/>
      <c r="AM5" s="428" t="s">
        <v>92</v>
      </c>
      <c r="AN5" s="429"/>
      <c r="AO5" s="429"/>
      <c r="AP5" s="429"/>
      <c r="AQ5" s="429"/>
      <c r="AR5" s="429"/>
      <c r="AS5" s="429"/>
      <c r="AT5" s="430"/>
      <c r="AU5" s="431" t="s">
        <v>93</v>
      </c>
      <c r="AV5" s="432"/>
      <c r="AW5" s="432"/>
      <c r="AX5" s="432"/>
      <c r="AY5" s="433" t="s">
        <v>94</v>
      </c>
      <c r="AZ5" s="434"/>
      <c r="BA5" s="434"/>
      <c r="BB5" s="434"/>
      <c r="BC5" s="434"/>
      <c r="BD5" s="434"/>
      <c r="BE5" s="434"/>
      <c r="BF5" s="434"/>
      <c r="BG5" s="434"/>
      <c r="BH5" s="434"/>
      <c r="BI5" s="434"/>
      <c r="BJ5" s="434"/>
      <c r="BK5" s="434"/>
      <c r="BL5" s="434"/>
      <c r="BM5" s="435"/>
      <c r="BN5" s="399">
        <v>11899308</v>
      </c>
      <c r="BO5" s="400"/>
      <c r="BP5" s="400"/>
      <c r="BQ5" s="400"/>
      <c r="BR5" s="400"/>
      <c r="BS5" s="400"/>
      <c r="BT5" s="400"/>
      <c r="BU5" s="401"/>
      <c r="BV5" s="399">
        <v>14006762</v>
      </c>
      <c r="BW5" s="400"/>
      <c r="BX5" s="400"/>
      <c r="BY5" s="400"/>
      <c r="BZ5" s="400"/>
      <c r="CA5" s="400"/>
      <c r="CB5" s="400"/>
      <c r="CC5" s="401"/>
      <c r="CD5" s="402" t="s">
        <v>95</v>
      </c>
      <c r="CE5" s="403"/>
      <c r="CF5" s="403"/>
      <c r="CG5" s="403"/>
      <c r="CH5" s="403"/>
      <c r="CI5" s="403"/>
      <c r="CJ5" s="403"/>
      <c r="CK5" s="403"/>
      <c r="CL5" s="403"/>
      <c r="CM5" s="403"/>
      <c r="CN5" s="403"/>
      <c r="CO5" s="403"/>
      <c r="CP5" s="403"/>
      <c r="CQ5" s="403"/>
      <c r="CR5" s="403"/>
      <c r="CS5" s="404"/>
      <c r="CT5" s="396">
        <v>93.6</v>
      </c>
      <c r="CU5" s="397"/>
      <c r="CV5" s="397"/>
      <c r="CW5" s="397"/>
      <c r="CX5" s="397"/>
      <c r="CY5" s="397"/>
      <c r="CZ5" s="397"/>
      <c r="DA5" s="398"/>
      <c r="DB5" s="396">
        <v>97.3</v>
      </c>
      <c r="DC5" s="397"/>
      <c r="DD5" s="397"/>
      <c r="DE5" s="397"/>
      <c r="DF5" s="397"/>
      <c r="DG5" s="397"/>
      <c r="DH5" s="397"/>
      <c r="DI5" s="398"/>
    </row>
    <row r="6" spans="1:119" ht="18.75" customHeight="1" x14ac:dyDescent="0.2">
      <c r="A6" s="172"/>
      <c r="B6" s="405" t="s">
        <v>96</v>
      </c>
      <c r="C6" s="406"/>
      <c r="D6" s="406"/>
      <c r="E6" s="407"/>
      <c r="F6" s="407"/>
      <c r="G6" s="407"/>
      <c r="H6" s="407"/>
      <c r="I6" s="407"/>
      <c r="J6" s="407"/>
      <c r="K6" s="407"/>
      <c r="L6" s="407" t="s">
        <v>97</v>
      </c>
      <c r="M6" s="407"/>
      <c r="N6" s="407"/>
      <c r="O6" s="407"/>
      <c r="P6" s="407"/>
      <c r="Q6" s="407"/>
      <c r="R6" s="411"/>
      <c r="S6" s="411"/>
      <c r="T6" s="411"/>
      <c r="U6" s="411"/>
      <c r="V6" s="412"/>
      <c r="W6" s="415" t="s">
        <v>98</v>
      </c>
      <c r="X6" s="416"/>
      <c r="Y6" s="416"/>
      <c r="Z6" s="416"/>
      <c r="AA6" s="416"/>
      <c r="AB6" s="406"/>
      <c r="AC6" s="419" t="s">
        <v>99</v>
      </c>
      <c r="AD6" s="420"/>
      <c r="AE6" s="420"/>
      <c r="AF6" s="420"/>
      <c r="AG6" s="420"/>
      <c r="AH6" s="420"/>
      <c r="AI6" s="420"/>
      <c r="AJ6" s="420"/>
      <c r="AK6" s="420"/>
      <c r="AL6" s="421"/>
      <c r="AM6" s="428" t="s">
        <v>100</v>
      </c>
      <c r="AN6" s="429"/>
      <c r="AO6" s="429"/>
      <c r="AP6" s="429"/>
      <c r="AQ6" s="429"/>
      <c r="AR6" s="429"/>
      <c r="AS6" s="429"/>
      <c r="AT6" s="430"/>
      <c r="AU6" s="431" t="s">
        <v>93</v>
      </c>
      <c r="AV6" s="432"/>
      <c r="AW6" s="432"/>
      <c r="AX6" s="432"/>
      <c r="AY6" s="433" t="s">
        <v>101</v>
      </c>
      <c r="AZ6" s="434"/>
      <c r="BA6" s="434"/>
      <c r="BB6" s="434"/>
      <c r="BC6" s="434"/>
      <c r="BD6" s="434"/>
      <c r="BE6" s="434"/>
      <c r="BF6" s="434"/>
      <c r="BG6" s="434"/>
      <c r="BH6" s="434"/>
      <c r="BI6" s="434"/>
      <c r="BJ6" s="434"/>
      <c r="BK6" s="434"/>
      <c r="BL6" s="434"/>
      <c r="BM6" s="435"/>
      <c r="BN6" s="399">
        <v>520257</v>
      </c>
      <c r="BO6" s="400"/>
      <c r="BP6" s="400"/>
      <c r="BQ6" s="400"/>
      <c r="BR6" s="400"/>
      <c r="BS6" s="400"/>
      <c r="BT6" s="400"/>
      <c r="BU6" s="401"/>
      <c r="BV6" s="399">
        <v>148136</v>
      </c>
      <c r="BW6" s="400"/>
      <c r="BX6" s="400"/>
      <c r="BY6" s="400"/>
      <c r="BZ6" s="400"/>
      <c r="CA6" s="400"/>
      <c r="CB6" s="400"/>
      <c r="CC6" s="401"/>
      <c r="CD6" s="402" t="s">
        <v>102</v>
      </c>
      <c r="CE6" s="403"/>
      <c r="CF6" s="403"/>
      <c r="CG6" s="403"/>
      <c r="CH6" s="403"/>
      <c r="CI6" s="403"/>
      <c r="CJ6" s="403"/>
      <c r="CK6" s="403"/>
      <c r="CL6" s="403"/>
      <c r="CM6" s="403"/>
      <c r="CN6" s="403"/>
      <c r="CO6" s="403"/>
      <c r="CP6" s="403"/>
      <c r="CQ6" s="403"/>
      <c r="CR6" s="403"/>
      <c r="CS6" s="404"/>
      <c r="CT6" s="436">
        <v>96.8</v>
      </c>
      <c r="CU6" s="437"/>
      <c r="CV6" s="437"/>
      <c r="CW6" s="437"/>
      <c r="CX6" s="437"/>
      <c r="CY6" s="437"/>
      <c r="CZ6" s="437"/>
      <c r="DA6" s="438"/>
      <c r="DB6" s="436">
        <v>101.9</v>
      </c>
      <c r="DC6" s="437"/>
      <c r="DD6" s="437"/>
      <c r="DE6" s="437"/>
      <c r="DF6" s="437"/>
      <c r="DG6" s="437"/>
      <c r="DH6" s="437"/>
      <c r="DI6" s="438"/>
    </row>
    <row r="7" spans="1:119" ht="18.75" customHeight="1" x14ac:dyDescent="0.2">
      <c r="A7" s="172"/>
      <c r="B7" s="375"/>
      <c r="C7" s="376"/>
      <c r="D7" s="376"/>
      <c r="E7" s="377"/>
      <c r="F7" s="377"/>
      <c r="G7" s="377"/>
      <c r="H7" s="377"/>
      <c r="I7" s="377"/>
      <c r="J7" s="377"/>
      <c r="K7" s="377"/>
      <c r="L7" s="377"/>
      <c r="M7" s="377"/>
      <c r="N7" s="377"/>
      <c r="O7" s="377"/>
      <c r="P7" s="377"/>
      <c r="Q7" s="377"/>
      <c r="R7" s="383"/>
      <c r="S7" s="383"/>
      <c r="T7" s="383"/>
      <c r="U7" s="383"/>
      <c r="V7" s="384"/>
      <c r="W7" s="387"/>
      <c r="X7" s="388"/>
      <c r="Y7" s="388"/>
      <c r="Z7" s="388"/>
      <c r="AA7" s="388"/>
      <c r="AB7" s="376"/>
      <c r="AC7" s="422"/>
      <c r="AD7" s="423"/>
      <c r="AE7" s="423"/>
      <c r="AF7" s="423"/>
      <c r="AG7" s="423"/>
      <c r="AH7" s="423"/>
      <c r="AI7" s="423"/>
      <c r="AJ7" s="423"/>
      <c r="AK7" s="423"/>
      <c r="AL7" s="424"/>
      <c r="AM7" s="428" t="s">
        <v>103</v>
      </c>
      <c r="AN7" s="429"/>
      <c r="AO7" s="429"/>
      <c r="AP7" s="429"/>
      <c r="AQ7" s="429"/>
      <c r="AR7" s="429"/>
      <c r="AS7" s="429"/>
      <c r="AT7" s="430"/>
      <c r="AU7" s="431" t="s">
        <v>93</v>
      </c>
      <c r="AV7" s="432"/>
      <c r="AW7" s="432"/>
      <c r="AX7" s="432"/>
      <c r="AY7" s="433" t="s">
        <v>104</v>
      </c>
      <c r="AZ7" s="434"/>
      <c r="BA7" s="434"/>
      <c r="BB7" s="434"/>
      <c r="BC7" s="434"/>
      <c r="BD7" s="434"/>
      <c r="BE7" s="434"/>
      <c r="BF7" s="434"/>
      <c r="BG7" s="434"/>
      <c r="BH7" s="434"/>
      <c r="BI7" s="434"/>
      <c r="BJ7" s="434"/>
      <c r="BK7" s="434"/>
      <c r="BL7" s="434"/>
      <c r="BM7" s="435"/>
      <c r="BN7" s="399">
        <v>37110</v>
      </c>
      <c r="BO7" s="400"/>
      <c r="BP7" s="400"/>
      <c r="BQ7" s="400"/>
      <c r="BR7" s="400"/>
      <c r="BS7" s="400"/>
      <c r="BT7" s="400"/>
      <c r="BU7" s="401"/>
      <c r="BV7" s="399">
        <v>17484</v>
      </c>
      <c r="BW7" s="400"/>
      <c r="BX7" s="400"/>
      <c r="BY7" s="400"/>
      <c r="BZ7" s="400"/>
      <c r="CA7" s="400"/>
      <c r="CB7" s="400"/>
      <c r="CC7" s="401"/>
      <c r="CD7" s="402" t="s">
        <v>105</v>
      </c>
      <c r="CE7" s="403"/>
      <c r="CF7" s="403"/>
      <c r="CG7" s="403"/>
      <c r="CH7" s="403"/>
      <c r="CI7" s="403"/>
      <c r="CJ7" s="403"/>
      <c r="CK7" s="403"/>
      <c r="CL7" s="403"/>
      <c r="CM7" s="403"/>
      <c r="CN7" s="403"/>
      <c r="CO7" s="403"/>
      <c r="CP7" s="403"/>
      <c r="CQ7" s="403"/>
      <c r="CR7" s="403"/>
      <c r="CS7" s="404"/>
      <c r="CT7" s="399">
        <v>6689791</v>
      </c>
      <c r="CU7" s="400"/>
      <c r="CV7" s="400"/>
      <c r="CW7" s="400"/>
      <c r="CX7" s="400"/>
      <c r="CY7" s="400"/>
      <c r="CZ7" s="400"/>
      <c r="DA7" s="401"/>
      <c r="DB7" s="399">
        <v>6206195</v>
      </c>
      <c r="DC7" s="400"/>
      <c r="DD7" s="400"/>
      <c r="DE7" s="400"/>
      <c r="DF7" s="400"/>
      <c r="DG7" s="400"/>
      <c r="DH7" s="400"/>
      <c r="DI7" s="401"/>
    </row>
    <row r="8" spans="1:119" ht="18.75" customHeight="1" thickBot="1" x14ac:dyDescent="0.25">
      <c r="A8" s="172"/>
      <c r="B8" s="408"/>
      <c r="C8" s="409"/>
      <c r="D8" s="409"/>
      <c r="E8" s="410"/>
      <c r="F8" s="410"/>
      <c r="G8" s="410"/>
      <c r="H8" s="410"/>
      <c r="I8" s="410"/>
      <c r="J8" s="410"/>
      <c r="K8" s="410"/>
      <c r="L8" s="410"/>
      <c r="M8" s="410"/>
      <c r="N8" s="410"/>
      <c r="O8" s="410"/>
      <c r="P8" s="410"/>
      <c r="Q8" s="410"/>
      <c r="R8" s="413"/>
      <c r="S8" s="413"/>
      <c r="T8" s="413"/>
      <c r="U8" s="413"/>
      <c r="V8" s="414"/>
      <c r="W8" s="417"/>
      <c r="X8" s="418"/>
      <c r="Y8" s="418"/>
      <c r="Z8" s="418"/>
      <c r="AA8" s="418"/>
      <c r="AB8" s="409"/>
      <c r="AC8" s="425"/>
      <c r="AD8" s="426"/>
      <c r="AE8" s="426"/>
      <c r="AF8" s="426"/>
      <c r="AG8" s="426"/>
      <c r="AH8" s="426"/>
      <c r="AI8" s="426"/>
      <c r="AJ8" s="426"/>
      <c r="AK8" s="426"/>
      <c r="AL8" s="427"/>
      <c r="AM8" s="428" t="s">
        <v>106</v>
      </c>
      <c r="AN8" s="429"/>
      <c r="AO8" s="429"/>
      <c r="AP8" s="429"/>
      <c r="AQ8" s="429"/>
      <c r="AR8" s="429"/>
      <c r="AS8" s="429"/>
      <c r="AT8" s="430"/>
      <c r="AU8" s="431" t="s">
        <v>107</v>
      </c>
      <c r="AV8" s="432"/>
      <c r="AW8" s="432"/>
      <c r="AX8" s="432"/>
      <c r="AY8" s="433" t="s">
        <v>108</v>
      </c>
      <c r="AZ8" s="434"/>
      <c r="BA8" s="434"/>
      <c r="BB8" s="434"/>
      <c r="BC8" s="434"/>
      <c r="BD8" s="434"/>
      <c r="BE8" s="434"/>
      <c r="BF8" s="434"/>
      <c r="BG8" s="434"/>
      <c r="BH8" s="434"/>
      <c r="BI8" s="434"/>
      <c r="BJ8" s="434"/>
      <c r="BK8" s="434"/>
      <c r="BL8" s="434"/>
      <c r="BM8" s="435"/>
      <c r="BN8" s="399">
        <v>483147</v>
      </c>
      <c r="BO8" s="400"/>
      <c r="BP8" s="400"/>
      <c r="BQ8" s="400"/>
      <c r="BR8" s="400"/>
      <c r="BS8" s="400"/>
      <c r="BT8" s="400"/>
      <c r="BU8" s="401"/>
      <c r="BV8" s="399">
        <v>130652</v>
      </c>
      <c r="BW8" s="400"/>
      <c r="BX8" s="400"/>
      <c r="BY8" s="400"/>
      <c r="BZ8" s="400"/>
      <c r="CA8" s="400"/>
      <c r="CB8" s="400"/>
      <c r="CC8" s="401"/>
      <c r="CD8" s="402" t="s">
        <v>109</v>
      </c>
      <c r="CE8" s="403"/>
      <c r="CF8" s="403"/>
      <c r="CG8" s="403"/>
      <c r="CH8" s="403"/>
      <c r="CI8" s="403"/>
      <c r="CJ8" s="403"/>
      <c r="CK8" s="403"/>
      <c r="CL8" s="403"/>
      <c r="CM8" s="403"/>
      <c r="CN8" s="403"/>
      <c r="CO8" s="403"/>
      <c r="CP8" s="403"/>
      <c r="CQ8" s="403"/>
      <c r="CR8" s="403"/>
      <c r="CS8" s="404"/>
      <c r="CT8" s="439">
        <v>0.41</v>
      </c>
      <c r="CU8" s="440"/>
      <c r="CV8" s="440"/>
      <c r="CW8" s="440"/>
      <c r="CX8" s="440"/>
      <c r="CY8" s="440"/>
      <c r="CZ8" s="440"/>
      <c r="DA8" s="441"/>
      <c r="DB8" s="439">
        <v>0.42</v>
      </c>
      <c r="DC8" s="440"/>
      <c r="DD8" s="440"/>
      <c r="DE8" s="440"/>
      <c r="DF8" s="440"/>
      <c r="DG8" s="440"/>
      <c r="DH8" s="440"/>
      <c r="DI8" s="441"/>
    </row>
    <row r="9" spans="1:119" ht="18.75" customHeight="1" thickBot="1" x14ac:dyDescent="0.25">
      <c r="A9" s="172"/>
      <c r="B9" s="393" t="s">
        <v>110</v>
      </c>
      <c r="C9" s="394"/>
      <c r="D9" s="394"/>
      <c r="E9" s="394"/>
      <c r="F9" s="394"/>
      <c r="G9" s="394"/>
      <c r="H9" s="394"/>
      <c r="I9" s="394"/>
      <c r="J9" s="394"/>
      <c r="K9" s="442"/>
      <c r="L9" s="443" t="s">
        <v>111</v>
      </c>
      <c r="M9" s="444"/>
      <c r="N9" s="444"/>
      <c r="O9" s="444"/>
      <c r="P9" s="444"/>
      <c r="Q9" s="445"/>
      <c r="R9" s="446">
        <v>16758</v>
      </c>
      <c r="S9" s="447"/>
      <c r="T9" s="447"/>
      <c r="U9" s="447"/>
      <c r="V9" s="448"/>
      <c r="W9" s="356" t="s">
        <v>112</v>
      </c>
      <c r="X9" s="357"/>
      <c r="Y9" s="357"/>
      <c r="Z9" s="357"/>
      <c r="AA9" s="357"/>
      <c r="AB9" s="357"/>
      <c r="AC9" s="357"/>
      <c r="AD9" s="357"/>
      <c r="AE9" s="357"/>
      <c r="AF9" s="357"/>
      <c r="AG9" s="357"/>
      <c r="AH9" s="357"/>
      <c r="AI9" s="357"/>
      <c r="AJ9" s="357"/>
      <c r="AK9" s="357"/>
      <c r="AL9" s="358"/>
      <c r="AM9" s="428" t="s">
        <v>113</v>
      </c>
      <c r="AN9" s="429"/>
      <c r="AO9" s="429"/>
      <c r="AP9" s="429"/>
      <c r="AQ9" s="429"/>
      <c r="AR9" s="429"/>
      <c r="AS9" s="429"/>
      <c r="AT9" s="430"/>
      <c r="AU9" s="431" t="s">
        <v>93</v>
      </c>
      <c r="AV9" s="432"/>
      <c r="AW9" s="432"/>
      <c r="AX9" s="432"/>
      <c r="AY9" s="433" t="s">
        <v>114</v>
      </c>
      <c r="AZ9" s="434"/>
      <c r="BA9" s="434"/>
      <c r="BB9" s="434"/>
      <c r="BC9" s="434"/>
      <c r="BD9" s="434"/>
      <c r="BE9" s="434"/>
      <c r="BF9" s="434"/>
      <c r="BG9" s="434"/>
      <c r="BH9" s="434"/>
      <c r="BI9" s="434"/>
      <c r="BJ9" s="434"/>
      <c r="BK9" s="434"/>
      <c r="BL9" s="434"/>
      <c r="BM9" s="435"/>
      <c r="BN9" s="399">
        <v>352495</v>
      </c>
      <c r="BO9" s="400"/>
      <c r="BP9" s="400"/>
      <c r="BQ9" s="400"/>
      <c r="BR9" s="400"/>
      <c r="BS9" s="400"/>
      <c r="BT9" s="400"/>
      <c r="BU9" s="401"/>
      <c r="BV9" s="399">
        <v>61590</v>
      </c>
      <c r="BW9" s="400"/>
      <c r="BX9" s="400"/>
      <c r="BY9" s="400"/>
      <c r="BZ9" s="400"/>
      <c r="CA9" s="400"/>
      <c r="CB9" s="400"/>
      <c r="CC9" s="401"/>
      <c r="CD9" s="402" t="s">
        <v>115</v>
      </c>
      <c r="CE9" s="403"/>
      <c r="CF9" s="403"/>
      <c r="CG9" s="403"/>
      <c r="CH9" s="403"/>
      <c r="CI9" s="403"/>
      <c r="CJ9" s="403"/>
      <c r="CK9" s="403"/>
      <c r="CL9" s="403"/>
      <c r="CM9" s="403"/>
      <c r="CN9" s="403"/>
      <c r="CO9" s="403"/>
      <c r="CP9" s="403"/>
      <c r="CQ9" s="403"/>
      <c r="CR9" s="403"/>
      <c r="CS9" s="404"/>
      <c r="CT9" s="396">
        <v>16.3</v>
      </c>
      <c r="CU9" s="397"/>
      <c r="CV9" s="397"/>
      <c r="CW9" s="397"/>
      <c r="CX9" s="397"/>
      <c r="CY9" s="397"/>
      <c r="CZ9" s="397"/>
      <c r="DA9" s="398"/>
      <c r="DB9" s="396">
        <v>15.7</v>
      </c>
      <c r="DC9" s="397"/>
      <c r="DD9" s="397"/>
      <c r="DE9" s="397"/>
      <c r="DF9" s="397"/>
      <c r="DG9" s="397"/>
      <c r="DH9" s="397"/>
      <c r="DI9" s="398"/>
    </row>
    <row r="10" spans="1:119" ht="18.75" customHeight="1" thickBot="1" x14ac:dyDescent="0.25">
      <c r="A10" s="172"/>
      <c r="B10" s="393"/>
      <c r="C10" s="394"/>
      <c r="D10" s="394"/>
      <c r="E10" s="394"/>
      <c r="F10" s="394"/>
      <c r="G10" s="394"/>
      <c r="H10" s="394"/>
      <c r="I10" s="394"/>
      <c r="J10" s="394"/>
      <c r="K10" s="442"/>
      <c r="L10" s="449" t="s">
        <v>116</v>
      </c>
      <c r="M10" s="429"/>
      <c r="N10" s="429"/>
      <c r="O10" s="429"/>
      <c r="P10" s="429"/>
      <c r="Q10" s="430"/>
      <c r="R10" s="450">
        <v>18426</v>
      </c>
      <c r="S10" s="451"/>
      <c r="T10" s="451"/>
      <c r="U10" s="451"/>
      <c r="V10" s="452"/>
      <c r="W10" s="387"/>
      <c r="X10" s="388"/>
      <c r="Y10" s="388"/>
      <c r="Z10" s="388"/>
      <c r="AA10" s="388"/>
      <c r="AB10" s="388"/>
      <c r="AC10" s="388"/>
      <c r="AD10" s="388"/>
      <c r="AE10" s="388"/>
      <c r="AF10" s="388"/>
      <c r="AG10" s="388"/>
      <c r="AH10" s="388"/>
      <c r="AI10" s="388"/>
      <c r="AJ10" s="388"/>
      <c r="AK10" s="388"/>
      <c r="AL10" s="391"/>
      <c r="AM10" s="428" t="s">
        <v>117</v>
      </c>
      <c r="AN10" s="429"/>
      <c r="AO10" s="429"/>
      <c r="AP10" s="429"/>
      <c r="AQ10" s="429"/>
      <c r="AR10" s="429"/>
      <c r="AS10" s="429"/>
      <c r="AT10" s="430"/>
      <c r="AU10" s="431" t="s">
        <v>107</v>
      </c>
      <c r="AV10" s="432"/>
      <c r="AW10" s="432"/>
      <c r="AX10" s="432"/>
      <c r="AY10" s="433" t="s">
        <v>118</v>
      </c>
      <c r="AZ10" s="434"/>
      <c r="BA10" s="434"/>
      <c r="BB10" s="434"/>
      <c r="BC10" s="434"/>
      <c r="BD10" s="434"/>
      <c r="BE10" s="434"/>
      <c r="BF10" s="434"/>
      <c r="BG10" s="434"/>
      <c r="BH10" s="434"/>
      <c r="BI10" s="434"/>
      <c r="BJ10" s="434"/>
      <c r="BK10" s="434"/>
      <c r="BL10" s="434"/>
      <c r="BM10" s="435"/>
      <c r="BN10" s="399">
        <v>79500</v>
      </c>
      <c r="BO10" s="400"/>
      <c r="BP10" s="400"/>
      <c r="BQ10" s="400"/>
      <c r="BR10" s="400"/>
      <c r="BS10" s="400"/>
      <c r="BT10" s="400"/>
      <c r="BU10" s="401"/>
      <c r="BV10" s="399">
        <v>29200</v>
      </c>
      <c r="BW10" s="400"/>
      <c r="BX10" s="400"/>
      <c r="BY10" s="400"/>
      <c r="BZ10" s="400"/>
      <c r="CA10" s="400"/>
      <c r="CB10" s="400"/>
      <c r="CC10" s="401"/>
      <c r="CD10" s="178" t="s">
        <v>119</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93"/>
      <c r="C11" s="394"/>
      <c r="D11" s="394"/>
      <c r="E11" s="394"/>
      <c r="F11" s="394"/>
      <c r="G11" s="394"/>
      <c r="H11" s="394"/>
      <c r="I11" s="394"/>
      <c r="J11" s="394"/>
      <c r="K11" s="442"/>
      <c r="L11" s="453" t="s">
        <v>120</v>
      </c>
      <c r="M11" s="454"/>
      <c r="N11" s="454"/>
      <c r="O11" s="454"/>
      <c r="P11" s="454"/>
      <c r="Q11" s="455"/>
      <c r="R11" s="456" t="s">
        <v>121</v>
      </c>
      <c r="S11" s="457"/>
      <c r="T11" s="457"/>
      <c r="U11" s="457"/>
      <c r="V11" s="458"/>
      <c r="W11" s="387"/>
      <c r="X11" s="388"/>
      <c r="Y11" s="388"/>
      <c r="Z11" s="388"/>
      <c r="AA11" s="388"/>
      <c r="AB11" s="388"/>
      <c r="AC11" s="388"/>
      <c r="AD11" s="388"/>
      <c r="AE11" s="388"/>
      <c r="AF11" s="388"/>
      <c r="AG11" s="388"/>
      <c r="AH11" s="388"/>
      <c r="AI11" s="388"/>
      <c r="AJ11" s="388"/>
      <c r="AK11" s="388"/>
      <c r="AL11" s="391"/>
      <c r="AM11" s="428" t="s">
        <v>122</v>
      </c>
      <c r="AN11" s="429"/>
      <c r="AO11" s="429"/>
      <c r="AP11" s="429"/>
      <c r="AQ11" s="429"/>
      <c r="AR11" s="429"/>
      <c r="AS11" s="429"/>
      <c r="AT11" s="430"/>
      <c r="AU11" s="431" t="s">
        <v>107</v>
      </c>
      <c r="AV11" s="432"/>
      <c r="AW11" s="432"/>
      <c r="AX11" s="432"/>
      <c r="AY11" s="433" t="s">
        <v>123</v>
      </c>
      <c r="AZ11" s="434"/>
      <c r="BA11" s="434"/>
      <c r="BB11" s="434"/>
      <c r="BC11" s="434"/>
      <c r="BD11" s="434"/>
      <c r="BE11" s="434"/>
      <c r="BF11" s="434"/>
      <c r="BG11" s="434"/>
      <c r="BH11" s="434"/>
      <c r="BI11" s="434"/>
      <c r="BJ11" s="434"/>
      <c r="BK11" s="434"/>
      <c r="BL11" s="434"/>
      <c r="BM11" s="435"/>
      <c r="BN11" s="399">
        <v>0</v>
      </c>
      <c r="BO11" s="400"/>
      <c r="BP11" s="400"/>
      <c r="BQ11" s="400"/>
      <c r="BR11" s="400"/>
      <c r="BS11" s="400"/>
      <c r="BT11" s="400"/>
      <c r="BU11" s="401"/>
      <c r="BV11" s="399">
        <v>0</v>
      </c>
      <c r="BW11" s="400"/>
      <c r="BX11" s="400"/>
      <c r="BY11" s="400"/>
      <c r="BZ11" s="400"/>
      <c r="CA11" s="400"/>
      <c r="CB11" s="400"/>
      <c r="CC11" s="401"/>
      <c r="CD11" s="402" t="s">
        <v>124</v>
      </c>
      <c r="CE11" s="403"/>
      <c r="CF11" s="403"/>
      <c r="CG11" s="403"/>
      <c r="CH11" s="403"/>
      <c r="CI11" s="403"/>
      <c r="CJ11" s="403"/>
      <c r="CK11" s="403"/>
      <c r="CL11" s="403"/>
      <c r="CM11" s="403"/>
      <c r="CN11" s="403"/>
      <c r="CO11" s="403"/>
      <c r="CP11" s="403"/>
      <c r="CQ11" s="403"/>
      <c r="CR11" s="403"/>
      <c r="CS11" s="404"/>
      <c r="CT11" s="439" t="s">
        <v>125</v>
      </c>
      <c r="CU11" s="440"/>
      <c r="CV11" s="440"/>
      <c r="CW11" s="440"/>
      <c r="CX11" s="440"/>
      <c r="CY11" s="440"/>
      <c r="CZ11" s="440"/>
      <c r="DA11" s="441"/>
      <c r="DB11" s="439" t="s">
        <v>125</v>
      </c>
      <c r="DC11" s="440"/>
      <c r="DD11" s="440"/>
      <c r="DE11" s="440"/>
      <c r="DF11" s="440"/>
      <c r="DG11" s="440"/>
      <c r="DH11" s="440"/>
      <c r="DI11" s="441"/>
    </row>
    <row r="12" spans="1:119" ht="18.75" customHeight="1" x14ac:dyDescent="0.2">
      <c r="A12" s="172"/>
      <c r="B12" s="459" t="s">
        <v>126</v>
      </c>
      <c r="C12" s="460"/>
      <c r="D12" s="460"/>
      <c r="E12" s="460"/>
      <c r="F12" s="460"/>
      <c r="G12" s="460"/>
      <c r="H12" s="460"/>
      <c r="I12" s="460"/>
      <c r="J12" s="460"/>
      <c r="K12" s="461"/>
      <c r="L12" s="468" t="s">
        <v>127</v>
      </c>
      <c r="M12" s="469"/>
      <c r="N12" s="469"/>
      <c r="O12" s="469"/>
      <c r="P12" s="469"/>
      <c r="Q12" s="470"/>
      <c r="R12" s="471">
        <v>17025</v>
      </c>
      <c r="S12" s="472"/>
      <c r="T12" s="472"/>
      <c r="U12" s="472"/>
      <c r="V12" s="473"/>
      <c r="W12" s="474" t="s">
        <v>1</v>
      </c>
      <c r="X12" s="432"/>
      <c r="Y12" s="432"/>
      <c r="Z12" s="432"/>
      <c r="AA12" s="432"/>
      <c r="AB12" s="475"/>
      <c r="AC12" s="476" t="s">
        <v>128</v>
      </c>
      <c r="AD12" s="477"/>
      <c r="AE12" s="477"/>
      <c r="AF12" s="477"/>
      <c r="AG12" s="478"/>
      <c r="AH12" s="476" t="s">
        <v>129</v>
      </c>
      <c r="AI12" s="477"/>
      <c r="AJ12" s="477"/>
      <c r="AK12" s="477"/>
      <c r="AL12" s="479"/>
      <c r="AM12" s="428" t="s">
        <v>130</v>
      </c>
      <c r="AN12" s="429"/>
      <c r="AO12" s="429"/>
      <c r="AP12" s="429"/>
      <c r="AQ12" s="429"/>
      <c r="AR12" s="429"/>
      <c r="AS12" s="429"/>
      <c r="AT12" s="430"/>
      <c r="AU12" s="431" t="s">
        <v>131</v>
      </c>
      <c r="AV12" s="432"/>
      <c r="AW12" s="432"/>
      <c r="AX12" s="432"/>
      <c r="AY12" s="433" t="s">
        <v>132</v>
      </c>
      <c r="AZ12" s="434"/>
      <c r="BA12" s="434"/>
      <c r="BB12" s="434"/>
      <c r="BC12" s="434"/>
      <c r="BD12" s="434"/>
      <c r="BE12" s="434"/>
      <c r="BF12" s="434"/>
      <c r="BG12" s="434"/>
      <c r="BH12" s="434"/>
      <c r="BI12" s="434"/>
      <c r="BJ12" s="434"/>
      <c r="BK12" s="434"/>
      <c r="BL12" s="434"/>
      <c r="BM12" s="435"/>
      <c r="BN12" s="399">
        <v>0</v>
      </c>
      <c r="BO12" s="400"/>
      <c r="BP12" s="400"/>
      <c r="BQ12" s="400"/>
      <c r="BR12" s="400"/>
      <c r="BS12" s="400"/>
      <c r="BT12" s="400"/>
      <c r="BU12" s="401"/>
      <c r="BV12" s="399">
        <v>0</v>
      </c>
      <c r="BW12" s="400"/>
      <c r="BX12" s="400"/>
      <c r="BY12" s="400"/>
      <c r="BZ12" s="400"/>
      <c r="CA12" s="400"/>
      <c r="CB12" s="400"/>
      <c r="CC12" s="401"/>
      <c r="CD12" s="402" t="s">
        <v>133</v>
      </c>
      <c r="CE12" s="403"/>
      <c r="CF12" s="403"/>
      <c r="CG12" s="403"/>
      <c r="CH12" s="403"/>
      <c r="CI12" s="403"/>
      <c r="CJ12" s="403"/>
      <c r="CK12" s="403"/>
      <c r="CL12" s="403"/>
      <c r="CM12" s="403"/>
      <c r="CN12" s="403"/>
      <c r="CO12" s="403"/>
      <c r="CP12" s="403"/>
      <c r="CQ12" s="403"/>
      <c r="CR12" s="403"/>
      <c r="CS12" s="404"/>
      <c r="CT12" s="439" t="s">
        <v>134</v>
      </c>
      <c r="CU12" s="440"/>
      <c r="CV12" s="440"/>
      <c r="CW12" s="440"/>
      <c r="CX12" s="440"/>
      <c r="CY12" s="440"/>
      <c r="CZ12" s="440"/>
      <c r="DA12" s="441"/>
      <c r="DB12" s="439" t="s">
        <v>134</v>
      </c>
      <c r="DC12" s="440"/>
      <c r="DD12" s="440"/>
      <c r="DE12" s="440"/>
      <c r="DF12" s="440"/>
      <c r="DG12" s="440"/>
      <c r="DH12" s="440"/>
      <c r="DI12" s="441"/>
    </row>
    <row r="13" spans="1:119" ht="18.75" customHeight="1" x14ac:dyDescent="0.2">
      <c r="A13" s="172"/>
      <c r="B13" s="462"/>
      <c r="C13" s="463"/>
      <c r="D13" s="463"/>
      <c r="E13" s="463"/>
      <c r="F13" s="463"/>
      <c r="G13" s="463"/>
      <c r="H13" s="463"/>
      <c r="I13" s="463"/>
      <c r="J13" s="463"/>
      <c r="K13" s="464"/>
      <c r="L13" s="187"/>
      <c r="M13" s="490" t="s">
        <v>135</v>
      </c>
      <c r="N13" s="491"/>
      <c r="O13" s="491"/>
      <c r="P13" s="491"/>
      <c r="Q13" s="492"/>
      <c r="R13" s="483">
        <v>16865</v>
      </c>
      <c r="S13" s="484"/>
      <c r="T13" s="484"/>
      <c r="U13" s="484"/>
      <c r="V13" s="485"/>
      <c r="W13" s="415" t="s">
        <v>136</v>
      </c>
      <c r="X13" s="416"/>
      <c r="Y13" s="416"/>
      <c r="Z13" s="416"/>
      <c r="AA13" s="416"/>
      <c r="AB13" s="406"/>
      <c r="AC13" s="450">
        <v>508</v>
      </c>
      <c r="AD13" s="451"/>
      <c r="AE13" s="451"/>
      <c r="AF13" s="451"/>
      <c r="AG13" s="493"/>
      <c r="AH13" s="450">
        <v>666</v>
      </c>
      <c r="AI13" s="451"/>
      <c r="AJ13" s="451"/>
      <c r="AK13" s="451"/>
      <c r="AL13" s="452"/>
      <c r="AM13" s="428" t="s">
        <v>137</v>
      </c>
      <c r="AN13" s="429"/>
      <c r="AO13" s="429"/>
      <c r="AP13" s="429"/>
      <c r="AQ13" s="429"/>
      <c r="AR13" s="429"/>
      <c r="AS13" s="429"/>
      <c r="AT13" s="430"/>
      <c r="AU13" s="431" t="s">
        <v>107</v>
      </c>
      <c r="AV13" s="432"/>
      <c r="AW13" s="432"/>
      <c r="AX13" s="432"/>
      <c r="AY13" s="433" t="s">
        <v>138</v>
      </c>
      <c r="AZ13" s="434"/>
      <c r="BA13" s="434"/>
      <c r="BB13" s="434"/>
      <c r="BC13" s="434"/>
      <c r="BD13" s="434"/>
      <c r="BE13" s="434"/>
      <c r="BF13" s="434"/>
      <c r="BG13" s="434"/>
      <c r="BH13" s="434"/>
      <c r="BI13" s="434"/>
      <c r="BJ13" s="434"/>
      <c r="BK13" s="434"/>
      <c r="BL13" s="434"/>
      <c r="BM13" s="435"/>
      <c r="BN13" s="399">
        <v>431995</v>
      </c>
      <c r="BO13" s="400"/>
      <c r="BP13" s="400"/>
      <c r="BQ13" s="400"/>
      <c r="BR13" s="400"/>
      <c r="BS13" s="400"/>
      <c r="BT13" s="400"/>
      <c r="BU13" s="401"/>
      <c r="BV13" s="399">
        <v>90790</v>
      </c>
      <c r="BW13" s="400"/>
      <c r="BX13" s="400"/>
      <c r="BY13" s="400"/>
      <c r="BZ13" s="400"/>
      <c r="CA13" s="400"/>
      <c r="CB13" s="400"/>
      <c r="CC13" s="401"/>
      <c r="CD13" s="402" t="s">
        <v>139</v>
      </c>
      <c r="CE13" s="403"/>
      <c r="CF13" s="403"/>
      <c r="CG13" s="403"/>
      <c r="CH13" s="403"/>
      <c r="CI13" s="403"/>
      <c r="CJ13" s="403"/>
      <c r="CK13" s="403"/>
      <c r="CL13" s="403"/>
      <c r="CM13" s="403"/>
      <c r="CN13" s="403"/>
      <c r="CO13" s="403"/>
      <c r="CP13" s="403"/>
      <c r="CQ13" s="403"/>
      <c r="CR13" s="403"/>
      <c r="CS13" s="404"/>
      <c r="CT13" s="396">
        <v>16.100000000000001</v>
      </c>
      <c r="CU13" s="397"/>
      <c r="CV13" s="397"/>
      <c r="CW13" s="397"/>
      <c r="CX13" s="397"/>
      <c r="CY13" s="397"/>
      <c r="CZ13" s="397"/>
      <c r="DA13" s="398"/>
      <c r="DB13" s="396">
        <v>17.899999999999999</v>
      </c>
      <c r="DC13" s="397"/>
      <c r="DD13" s="397"/>
      <c r="DE13" s="397"/>
      <c r="DF13" s="397"/>
      <c r="DG13" s="397"/>
      <c r="DH13" s="397"/>
      <c r="DI13" s="398"/>
    </row>
    <row r="14" spans="1:119" ht="18.75" customHeight="1" thickBot="1" x14ac:dyDescent="0.25">
      <c r="A14" s="172"/>
      <c r="B14" s="462"/>
      <c r="C14" s="463"/>
      <c r="D14" s="463"/>
      <c r="E14" s="463"/>
      <c r="F14" s="463"/>
      <c r="G14" s="463"/>
      <c r="H14" s="463"/>
      <c r="I14" s="463"/>
      <c r="J14" s="463"/>
      <c r="K14" s="464"/>
      <c r="L14" s="480" t="s">
        <v>140</v>
      </c>
      <c r="M14" s="481"/>
      <c r="N14" s="481"/>
      <c r="O14" s="481"/>
      <c r="P14" s="481"/>
      <c r="Q14" s="482"/>
      <c r="R14" s="483">
        <v>17397</v>
      </c>
      <c r="S14" s="484"/>
      <c r="T14" s="484"/>
      <c r="U14" s="484"/>
      <c r="V14" s="485"/>
      <c r="W14" s="389"/>
      <c r="X14" s="390"/>
      <c r="Y14" s="390"/>
      <c r="Z14" s="390"/>
      <c r="AA14" s="390"/>
      <c r="AB14" s="379"/>
      <c r="AC14" s="486">
        <v>6.7</v>
      </c>
      <c r="AD14" s="487"/>
      <c r="AE14" s="487"/>
      <c r="AF14" s="487"/>
      <c r="AG14" s="488"/>
      <c r="AH14" s="486">
        <v>7.9</v>
      </c>
      <c r="AI14" s="487"/>
      <c r="AJ14" s="487"/>
      <c r="AK14" s="487"/>
      <c r="AL14" s="489"/>
      <c r="AM14" s="428"/>
      <c r="AN14" s="429"/>
      <c r="AO14" s="429"/>
      <c r="AP14" s="429"/>
      <c r="AQ14" s="429"/>
      <c r="AR14" s="429"/>
      <c r="AS14" s="429"/>
      <c r="AT14" s="430"/>
      <c r="AU14" s="431"/>
      <c r="AV14" s="432"/>
      <c r="AW14" s="432"/>
      <c r="AX14" s="432"/>
      <c r="AY14" s="433"/>
      <c r="AZ14" s="434"/>
      <c r="BA14" s="434"/>
      <c r="BB14" s="434"/>
      <c r="BC14" s="434"/>
      <c r="BD14" s="434"/>
      <c r="BE14" s="434"/>
      <c r="BF14" s="434"/>
      <c r="BG14" s="434"/>
      <c r="BH14" s="434"/>
      <c r="BI14" s="434"/>
      <c r="BJ14" s="434"/>
      <c r="BK14" s="434"/>
      <c r="BL14" s="434"/>
      <c r="BM14" s="435"/>
      <c r="BN14" s="399"/>
      <c r="BO14" s="400"/>
      <c r="BP14" s="400"/>
      <c r="BQ14" s="400"/>
      <c r="BR14" s="400"/>
      <c r="BS14" s="400"/>
      <c r="BT14" s="400"/>
      <c r="BU14" s="401"/>
      <c r="BV14" s="399"/>
      <c r="BW14" s="400"/>
      <c r="BX14" s="400"/>
      <c r="BY14" s="400"/>
      <c r="BZ14" s="400"/>
      <c r="CA14" s="400"/>
      <c r="CB14" s="400"/>
      <c r="CC14" s="401"/>
      <c r="CD14" s="494" t="s">
        <v>141</v>
      </c>
      <c r="CE14" s="495"/>
      <c r="CF14" s="495"/>
      <c r="CG14" s="495"/>
      <c r="CH14" s="495"/>
      <c r="CI14" s="495"/>
      <c r="CJ14" s="495"/>
      <c r="CK14" s="495"/>
      <c r="CL14" s="495"/>
      <c r="CM14" s="495"/>
      <c r="CN14" s="495"/>
      <c r="CO14" s="495"/>
      <c r="CP14" s="495"/>
      <c r="CQ14" s="495"/>
      <c r="CR14" s="495"/>
      <c r="CS14" s="496"/>
      <c r="CT14" s="497">
        <v>178.2</v>
      </c>
      <c r="CU14" s="498"/>
      <c r="CV14" s="498"/>
      <c r="CW14" s="498"/>
      <c r="CX14" s="498"/>
      <c r="CY14" s="498"/>
      <c r="CZ14" s="498"/>
      <c r="DA14" s="499"/>
      <c r="DB14" s="497">
        <v>210.1</v>
      </c>
      <c r="DC14" s="498"/>
      <c r="DD14" s="498"/>
      <c r="DE14" s="498"/>
      <c r="DF14" s="498"/>
      <c r="DG14" s="498"/>
      <c r="DH14" s="498"/>
      <c r="DI14" s="499"/>
    </row>
    <row r="15" spans="1:119" ht="18.75" customHeight="1" x14ac:dyDescent="0.2">
      <c r="A15" s="172"/>
      <c r="B15" s="462"/>
      <c r="C15" s="463"/>
      <c r="D15" s="463"/>
      <c r="E15" s="463"/>
      <c r="F15" s="463"/>
      <c r="G15" s="463"/>
      <c r="H15" s="463"/>
      <c r="I15" s="463"/>
      <c r="J15" s="463"/>
      <c r="K15" s="464"/>
      <c r="L15" s="187"/>
      <c r="M15" s="490" t="s">
        <v>142</v>
      </c>
      <c r="N15" s="491"/>
      <c r="O15" s="491"/>
      <c r="P15" s="491"/>
      <c r="Q15" s="492"/>
      <c r="R15" s="483">
        <v>17232</v>
      </c>
      <c r="S15" s="484"/>
      <c r="T15" s="484"/>
      <c r="U15" s="484"/>
      <c r="V15" s="485"/>
      <c r="W15" s="415" t="s">
        <v>143</v>
      </c>
      <c r="X15" s="416"/>
      <c r="Y15" s="416"/>
      <c r="Z15" s="416"/>
      <c r="AA15" s="416"/>
      <c r="AB15" s="406"/>
      <c r="AC15" s="450">
        <v>1393</v>
      </c>
      <c r="AD15" s="451"/>
      <c r="AE15" s="451"/>
      <c r="AF15" s="451"/>
      <c r="AG15" s="493"/>
      <c r="AH15" s="450">
        <v>1611</v>
      </c>
      <c r="AI15" s="451"/>
      <c r="AJ15" s="451"/>
      <c r="AK15" s="451"/>
      <c r="AL15" s="452"/>
      <c r="AM15" s="428"/>
      <c r="AN15" s="429"/>
      <c r="AO15" s="429"/>
      <c r="AP15" s="429"/>
      <c r="AQ15" s="429"/>
      <c r="AR15" s="429"/>
      <c r="AS15" s="429"/>
      <c r="AT15" s="430"/>
      <c r="AU15" s="431"/>
      <c r="AV15" s="432"/>
      <c r="AW15" s="432"/>
      <c r="AX15" s="432"/>
      <c r="AY15" s="359" t="s">
        <v>144</v>
      </c>
      <c r="AZ15" s="360"/>
      <c r="BA15" s="360"/>
      <c r="BB15" s="360"/>
      <c r="BC15" s="360"/>
      <c r="BD15" s="360"/>
      <c r="BE15" s="360"/>
      <c r="BF15" s="360"/>
      <c r="BG15" s="360"/>
      <c r="BH15" s="360"/>
      <c r="BI15" s="360"/>
      <c r="BJ15" s="360"/>
      <c r="BK15" s="360"/>
      <c r="BL15" s="360"/>
      <c r="BM15" s="361"/>
      <c r="BN15" s="362">
        <v>2196275</v>
      </c>
      <c r="BO15" s="363"/>
      <c r="BP15" s="363"/>
      <c r="BQ15" s="363"/>
      <c r="BR15" s="363"/>
      <c r="BS15" s="363"/>
      <c r="BT15" s="363"/>
      <c r="BU15" s="364"/>
      <c r="BV15" s="362">
        <v>2279738</v>
      </c>
      <c r="BW15" s="363"/>
      <c r="BX15" s="363"/>
      <c r="BY15" s="363"/>
      <c r="BZ15" s="363"/>
      <c r="CA15" s="363"/>
      <c r="CB15" s="363"/>
      <c r="CC15" s="364"/>
      <c r="CD15" s="500" t="s">
        <v>145</v>
      </c>
      <c r="CE15" s="501"/>
      <c r="CF15" s="501"/>
      <c r="CG15" s="501"/>
      <c r="CH15" s="501"/>
      <c r="CI15" s="501"/>
      <c r="CJ15" s="501"/>
      <c r="CK15" s="501"/>
      <c r="CL15" s="501"/>
      <c r="CM15" s="501"/>
      <c r="CN15" s="501"/>
      <c r="CO15" s="501"/>
      <c r="CP15" s="501"/>
      <c r="CQ15" s="501"/>
      <c r="CR15" s="501"/>
      <c r="CS15" s="502"/>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62"/>
      <c r="C16" s="463"/>
      <c r="D16" s="463"/>
      <c r="E16" s="463"/>
      <c r="F16" s="463"/>
      <c r="G16" s="463"/>
      <c r="H16" s="463"/>
      <c r="I16" s="463"/>
      <c r="J16" s="463"/>
      <c r="K16" s="464"/>
      <c r="L16" s="480" t="s">
        <v>146</v>
      </c>
      <c r="M16" s="503"/>
      <c r="N16" s="503"/>
      <c r="O16" s="503"/>
      <c r="P16" s="503"/>
      <c r="Q16" s="504"/>
      <c r="R16" s="505" t="s">
        <v>147</v>
      </c>
      <c r="S16" s="506"/>
      <c r="T16" s="506"/>
      <c r="U16" s="506"/>
      <c r="V16" s="507"/>
      <c r="W16" s="389"/>
      <c r="X16" s="390"/>
      <c r="Y16" s="390"/>
      <c r="Z16" s="390"/>
      <c r="AA16" s="390"/>
      <c r="AB16" s="379"/>
      <c r="AC16" s="486">
        <v>18.5</v>
      </c>
      <c r="AD16" s="487"/>
      <c r="AE16" s="487"/>
      <c r="AF16" s="487"/>
      <c r="AG16" s="488"/>
      <c r="AH16" s="486">
        <v>19.100000000000001</v>
      </c>
      <c r="AI16" s="487"/>
      <c r="AJ16" s="487"/>
      <c r="AK16" s="487"/>
      <c r="AL16" s="489"/>
      <c r="AM16" s="428"/>
      <c r="AN16" s="429"/>
      <c r="AO16" s="429"/>
      <c r="AP16" s="429"/>
      <c r="AQ16" s="429"/>
      <c r="AR16" s="429"/>
      <c r="AS16" s="429"/>
      <c r="AT16" s="430"/>
      <c r="AU16" s="431"/>
      <c r="AV16" s="432"/>
      <c r="AW16" s="432"/>
      <c r="AX16" s="432"/>
      <c r="AY16" s="433" t="s">
        <v>148</v>
      </c>
      <c r="AZ16" s="434"/>
      <c r="BA16" s="434"/>
      <c r="BB16" s="434"/>
      <c r="BC16" s="434"/>
      <c r="BD16" s="434"/>
      <c r="BE16" s="434"/>
      <c r="BF16" s="434"/>
      <c r="BG16" s="434"/>
      <c r="BH16" s="434"/>
      <c r="BI16" s="434"/>
      <c r="BJ16" s="434"/>
      <c r="BK16" s="434"/>
      <c r="BL16" s="434"/>
      <c r="BM16" s="435"/>
      <c r="BN16" s="399">
        <v>5787600</v>
      </c>
      <c r="BO16" s="400"/>
      <c r="BP16" s="400"/>
      <c r="BQ16" s="400"/>
      <c r="BR16" s="400"/>
      <c r="BS16" s="400"/>
      <c r="BT16" s="400"/>
      <c r="BU16" s="401"/>
      <c r="BV16" s="399">
        <v>5355440</v>
      </c>
      <c r="BW16" s="400"/>
      <c r="BX16" s="400"/>
      <c r="BY16" s="400"/>
      <c r="BZ16" s="400"/>
      <c r="CA16" s="400"/>
      <c r="CB16" s="400"/>
      <c r="CC16" s="401"/>
      <c r="CD16" s="181"/>
      <c r="CE16" s="513"/>
      <c r="CF16" s="513"/>
      <c r="CG16" s="513"/>
      <c r="CH16" s="513"/>
      <c r="CI16" s="513"/>
      <c r="CJ16" s="513"/>
      <c r="CK16" s="513"/>
      <c r="CL16" s="513"/>
      <c r="CM16" s="513"/>
      <c r="CN16" s="513"/>
      <c r="CO16" s="513"/>
      <c r="CP16" s="513"/>
      <c r="CQ16" s="513"/>
      <c r="CR16" s="513"/>
      <c r="CS16" s="514"/>
      <c r="CT16" s="396"/>
      <c r="CU16" s="397"/>
      <c r="CV16" s="397"/>
      <c r="CW16" s="397"/>
      <c r="CX16" s="397"/>
      <c r="CY16" s="397"/>
      <c r="CZ16" s="397"/>
      <c r="DA16" s="398"/>
      <c r="DB16" s="396"/>
      <c r="DC16" s="397"/>
      <c r="DD16" s="397"/>
      <c r="DE16" s="397"/>
      <c r="DF16" s="397"/>
      <c r="DG16" s="397"/>
      <c r="DH16" s="397"/>
      <c r="DI16" s="398"/>
    </row>
    <row r="17" spans="1:113" ht="18.75" customHeight="1" thickBot="1" x14ac:dyDescent="0.25">
      <c r="A17" s="172"/>
      <c r="B17" s="465"/>
      <c r="C17" s="466"/>
      <c r="D17" s="466"/>
      <c r="E17" s="466"/>
      <c r="F17" s="466"/>
      <c r="G17" s="466"/>
      <c r="H17" s="466"/>
      <c r="I17" s="466"/>
      <c r="J17" s="466"/>
      <c r="K17" s="467"/>
      <c r="L17" s="191"/>
      <c r="M17" s="510" t="s">
        <v>149</v>
      </c>
      <c r="N17" s="511"/>
      <c r="O17" s="511"/>
      <c r="P17" s="511"/>
      <c r="Q17" s="512"/>
      <c r="R17" s="505" t="s">
        <v>150</v>
      </c>
      <c r="S17" s="506"/>
      <c r="T17" s="506"/>
      <c r="U17" s="506"/>
      <c r="V17" s="507"/>
      <c r="W17" s="415" t="s">
        <v>151</v>
      </c>
      <c r="X17" s="416"/>
      <c r="Y17" s="416"/>
      <c r="Z17" s="416"/>
      <c r="AA17" s="416"/>
      <c r="AB17" s="406"/>
      <c r="AC17" s="450">
        <v>5641</v>
      </c>
      <c r="AD17" s="451"/>
      <c r="AE17" s="451"/>
      <c r="AF17" s="451"/>
      <c r="AG17" s="493"/>
      <c r="AH17" s="450">
        <v>6137</v>
      </c>
      <c r="AI17" s="451"/>
      <c r="AJ17" s="451"/>
      <c r="AK17" s="451"/>
      <c r="AL17" s="452"/>
      <c r="AM17" s="428"/>
      <c r="AN17" s="429"/>
      <c r="AO17" s="429"/>
      <c r="AP17" s="429"/>
      <c r="AQ17" s="429"/>
      <c r="AR17" s="429"/>
      <c r="AS17" s="429"/>
      <c r="AT17" s="430"/>
      <c r="AU17" s="431"/>
      <c r="AV17" s="432"/>
      <c r="AW17" s="432"/>
      <c r="AX17" s="432"/>
      <c r="AY17" s="433" t="s">
        <v>152</v>
      </c>
      <c r="AZ17" s="434"/>
      <c r="BA17" s="434"/>
      <c r="BB17" s="434"/>
      <c r="BC17" s="434"/>
      <c r="BD17" s="434"/>
      <c r="BE17" s="434"/>
      <c r="BF17" s="434"/>
      <c r="BG17" s="434"/>
      <c r="BH17" s="434"/>
      <c r="BI17" s="434"/>
      <c r="BJ17" s="434"/>
      <c r="BK17" s="434"/>
      <c r="BL17" s="434"/>
      <c r="BM17" s="435"/>
      <c r="BN17" s="399">
        <v>2785182</v>
      </c>
      <c r="BO17" s="400"/>
      <c r="BP17" s="400"/>
      <c r="BQ17" s="400"/>
      <c r="BR17" s="400"/>
      <c r="BS17" s="400"/>
      <c r="BT17" s="400"/>
      <c r="BU17" s="401"/>
      <c r="BV17" s="399">
        <v>2896872</v>
      </c>
      <c r="BW17" s="400"/>
      <c r="BX17" s="400"/>
      <c r="BY17" s="400"/>
      <c r="BZ17" s="400"/>
      <c r="CA17" s="400"/>
      <c r="CB17" s="400"/>
      <c r="CC17" s="401"/>
      <c r="CD17" s="181"/>
      <c r="CE17" s="513"/>
      <c r="CF17" s="513"/>
      <c r="CG17" s="513"/>
      <c r="CH17" s="513"/>
      <c r="CI17" s="513"/>
      <c r="CJ17" s="513"/>
      <c r="CK17" s="513"/>
      <c r="CL17" s="513"/>
      <c r="CM17" s="513"/>
      <c r="CN17" s="513"/>
      <c r="CO17" s="513"/>
      <c r="CP17" s="513"/>
      <c r="CQ17" s="513"/>
      <c r="CR17" s="513"/>
      <c r="CS17" s="514"/>
      <c r="CT17" s="396"/>
      <c r="CU17" s="397"/>
      <c r="CV17" s="397"/>
      <c r="CW17" s="397"/>
      <c r="CX17" s="397"/>
      <c r="CY17" s="397"/>
      <c r="CZ17" s="397"/>
      <c r="DA17" s="398"/>
      <c r="DB17" s="396"/>
      <c r="DC17" s="397"/>
      <c r="DD17" s="397"/>
      <c r="DE17" s="397"/>
      <c r="DF17" s="397"/>
      <c r="DG17" s="397"/>
      <c r="DH17" s="397"/>
      <c r="DI17" s="398"/>
    </row>
    <row r="18" spans="1:113" ht="18.75" customHeight="1" thickBot="1" x14ac:dyDescent="0.25">
      <c r="A18" s="172"/>
      <c r="B18" s="521" t="s">
        <v>153</v>
      </c>
      <c r="C18" s="442"/>
      <c r="D18" s="442"/>
      <c r="E18" s="522"/>
      <c r="F18" s="522"/>
      <c r="G18" s="522"/>
      <c r="H18" s="522"/>
      <c r="I18" s="522"/>
      <c r="J18" s="522"/>
      <c r="K18" s="522"/>
      <c r="L18" s="523">
        <v>172.74</v>
      </c>
      <c r="M18" s="523"/>
      <c r="N18" s="523"/>
      <c r="O18" s="523"/>
      <c r="P18" s="523"/>
      <c r="Q18" s="523"/>
      <c r="R18" s="524"/>
      <c r="S18" s="524"/>
      <c r="T18" s="524"/>
      <c r="U18" s="524"/>
      <c r="V18" s="525"/>
      <c r="W18" s="417"/>
      <c r="X18" s="418"/>
      <c r="Y18" s="418"/>
      <c r="Z18" s="418"/>
      <c r="AA18" s="418"/>
      <c r="AB18" s="409"/>
      <c r="AC18" s="526">
        <v>74.8</v>
      </c>
      <c r="AD18" s="527"/>
      <c r="AE18" s="527"/>
      <c r="AF18" s="527"/>
      <c r="AG18" s="528"/>
      <c r="AH18" s="526">
        <v>72.900000000000006</v>
      </c>
      <c r="AI18" s="527"/>
      <c r="AJ18" s="527"/>
      <c r="AK18" s="527"/>
      <c r="AL18" s="529"/>
      <c r="AM18" s="428"/>
      <c r="AN18" s="429"/>
      <c r="AO18" s="429"/>
      <c r="AP18" s="429"/>
      <c r="AQ18" s="429"/>
      <c r="AR18" s="429"/>
      <c r="AS18" s="429"/>
      <c r="AT18" s="430"/>
      <c r="AU18" s="431"/>
      <c r="AV18" s="432"/>
      <c r="AW18" s="432"/>
      <c r="AX18" s="432"/>
      <c r="AY18" s="433" t="s">
        <v>154</v>
      </c>
      <c r="AZ18" s="434"/>
      <c r="BA18" s="434"/>
      <c r="BB18" s="434"/>
      <c r="BC18" s="434"/>
      <c r="BD18" s="434"/>
      <c r="BE18" s="434"/>
      <c r="BF18" s="434"/>
      <c r="BG18" s="434"/>
      <c r="BH18" s="434"/>
      <c r="BI18" s="434"/>
      <c r="BJ18" s="434"/>
      <c r="BK18" s="434"/>
      <c r="BL18" s="434"/>
      <c r="BM18" s="435"/>
      <c r="BN18" s="399">
        <v>6443083</v>
      </c>
      <c r="BO18" s="400"/>
      <c r="BP18" s="400"/>
      <c r="BQ18" s="400"/>
      <c r="BR18" s="400"/>
      <c r="BS18" s="400"/>
      <c r="BT18" s="400"/>
      <c r="BU18" s="401"/>
      <c r="BV18" s="399">
        <v>6237033</v>
      </c>
      <c r="BW18" s="400"/>
      <c r="BX18" s="400"/>
      <c r="BY18" s="400"/>
      <c r="BZ18" s="400"/>
      <c r="CA18" s="400"/>
      <c r="CB18" s="400"/>
      <c r="CC18" s="401"/>
      <c r="CD18" s="181"/>
      <c r="CE18" s="513"/>
      <c r="CF18" s="513"/>
      <c r="CG18" s="513"/>
      <c r="CH18" s="513"/>
      <c r="CI18" s="513"/>
      <c r="CJ18" s="513"/>
      <c r="CK18" s="513"/>
      <c r="CL18" s="513"/>
      <c r="CM18" s="513"/>
      <c r="CN18" s="513"/>
      <c r="CO18" s="513"/>
      <c r="CP18" s="513"/>
      <c r="CQ18" s="513"/>
      <c r="CR18" s="513"/>
      <c r="CS18" s="514"/>
      <c r="CT18" s="396"/>
      <c r="CU18" s="397"/>
      <c r="CV18" s="397"/>
      <c r="CW18" s="397"/>
      <c r="CX18" s="397"/>
      <c r="CY18" s="397"/>
      <c r="CZ18" s="397"/>
      <c r="DA18" s="398"/>
      <c r="DB18" s="396"/>
      <c r="DC18" s="397"/>
      <c r="DD18" s="397"/>
      <c r="DE18" s="397"/>
      <c r="DF18" s="397"/>
      <c r="DG18" s="397"/>
      <c r="DH18" s="397"/>
      <c r="DI18" s="398"/>
    </row>
    <row r="19" spans="1:113" ht="18.75" customHeight="1" thickBot="1" x14ac:dyDescent="0.25">
      <c r="A19" s="172"/>
      <c r="B19" s="521" t="s">
        <v>155</v>
      </c>
      <c r="C19" s="442"/>
      <c r="D19" s="442"/>
      <c r="E19" s="522"/>
      <c r="F19" s="522"/>
      <c r="G19" s="522"/>
      <c r="H19" s="522"/>
      <c r="I19" s="522"/>
      <c r="J19" s="522"/>
      <c r="K19" s="522"/>
      <c r="L19" s="530">
        <v>97</v>
      </c>
      <c r="M19" s="530"/>
      <c r="N19" s="530"/>
      <c r="O19" s="530"/>
      <c r="P19" s="530"/>
      <c r="Q19" s="530"/>
      <c r="R19" s="531"/>
      <c r="S19" s="531"/>
      <c r="T19" s="531"/>
      <c r="U19" s="531"/>
      <c r="V19" s="532"/>
      <c r="W19" s="356"/>
      <c r="X19" s="357"/>
      <c r="Y19" s="357"/>
      <c r="Z19" s="357"/>
      <c r="AA19" s="357"/>
      <c r="AB19" s="357"/>
      <c r="AC19" s="508"/>
      <c r="AD19" s="508"/>
      <c r="AE19" s="508"/>
      <c r="AF19" s="508"/>
      <c r="AG19" s="508"/>
      <c r="AH19" s="508"/>
      <c r="AI19" s="508"/>
      <c r="AJ19" s="508"/>
      <c r="AK19" s="508"/>
      <c r="AL19" s="509"/>
      <c r="AM19" s="428"/>
      <c r="AN19" s="429"/>
      <c r="AO19" s="429"/>
      <c r="AP19" s="429"/>
      <c r="AQ19" s="429"/>
      <c r="AR19" s="429"/>
      <c r="AS19" s="429"/>
      <c r="AT19" s="430"/>
      <c r="AU19" s="431"/>
      <c r="AV19" s="432"/>
      <c r="AW19" s="432"/>
      <c r="AX19" s="432"/>
      <c r="AY19" s="433" t="s">
        <v>156</v>
      </c>
      <c r="AZ19" s="434"/>
      <c r="BA19" s="434"/>
      <c r="BB19" s="434"/>
      <c r="BC19" s="434"/>
      <c r="BD19" s="434"/>
      <c r="BE19" s="434"/>
      <c r="BF19" s="434"/>
      <c r="BG19" s="434"/>
      <c r="BH19" s="434"/>
      <c r="BI19" s="434"/>
      <c r="BJ19" s="434"/>
      <c r="BK19" s="434"/>
      <c r="BL19" s="434"/>
      <c r="BM19" s="435"/>
      <c r="BN19" s="399">
        <v>8376089</v>
      </c>
      <c r="BO19" s="400"/>
      <c r="BP19" s="400"/>
      <c r="BQ19" s="400"/>
      <c r="BR19" s="400"/>
      <c r="BS19" s="400"/>
      <c r="BT19" s="400"/>
      <c r="BU19" s="401"/>
      <c r="BV19" s="399">
        <v>7769020</v>
      </c>
      <c r="BW19" s="400"/>
      <c r="BX19" s="400"/>
      <c r="BY19" s="400"/>
      <c r="BZ19" s="400"/>
      <c r="CA19" s="400"/>
      <c r="CB19" s="400"/>
      <c r="CC19" s="401"/>
      <c r="CD19" s="181"/>
      <c r="CE19" s="513"/>
      <c r="CF19" s="513"/>
      <c r="CG19" s="513"/>
      <c r="CH19" s="513"/>
      <c r="CI19" s="513"/>
      <c r="CJ19" s="513"/>
      <c r="CK19" s="513"/>
      <c r="CL19" s="513"/>
      <c r="CM19" s="513"/>
      <c r="CN19" s="513"/>
      <c r="CO19" s="513"/>
      <c r="CP19" s="513"/>
      <c r="CQ19" s="513"/>
      <c r="CR19" s="513"/>
      <c r="CS19" s="514"/>
      <c r="CT19" s="396"/>
      <c r="CU19" s="397"/>
      <c r="CV19" s="397"/>
      <c r="CW19" s="397"/>
      <c r="CX19" s="397"/>
      <c r="CY19" s="397"/>
      <c r="CZ19" s="397"/>
      <c r="DA19" s="398"/>
      <c r="DB19" s="396"/>
      <c r="DC19" s="397"/>
      <c r="DD19" s="397"/>
      <c r="DE19" s="397"/>
      <c r="DF19" s="397"/>
      <c r="DG19" s="397"/>
      <c r="DH19" s="397"/>
      <c r="DI19" s="398"/>
    </row>
    <row r="20" spans="1:113" ht="18.75" customHeight="1" thickBot="1" x14ac:dyDescent="0.25">
      <c r="A20" s="172"/>
      <c r="B20" s="521" t="s">
        <v>157</v>
      </c>
      <c r="C20" s="442"/>
      <c r="D20" s="442"/>
      <c r="E20" s="522"/>
      <c r="F20" s="522"/>
      <c r="G20" s="522"/>
      <c r="H20" s="522"/>
      <c r="I20" s="522"/>
      <c r="J20" s="522"/>
      <c r="K20" s="522"/>
      <c r="L20" s="530">
        <v>7292</v>
      </c>
      <c r="M20" s="530"/>
      <c r="N20" s="530"/>
      <c r="O20" s="530"/>
      <c r="P20" s="530"/>
      <c r="Q20" s="530"/>
      <c r="R20" s="531"/>
      <c r="S20" s="531"/>
      <c r="T20" s="531"/>
      <c r="U20" s="531"/>
      <c r="V20" s="532"/>
      <c r="W20" s="417"/>
      <c r="X20" s="418"/>
      <c r="Y20" s="418"/>
      <c r="Z20" s="418"/>
      <c r="AA20" s="418"/>
      <c r="AB20" s="418"/>
      <c r="AC20" s="533"/>
      <c r="AD20" s="533"/>
      <c r="AE20" s="533"/>
      <c r="AF20" s="533"/>
      <c r="AG20" s="533"/>
      <c r="AH20" s="533"/>
      <c r="AI20" s="533"/>
      <c r="AJ20" s="533"/>
      <c r="AK20" s="533"/>
      <c r="AL20" s="534"/>
      <c r="AM20" s="535"/>
      <c r="AN20" s="454"/>
      <c r="AO20" s="454"/>
      <c r="AP20" s="454"/>
      <c r="AQ20" s="454"/>
      <c r="AR20" s="454"/>
      <c r="AS20" s="454"/>
      <c r="AT20" s="455"/>
      <c r="AU20" s="536"/>
      <c r="AV20" s="537"/>
      <c r="AW20" s="537"/>
      <c r="AX20" s="538"/>
      <c r="AY20" s="433"/>
      <c r="AZ20" s="434"/>
      <c r="BA20" s="434"/>
      <c r="BB20" s="434"/>
      <c r="BC20" s="434"/>
      <c r="BD20" s="434"/>
      <c r="BE20" s="434"/>
      <c r="BF20" s="434"/>
      <c r="BG20" s="434"/>
      <c r="BH20" s="434"/>
      <c r="BI20" s="434"/>
      <c r="BJ20" s="434"/>
      <c r="BK20" s="434"/>
      <c r="BL20" s="434"/>
      <c r="BM20" s="435"/>
      <c r="BN20" s="399"/>
      <c r="BO20" s="400"/>
      <c r="BP20" s="400"/>
      <c r="BQ20" s="400"/>
      <c r="BR20" s="400"/>
      <c r="BS20" s="400"/>
      <c r="BT20" s="400"/>
      <c r="BU20" s="401"/>
      <c r="BV20" s="399"/>
      <c r="BW20" s="400"/>
      <c r="BX20" s="400"/>
      <c r="BY20" s="400"/>
      <c r="BZ20" s="400"/>
      <c r="CA20" s="400"/>
      <c r="CB20" s="400"/>
      <c r="CC20" s="401"/>
      <c r="CD20" s="181"/>
      <c r="CE20" s="513"/>
      <c r="CF20" s="513"/>
      <c r="CG20" s="513"/>
      <c r="CH20" s="513"/>
      <c r="CI20" s="513"/>
      <c r="CJ20" s="513"/>
      <c r="CK20" s="513"/>
      <c r="CL20" s="513"/>
      <c r="CM20" s="513"/>
      <c r="CN20" s="513"/>
      <c r="CO20" s="513"/>
      <c r="CP20" s="513"/>
      <c r="CQ20" s="513"/>
      <c r="CR20" s="513"/>
      <c r="CS20" s="514"/>
      <c r="CT20" s="396"/>
      <c r="CU20" s="397"/>
      <c r="CV20" s="397"/>
      <c r="CW20" s="397"/>
      <c r="CX20" s="397"/>
      <c r="CY20" s="397"/>
      <c r="CZ20" s="397"/>
      <c r="DA20" s="398"/>
      <c r="DB20" s="396"/>
      <c r="DC20" s="397"/>
      <c r="DD20" s="397"/>
      <c r="DE20" s="397"/>
      <c r="DF20" s="397"/>
      <c r="DG20" s="397"/>
      <c r="DH20" s="397"/>
      <c r="DI20" s="398"/>
    </row>
    <row r="21" spans="1:113" ht="18.75" customHeight="1" thickBot="1" x14ac:dyDescent="0.25">
      <c r="A21" s="172"/>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515"/>
      <c r="AZ21" s="516"/>
      <c r="BA21" s="516"/>
      <c r="BB21" s="516"/>
      <c r="BC21" s="516"/>
      <c r="BD21" s="516"/>
      <c r="BE21" s="516"/>
      <c r="BF21" s="516"/>
      <c r="BG21" s="516"/>
      <c r="BH21" s="516"/>
      <c r="BI21" s="516"/>
      <c r="BJ21" s="516"/>
      <c r="BK21" s="516"/>
      <c r="BL21" s="516"/>
      <c r="BM21" s="517"/>
      <c r="BN21" s="518"/>
      <c r="BO21" s="519"/>
      <c r="BP21" s="519"/>
      <c r="BQ21" s="519"/>
      <c r="BR21" s="519"/>
      <c r="BS21" s="519"/>
      <c r="BT21" s="519"/>
      <c r="BU21" s="520"/>
      <c r="BV21" s="518"/>
      <c r="BW21" s="519"/>
      <c r="BX21" s="519"/>
      <c r="BY21" s="519"/>
      <c r="BZ21" s="519"/>
      <c r="CA21" s="519"/>
      <c r="CB21" s="519"/>
      <c r="CC21" s="520"/>
      <c r="CD21" s="181"/>
      <c r="CE21" s="513"/>
      <c r="CF21" s="513"/>
      <c r="CG21" s="513"/>
      <c r="CH21" s="513"/>
      <c r="CI21" s="513"/>
      <c r="CJ21" s="513"/>
      <c r="CK21" s="513"/>
      <c r="CL21" s="513"/>
      <c r="CM21" s="513"/>
      <c r="CN21" s="513"/>
      <c r="CO21" s="513"/>
      <c r="CP21" s="513"/>
      <c r="CQ21" s="513"/>
      <c r="CR21" s="513"/>
      <c r="CS21" s="514"/>
      <c r="CT21" s="396"/>
      <c r="CU21" s="397"/>
      <c r="CV21" s="397"/>
      <c r="CW21" s="397"/>
      <c r="CX21" s="397"/>
      <c r="CY21" s="397"/>
      <c r="CZ21" s="397"/>
      <c r="DA21" s="398"/>
      <c r="DB21" s="396"/>
      <c r="DC21" s="397"/>
      <c r="DD21" s="397"/>
      <c r="DE21" s="397"/>
      <c r="DF21" s="397"/>
      <c r="DG21" s="397"/>
      <c r="DH21" s="397"/>
      <c r="DI21" s="398"/>
    </row>
    <row r="22" spans="1:113" ht="18.75" customHeight="1" x14ac:dyDescent="0.2">
      <c r="A22" s="172"/>
      <c r="B22" s="569" t="s">
        <v>159</v>
      </c>
      <c r="C22" s="543"/>
      <c r="D22" s="544"/>
      <c r="E22" s="411" t="s">
        <v>1</v>
      </c>
      <c r="F22" s="416"/>
      <c r="G22" s="416"/>
      <c r="H22" s="416"/>
      <c r="I22" s="416"/>
      <c r="J22" s="416"/>
      <c r="K22" s="406"/>
      <c r="L22" s="411" t="s">
        <v>160</v>
      </c>
      <c r="M22" s="416"/>
      <c r="N22" s="416"/>
      <c r="O22" s="416"/>
      <c r="P22" s="406"/>
      <c r="Q22" s="574" t="s">
        <v>161</v>
      </c>
      <c r="R22" s="575"/>
      <c r="S22" s="575"/>
      <c r="T22" s="575"/>
      <c r="U22" s="575"/>
      <c r="V22" s="576"/>
      <c r="W22" s="542" t="s">
        <v>162</v>
      </c>
      <c r="X22" s="543"/>
      <c r="Y22" s="544"/>
      <c r="Z22" s="411" t="s">
        <v>1</v>
      </c>
      <c r="AA22" s="416"/>
      <c r="AB22" s="416"/>
      <c r="AC22" s="416"/>
      <c r="AD22" s="416"/>
      <c r="AE22" s="416"/>
      <c r="AF22" s="416"/>
      <c r="AG22" s="406"/>
      <c r="AH22" s="580" t="s">
        <v>163</v>
      </c>
      <c r="AI22" s="416"/>
      <c r="AJ22" s="416"/>
      <c r="AK22" s="416"/>
      <c r="AL22" s="406"/>
      <c r="AM22" s="580" t="s">
        <v>164</v>
      </c>
      <c r="AN22" s="581"/>
      <c r="AO22" s="581"/>
      <c r="AP22" s="581"/>
      <c r="AQ22" s="581"/>
      <c r="AR22" s="582"/>
      <c r="AS22" s="574" t="s">
        <v>161</v>
      </c>
      <c r="AT22" s="575"/>
      <c r="AU22" s="575"/>
      <c r="AV22" s="575"/>
      <c r="AW22" s="575"/>
      <c r="AX22" s="586"/>
      <c r="AY22" s="359" t="s">
        <v>165</v>
      </c>
      <c r="AZ22" s="360"/>
      <c r="BA22" s="360"/>
      <c r="BB22" s="360"/>
      <c r="BC22" s="360"/>
      <c r="BD22" s="360"/>
      <c r="BE22" s="360"/>
      <c r="BF22" s="360"/>
      <c r="BG22" s="360"/>
      <c r="BH22" s="360"/>
      <c r="BI22" s="360"/>
      <c r="BJ22" s="360"/>
      <c r="BK22" s="360"/>
      <c r="BL22" s="360"/>
      <c r="BM22" s="361"/>
      <c r="BN22" s="362">
        <v>16775092</v>
      </c>
      <c r="BO22" s="363"/>
      <c r="BP22" s="363"/>
      <c r="BQ22" s="363"/>
      <c r="BR22" s="363"/>
      <c r="BS22" s="363"/>
      <c r="BT22" s="363"/>
      <c r="BU22" s="364"/>
      <c r="BV22" s="362">
        <v>17392607</v>
      </c>
      <c r="BW22" s="363"/>
      <c r="BX22" s="363"/>
      <c r="BY22" s="363"/>
      <c r="BZ22" s="363"/>
      <c r="CA22" s="363"/>
      <c r="CB22" s="363"/>
      <c r="CC22" s="364"/>
      <c r="CD22" s="181"/>
      <c r="CE22" s="513"/>
      <c r="CF22" s="513"/>
      <c r="CG22" s="513"/>
      <c r="CH22" s="513"/>
      <c r="CI22" s="513"/>
      <c r="CJ22" s="513"/>
      <c r="CK22" s="513"/>
      <c r="CL22" s="513"/>
      <c r="CM22" s="513"/>
      <c r="CN22" s="513"/>
      <c r="CO22" s="513"/>
      <c r="CP22" s="513"/>
      <c r="CQ22" s="513"/>
      <c r="CR22" s="513"/>
      <c r="CS22" s="514"/>
      <c r="CT22" s="396"/>
      <c r="CU22" s="397"/>
      <c r="CV22" s="397"/>
      <c r="CW22" s="397"/>
      <c r="CX22" s="397"/>
      <c r="CY22" s="397"/>
      <c r="CZ22" s="397"/>
      <c r="DA22" s="398"/>
      <c r="DB22" s="396"/>
      <c r="DC22" s="397"/>
      <c r="DD22" s="397"/>
      <c r="DE22" s="397"/>
      <c r="DF22" s="397"/>
      <c r="DG22" s="397"/>
      <c r="DH22" s="397"/>
      <c r="DI22" s="398"/>
    </row>
    <row r="23" spans="1:113" ht="18.75" customHeight="1" x14ac:dyDescent="0.2">
      <c r="A23" s="172"/>
      <c r="B23" s="570"/>
      <c r="C23" s="546"/>
      <c r="D23" s="547"/>
      <c r="E23" s="385"/>
      <c r="F23" s="390"/>
      <c r="G23" s="390"/>
      <c r="H23" s="390"/>
      <c r="I23" s="390"/>
      <c r="J23" s="390"/>
      <c r="K23" s="379"/>
      <c r="L23" s="385"/>
      <c r="M23" s="390"/>
      <c r="N23" s="390"/>
      <c r="O23" s="390"/>
      <c r="P23" s="379"/>
      <c r="Q23" s="577"/>
      <c r="R23" s="578"/>
      <c r="S23" s="578"/>
      <c r="T23" s="578"/>
      <c r="U23" s="578"/>
      <c r="V23" s="579"/>
      <c r="W23" s="545"/>
      <c r="X23" s="546"/>
      <c r="Y23" s="547"/>
      <c r="Z23" s="385"/>
      <c r="AA23" s="390"/>
      <c r="AB23" s="390"/>
      <c r="AC23" s="390"/>
      <c r="AD23" s="390"/>
      <c r="AE23" s="390"/>
      <c r="AF23" s="390"/>
      <c r="AG23" s="379"/>
      <c r="AH23" s="385"/>
      <c r="AI23" s="390"/>
      <c r="AJ23" s="390"/>
      <c r="AK23" s="390"/>
      <c r="AL23" s="379"/>
      <c r="AM23" s="583"/>
      <c r="AN23" s="584"/>
      <c r="AO23" s="584"/>
      <c r="AP23" s="584"/>
      <c r="AQ23" s="584"/>
      <c r="AR23" s="585"/>
      <c r="AS23" s="577"/>
      <c r="AT23" s="578"/>
      <c r="AU23" s="578"/>
      <c r="AV23" s="578"/>
      <c r="AW23" s="578"/>
      <c r="AX23" s="587"/>
      <c r="AY23" s="433" t="s">
        <v>166</v>
      </c>
      <c r="AZ23" s="434"/>
      <c r="BA23" s="434"/>
      <c r="BB23" s="434"/>
      <c r="BC23" s="434"/>
      <c r="BD23" s="434"/>
      <c r="BE23" s="434"/>
      <c r="BF23" s="434"/>
      <c r="BG23" s="434"/>
      <c r="BH23" s="434"/>
      <c r="BI23" s="434"/>
      <c r="BJ23" s="434"/>
      <c r="BK23" s="434"/>
      <c r="BL23" s="434"/>
      <c r="BM23" s="435"/>
      <c r="BN23" s="399">
        <v>11655390</v>
      </c>
      <c r="BO23" s="400"/>
      <c r="BP23" s="400"/>
      <c r="BQ23" s="400"/>
      <c r="BR23" s="400"/>
      <c r="BS23" s="400"/>
      <c r="BT23" s="400"/>
      <c r="BU23" s="401"/>
      <c r="BV23" s="399">
        <v>11650709</v>
      </c>
      <c r="BW23" s="400"/>
      <c r="BX23" s="400"/>
      <c r="BY23" s="400"/>
      <c r="BZ23" s="400"/>
      <c r="CA23" s="400"/>
      <c r="CB23" s="400"/>
      <c r="CC23" s="401"/>
      <c r="CD23" s="181"/>
      <c r="CE23" s="513"/>
      <c r="CF23" s="513"/>
      <c r="CG23" s="513"/>
      <c r="CH23" s="513"/>
      <c r="CI23" s="513"/>
      <c r="CJ23" s="513"/>
      <c r="CK23" s="513"/>
      <c r="CL23" s="513"/>
      <c r="CM23" s="513"/>
      <c r="CN23" s="513"/>
      <c r="CO23" s="513"/>
      <c r="CP23" s="513"/>
      <c r="CQ23" s="513"/>
      <c r="CR23" s="513"/>
      <c r="CS23" s="514"/>
      <c r="CT23" s="396"/>
      <c r="CU23" s="397"/>
      <c r="CV23" s="397"/>
      <c r="CW23" s="397"/>
      <c r="CX23" s="397"/>
      <c r="CY23" s="397"/>
      <c r="CZ23" s="397"/>
      <c r="DA23" s="398"/>
      <c r="DB23" s="396"/>
      <c r="DC23" s="397"/>
      <c r="DD23" s="397"/>
      <c r="DE23" s="397"/>
      <c r="DF23" s="397"/>
      <c r="DG23" s="397"/>
      <c r="DH23" s="397"/>
      <c r="DI23" s="398"/>
    </row>
    <row r="24" spans="1:113" ht="18.75" customHeight="1" thickBot="1" x14ac:dyDescent="0.25">
      <c r="A24" s="172"/>
      <c r="B24" s="570"/>
      <c r="C24" s="546"/>
      <c r="D24" s="547"/>
      <c r="E24" s="449" t="s">
        <v>167</v>
      </c>
      <c r="F24" s="429"/>
      <c r="G24" s="429"/>
      <c r="H24" s="429"/>
      <c r="I24" s="429"/>
      <c r="J24" s="429"/>
      <c r="K24" s="430"/>
      <c r="L24" s="450">
        <v>1</v>
      </c>
      <c r="M24" s="451"/>
      <c r="N24" s="451"/>
      <c r="O24" s="451"/>
      <c r="P24" s="493"/>
      <c r="Q24" s="450">
        <v>7200</v>
      </c>
      <c r="R24" s="451"/>
      <c r="S24" s="451"/>
      <c r="T24" s="451"/>
      <c r="U24" s="451"/>
      <c r="V24" s="493"/>
      <c r="W24" s="545"/>
      <c r="X24" s="546"/>
      <c r="Y24" s="547"/>
      <c r="Z24" s="449" t="s">
        <v>168</v>
      </c>
      <c r="AA24" s="429"/>
      <c r="AB24" s="429"/>
      <c r="AC24" s="429"/>
      <c r="AD24" s="429"/>
      <c r="AE24" s="429"/>
      <c r="AF24" s="429"/>
      <c r="AG24" s="430"/>
      <c r="AH24" s="450">
        <v>180</v>
      </c>
      <c r="AI24" s="451"/>
      <c r="AJ24" s="451"/>
      <c r="AK24" s="451"/>
      <c r="AL24" s="493"/>
      <c r="AM24" s="450">
        <v>578700</v>
      </c>
      <c r="AN24" s="451"/>
      <c r="AO24" s="451"/>
      <c r="AP24" s="451"/>
      <c r="AQ24" s="451"/>
      <c r="AR24" s="493"/>
      <c r="AS24" s="450">
        <v>3215</v>
      </c>
      <c r="AT24" s="451"/>
      <c r="AU24" s="451"/>
      <c r="AV24" s="451"/>
      <c r="AW24" s="451"/>
      <c r="AX24" s="452"/>
      <c r="AY24" s="515" t="s">
        <v>169</v>
      </c>
      <c r="AZ24" s="516"/>
      <c r="BA24" s="516"/>
      <c r="BB24" s="516"/>
      <c r="BC24" s="516"/>
      <c r="BD24" s="516"/>
      <c r="BE24" s="516"/>
      <c r="BF24" s="516"/>
      <c r="BG24" s="516"/>
      <c r="BH24" s="516"/>
      <c r="BI24" s="516"/>
      <c r="BJ24" s="516"/>
      <c r="BK24" s="516"/>
      <c r="BL24" s="516"/>
      <c r="BM24" s="517"/>
      <c r="BN24" s="399">
        <v>12833235</v>
      </c>
      <c r="BO24" s="400"/>
      <c r="BP24" s="400"/>
      <c r="BQ24" s="400"/>
      <c r="BR24" s="400"/>
      <c r="BS24" s="400"/>
      <c r="BT24" s="400"/>
      <c r="BU24" s="401"/>
      <c r="BV24" s="399">
        <v>13312908</v>
      </c>
      <c r="BW24" s="400"/>
      <c r="BX24" s="400"/>
      <c r="BY24" s="400"/>
      <c r="BZ24" s="400"/>
      <c r="CA24" s="400"/>
      <c r="CB24" s="400"/>
      <c r="CC24" s="401"/>
      <c r="CD24" s="181"/>
      <c r="CE24" s="513"/>
      <c r="CF24" s="513"/>
      <c r="CG24" s="513"/>
      <c r="CH24" s="513"/>
      <c r="CI24" s="513"/>
      <c r="CJ24" s="513"/>
      <c r="CK24" s="513"/>
      <c r="CL24" s="513"/>
      <c r="CM24" s="513"/>
      <c r="CN24" s="513"/>
      <c r="CO24" s="513"/>
      <c r="CP24" s="513"/>
      <c r="CQ24" s="513"/>
      <c r="CR24" s="513"/>
      <c r="CS24" s="514"/>
      <c r="CT24" s="396"/>
      <c r="CU24" s="397"/>
      <c r="CV24" s="397"/>
      <c r="CW24" s="397"/>
      <c r="CX24" s="397"/>
      <c r="CY24" s="397"/>
      <c r="CZ24" s="397"/>
      <c r="DA24" s="398"/>
      <c r="DB24" s="396"/>
      <c r="DC24" s="397"/>
      <c r="DD24" s="397"/>
      <c r="DE24" s="397"/>
      <c r="DF24" s="397"/>
      <c r="DG24" s="397"/>
      <c r="DH24" s="397"/>
      <c r="DI24" s="398"/>
    </row>
    <row r="25" spans="1:113" ht="18.75" customHeight="1" x14ac:dyDescent="0.2">
      <c r="A25" s="172"/>
      <c r="B25" s="570"/>
      <c r="C25" s="546"/>
      <c r="D25" s="547"/>
      <c r="E25" s="449" t="s">
        <v>170</v>
      </c>
      <c r="F25" s="429"/>
      <c r="G25" s="429"/>
      <c r="H25" s="429"/>
      <c r="I25" s="429"/>
      <c r="J25" s="429"/>
      <c r="K25" s="430"/>
      <c r="L25" s="450">
        <v>1</v>
      </c>
      <c r="M25" s="451"/>
      <c r="N25" s="451"/>
      <c r="O25" s="451"/>
      <c r="P25" s="493"/>
      <c r="Q25" s="450">
        <v>5840</v>
      </c>
      <c r="R25" s="451"/>
      <c r="S25" s="451"/>
      <c r="T25" s="451"/>
      <c r="U25" s="451"/>
      <c r="V25" s="493"/>
      <c r="W25" s="545"/>
      <c r="X25" s="546"/>
      <c r="Y25" s="547"/>
      <c r="Z25" s="449" t="s">
        <v>171</v>
      </c>
      <c r="AA25" s="429"/>
      <c r="AB25" s="429"/>
      <c r="AC25" s="429"/>
      <c r="AD25" s="429"/>
      <c r="AE25" s="429"/>
      <c r="AF25" s="429"/>
      <c r="AG25" s="430"/>
      <c r="AH25" s="450" t="s">
        <v>172</v>
      </c>
      <c r="AI25" s="451"/>
      <c r="AJ25" s="451"/>
      <c r="AK25" s="451"/>
      <c r="AL25" s="493"/>
      <c r="AM25" s="450" t="s">
        <v>172</v>
      </c>
      <c r="AN25" s="451"/>
      <c r="AO25" s="451"/>
      <c r="AP25" s="451"/>
      <c r="AQ25" s="451"/>
      <c r="AR25" s="493"/>
      <c r="AS25" s="450" t="s">
        <v>172</v>
      </c>
      <c r="AT25" s="451"/>
      <c r="AU25" s="451"/>
      <c r="AV25" s="451"/>
      <c r="AW25" s="451"/>
      <c r="AX25" s="452"/>
      <c r="AY25" s="359" t="s">
        <v>173</v>
      </c>
      <c r="AZ25" s="360"/>
      <c r="BA25" s="360"/>
      <c r="BB25" s="360"/>
      <c r="BC25" s="360"/>
      <c r="BD25" s="360"/>
      <c r="BE25" s="360"/>
      <c r="BF25" s="360"/>
      <c r="BG25" s="360"/>
      <c r="BH25" s="360"/>
      <c r="BI25" s="360"/>
      <c r="BJ25" s="360"/>
      <c r="BK25" s="360"/>
      <c r="BL25" s="360"/>
      <c r="BM25" s="361"/>
      <c r="BN25" s="362">
        <v>482580</v>
      </c>
      <c r="BO25" s="363"/>
      <c r="BP25" s="363"/>
      <c r="BQ25" s="363"/>
      <c r="BR25" s="363"/>
      <c r="BS25" s="363"/>
      <c r="BT25" s="363"/>
      <c r="BU25" s="364"/>
      <c r="BV25" s="362">
        <v>613886</v>
      </c>
      <c r="BW25" s="363"/>
      <c r="BX25" s="363"/>
      <c r="BY25" s="363"/>
      <c r="BZ25" s="363"/>
      <c r="CA25" s="363"/>
      <c r="CB25" s="363"/>
      <c r="CC25" s="364"/>
      <c r="CD25" s="181"/>
      <c r="CE25" s="513"/>
      <c r="CF25" s="513"/>
      <c r="CG25" s="513"/>
      <c r="CH25" s="513"/>
      <c r="CI25" s="513"/>
      <c r="CJ25" s="513"/>
      <c r="CK25" s="513"/>
      <c r="CL25" s="513"/>
      <c r="CM25" s="513"/>
      <c r="CN25" s="513"/>
      <c r="CO25" s="513"/>
      <c r="CP25" s="513"/>
      <c r="CQ25" s="513"/>
      <c r="CR25" s="513"/>
      <c r="CS25" s="514"/>
      <c r="CT25" s="396"/>
      <c r="CU25" s="397"/>
      <c r="CV25" s="397"/>
      <c r="CW25" s="397"/>
      <c r="CX25" s="397"/>
      <c r="CY25" s="397"/>
      <c r="CZ25" s="397"/>
      <c r="DA25" s="398"/>
      <c r="DB25" s="396"/>
      <c r="DC25" s="397"/>
      <c r="DD25" s="397"/>
      <c r="DE25" s="397"/>
      <c r="DF25" s="397"/>
      <c r="DG25" s="397"/>
      <c r="DH25" s="397"/>
      <c r="DI25" s="398"/>
    </row>
    <row r="26" spans="1:113" ht="18.75" customHeight="1" x14ac:dyDescent="0.2">
      <c r="A26" s="172"/>
      <c r="B26" s="570"/>
      <c r="C26" s="546"/>
      <c r="D26" s="547"/>
      <c r="E26" s="449" t="s">
        <v>174</v>
      </c>
      <c r="F26" s="429"/>
      <c r="G26" s="429"/>
      <c r="H26" s="429"/>
      <c r="I26" s="429"/>
      <c r="J26" s="429"/>
      <c r="K26" s="430"/>
      <c r="L26" s="450">
        <v>1</v>
      </c>
      <c r="M26" s="451"/>
      <c r="N26" s="451"/>
      <c r="O26" s="451"/>
      <c r="P26" s="493"/>
      <c r="Q26" s="450">
        <v>5280</v>
      </c>
      <c r="R26" s="451"/>
      <c r="S26" s="451"/>
      <c r="T26" s="451"/>
      <c r="U26" s="451"/>
      <c r="V26" s="493"/>
      <c r="W26" s="545"/>
      <c r="X26" s="546"/>
      <c r="Y26" s="547"/>
      <c r="Z26" s="449" t="s">
        <v>175</v>
      </c>
      <c r="AA26" s="551"/>
      <c r="AB26" s="551"/>
      <c r="AC26" s="551"/>
      <c r="AD26" s="551"/>
      <c r="AE26" s="551"/>
      <c r="AF26" s="551"/>
      <c r="AG26" s="552"/>
      <c r="AH26" s="450">
        <v>7</v>
      </c>
      <c r="AI26" s="451"/>
      <c r="AJ26" s="451"/>
      <c r="AK26" s="451"/>
      <c r="AL26" s="493"/>
      <c r="AM26" s="450">
        <v>23996</v>
      </c>
      <c r="AN26" s="451"/>
      <c r="AO26" s="451"/>
      <c r="AP26" s="451"/>
      <c r="AQ26" s="451"/>
      <c r="AR26" s="493"/>
      <c r="AS26" s="450">
        <v>3428</v>
      </c>
      <c r="AT26" s="451"/>
      <c r="AU26" s="451"/>
      <c r="AV26" s="451"/>
      <c r="AW26" s="451"/>
      <c r="AX26" s="452"/>
      <c r="AY26" s="402" t="s">
        <v>176</v>
      </c>
      <c r="AZ26" s="403"/>
      <c r="BA26" s="403"/>
      <c r="BB26" s="403"/>
      <c r="BC26" s="403"/>
      <c r="BD26" s="403"/>
      <c r="BE26" s="403"/>
      <c r="BF26" s="403"/>
      <c r="BG26" s="403"/>
      <c r="BH26" s="403"/>
      <c r="BI26" s="403"/>
      <c r="BJ26" s="403"/>
      <c r="BK26" s="403"/>
      <c r="BL26" s="403"/>
      <c r="BM26" s="404"/>
      <c r="BN26" s="399" t="s">
        <v>172</v>
      </c>
      <c r="BO26" s="400"/>
      <c r="BP26" s="400"/>
      <c r="BQ26" s="400"/>
      <c r="BR26" s="400"/>
      <c r="BS26" s="400"/>
      <c r="BT26" s="400"/>
      <c r="BU26" s="401"/>
      <c r="BV26" s="399" t="s">
        <v>172</v>
      </c>
      <c r="BW26" s="400"/>
      <c r="BX26" s="400"/>
      <c r="BY26" s="400"/>
      <c r="BZ26" s="400"/>
      <c r="CA26" s="400"/>
      <c r="CB26" s="400"/>
      <c r="CC26" s="401"/>
      <c r="CD26" s="181"/>
      <c r="CE26" s="513"/>
      <c r="CF26" s="513"/>
      <c r="CG26" s="513"/>
      <c r="CH26" s="513"/>
      <c r="CI26" s="513"/>
      <c r="CJ26" s="513"/>
      <c r="CK26" s="513"/>
      <c r="CL26" s="513"/>
      <c r="CM26" s="513"/>
      <c r="CN26" s="513"/>
      <c r="CO26" s="513"/>
      <c r="CP26" s="513"/>
      <c r="CQ26" s="513"/>
      <c r="CR26" s="513"/>
      <c r="CS26" s="514"/>
      <c r="CT26" s="396"/>
      <c r="CU26" s="397"/>
      <c r="CV26" s="397"/>
      <c r="CW26" s="397"/>
      <c r="CX26" s="397"/>
      <c r="CY26" s="397"/>
      <c r="CZ26" s="397"/>
      <c r="DA26" s="398"/>
      <c r="DB26" s="396"/>
      <c r="DC26" s="397"/>
      <c r="DD26" s="397"/>
      <c r="DE26" s="397"/>
      <c r="DF26" s="397"/>
      <c r="DG26" s="397"/>
      <c r="DH26" s="397"/>
      <c r="DI26" s="398"/>
    </row>
    <row r="27" spans="1:113" ht="18.75" customHeight="1" thickBot="1" x14ac:dyDescent="0.25">
      <c r="A27" s="172"/>
      <c r="B27" s="570"/>
      <c r="C27" s="546"/>
      <c r="D27" s="547"/>
      <c r="E27" s="449" t="s">
        <v>177</v>
      </c>
      <c r="F27" s="429"/>
      <c r="G27" s="429"/>
      <c r="H27" s="429"/>
      <c r="I27" s="429"/>
      <c r="J27" s="429"/>
      <c r="K27" s="430"/>
      <c r="L27" s="450">
        <v>1</v>
      </c>
      <c r="M27" s="451"/>
      <c r="N27" s="451"/>
      <c r="O27" s="451"/>
      <c r="P27" s="493"/>
      <c r="Q27" s="450">
        <v>4300</v>
      </c>
      <c r="R27" s="451"/>
      <c r="S27" s="451"/>
      <c r="T27" s="451"/>
      <c r="U27" s="451"/>
      <c r="V27" s="493"/>
      <c r="W27" s="545"/>
      <c r="X27" s="546"/>
      <c r="Y27" s="547"/>
      <c r="Z27" s="449" t="s">
        <v>178</v>
      </c>
      <c r="AA27" s="429"/>
      <c r="AB27" s="429"/>
      <c r="AC27" s="429"/>
      <c r="AD27" s="429"/>
      <c r="AE27" s="429"/>
      <c r="AF27" s="429"/>
      <c r="AG27" s="430"/>
      <c r="AH27" s="450">
        <v>6</v>
      </c>
      <c r="AI27" s="451"/>
      <c r="AJ27" s="451"/>
      <c r="AK27" s="451"/>
      <c r="AL27" s="493"/>
      <c r="AM27" s="450">
        <v>22728</v>
      </c>
      <c r="AN27" s="451"/>
      <c r="AO27" s="451"/>
      <c r="AP27" s="451"/>
      <c r="AQ27" s="451"/>
      <c r="AR27" s="493"/>
      <c r="AS27" s="450">
        <v>3788</v>
      </c>
      <c r="AT27" s="451"/>
      <c r="AU27" s="451"/>
      <c r="AV27" s="451"/>
      <c r="AW27" s="451"/>
      <c r="AX27" s="452"/>
      <c r="AY27" s="494" t="s">
        <v>179</v>
      </c>
      <c r="AZ27" s="495"/>
      <c r="BA27" s="495"/>
      <c r="BB27" s="495"/>
      <c r="BC27" s="495"/>
      <c r="BD27" s="495"/>
      <c r="BE27" s="495"/>
      <c r="BF27" s="495"/>
      <c r="BG27" s="495"/>
      <c r="BH27" s="495"/>
      <c r="BI27" s="495"/>
      <c r="BJ27" s="495"/>
      <c r="BK27" s="495"/>
      <c r="BL27" s="495"/>
      <c r="BM27" s="496"/>
      <c r="BN27" s="518">
        <v>49748</v>
      </c>
      <c r="BO27" s="519"/>
      <c r="BP27" s="519"/>
      <c r="BQ27" s="519"/>
      <c r="BR27" s="519"/>
      <c r="BS27" s="519"/>
      <c r="BT27" s="519"/>
      <c r="BU27" s="520"/>
      <c r="BV27" s="518">
        <v>49748</v>
      </c>
      <c r="BW27" s="519"/>
      <c r="BX27" s="519"/>
      <c r="BY27" s="519"/>
      <c r="BZ27" s="519"/>
      <c r="CA27" s="519"/>
      <c r="CB27" s="519"/>
      <c r="CC27" s="520"/>
      <c r="CD27" s="175"/>
      <c r="CE27" s="513"/>
      <c r="CF27" s="513"/>
      <c r="CG27" s="513"/>
      <c r="CH27" s="513"/>
      <c r="CI27" s="513"/>
      <c r="CJ27" s="513"/>
      <c r="CK27" s="513"/>
      <c r="CL27" s="513"/>
      <c r="CM27" s="513"/>
      <c r="CN27" s="513"/>
      <c r="CO27" s="513"/>
      <c r="CP27" s="513"/>
      <c r="CQ27" s="513"/>
      <c r="CR27" s="513"/>
      <c r="CS27" s="514"/>
      <c r="CT27" s="396"/>
      <c r="CU27" s="397"/>
      <c r="CV27" s="397"/>
      <c r="CW27" s="397"/>
      <c r="CX27" s="397"/>
      <c r="CY27" s="397"/>
      <c r="CZ27" s="397"/>
      <c r="DA27" s="398"/>
      <c r="DB27" s="396"/>
      <c r="DC27" s="397"/>
      <c r="DD27" s="397"/>
      <c r="DE27" s="397"/>
      <c r="DF27" s="397"/>
      <c r="DG27" s="397"/>
      <c r="DH27" s="397"/>
      <c r="DI27" s="398"/>
    </row>
    <row r="28" spans="1:113" ht="18.75" customHeight="1" x14ac:dyDescent="0.2">
      <c r="A28" s="172"/>
      <c r="B28" s="570"/>
      <c r="C28" s="546"/>
      <c r="D28" s="547"/>
      <c r="E28" s="449" t="s">
        <v>180</v>
      </c>
      <c r="F28" s="429"/>
      <c r="G28" s="429"/>
      <c r="H28" s="429"/>
      <c r="I28" s="429"/>
      <c r="J28" s="429"/>
      <c r="K28" s="430"/>
      <c r="L28" s="450">
        <v>1</v>
      </c>
      <c r="M28" s="451"/>
      <c r="N28" s="451"/>
      <c r="O28" s="451"/>
      <c r="P28" s="493"/>
      <c r="Q28" s="450">
        <v>3700</v>
      </c>
      <c r="R28" s="451"/>
      <c r="S28" s="451"/>
      <c r="T28" s="451"/>
      <c r="U28" s="451"/>
      <c r="V28" s="493"/>
      <c r="W28" s="545"/>
      <c r="X28" s="546"/>
      <c r="Y28" s="547"/>
      <c r="Z28" s="449" t="s">
        <v>181</v>
      </c>
      <c r="AA28" s="429"/>
      <c r="AB28" s="429"/>
      <c r="AC28" s="429"/>
      <c r="AD28" s="429"/>
      <c r="AE28" s="429"/>
      <c r="AF28" s="429"/>
      <c r="AG28" s="430"/>
      <c r="AH28" s="450" t="s">
        <v>172</v>
      </c>
      <c r="AI28" s="451"/>
      <c r="AJ28" s="451"/>
      <c r="AK28" s="451"/>
      <c r="AL28" s="493"/>
      <c r="AM28" s="450" t="s">
        <v>172</v>
      </c>
      <c r="AN28" s="451"/>
      <c r="AO28" s="451"/>
      <c r="AP28" s="451"/>
      <c r="AQ28" s="451"/>
      <c r="AR28" s="493"/>
      <c r="AS28" s="450" t="s">
        <v>172</v>
      </c>
      <c r="AT28" s="451"/>
      <c r="AU28" s="451"/>
      <c r="AV28" s="451"/>
      <c r="AW28" s="451"/>
      <c r="AX28" s="452"/>
      <c r="AY28" s="553" t="s">
        <v>182</v>
      </c>
      <c r="AZ28" s="554"/>
      <c r="BA28" s="554"/>
      <c r="BB28" s="555"/>
      <c r="BC28" s="359" t="s">
        <v>47</v>
      </c>
      <c r="BD28" s="360"/>
      <c r="BE28" s="360"/>
      <c r="BF28" s="360"/>
      <c r="BG28" s="360"/>
      <c r="BH28" s="360"/>
      <c r="BI28" s="360"/>
      <c r="BJ28" s="360"/>
      <c r="BK28" s="360"/>
      <c r="BL28" s="360"/>
      <c r="BM28" s="361"/>
      <c r="BN28" s="362">
        <v>212116</v>
      </c>
      <c r="BO28" s="363"/>
      <c r="BP28" s="363"/>
      <c r="BQ28" s="363"/>
      <c r="BR28" s="363"/>
      <c r="BS28" s="363"/>
      <c r="BT28" s="363"/>
      <c r="BU28" s="364"/>
      <c r="BV28" s="362">
        <v>102616</v>
      </c>
      <c r="BW28" s="363"/>
      <c r="BX28" s="363"/>
      <c r="BY28" s="363"/>
      <c r="BZ28" s="363"/>
      <c r="CA28" s="363"/>
      <c r="CB28" s="363"/>
      <c r="CC28" s="364"/>
      <c r="CD28" s="181"/>
      <c r="CE28" s="513"/>
      <c r="CF28" s="513"/>
      <c r="CG28" s="513"/>
      <c r="CH28" s="513"/>
      <c r="CI28" s="513"/>
      <c r="CJ28" s="513"/>
      <c r="CK28" s="513"/>
      <c r="CL28" s="513"/>
      <c r="CM28" s="513"/>
      <c r="CN28" s="513"/>
      <c r="CO28" s="513"/>
      <c r="CP28" s="513"/>
      <c r="CQ28" s="513"/>
      <c r="CR28" s="513"/>
      <c r="CS28" s="514"/>
      <c r="CT28" s="396"/>
      <c r="CU28" s="397"/>
      <c r="CV28" s="397"/>
      <c r="CW28" s="397"/>
      <c r="CX28" s="397"/>
      <c r="CY28" s="397"/>
      <c r="CZ28" s="397"/>
      <c r="DA28" s="398"/>
      <c r="DB28" s="396"/>
      <c r="DC28" s="397"/>
      <c r="DD28" s="397"/>
      <c r="DE28" s="397"/>
      <c r="DF28" s="397"/>
      <c r="DG28" s="397"/>
      <c r="DH28" s="397"/>
      <c r="DI28" s="398"/>
    </row>
    <row r="29" spans="1:113" ht="18.75" customHeight="1" x14ac:dyDescent="0.2">
      <c r="A29" s="172"/>
      <c r="B29" s="570"/>
      <c r="C29" s="546"/>
      <c r="D29" s="547"/>
      <c r="E29" s="449" t="s">
        <v>183</v>
      </c>
      <c r="F29" s="429"/>
      <c r="G29" s="429"/>
      <c r="H29" s="429"/>
      <c r="I29" s="429"/>
      <c r="J29" s="429"/>
      <c r="K29" s="430"/>
      <c r="L29" s="450">
        <v>12</v>
      </c>
      <c r="M29" s="451"/>
      <c r="N29" s="451"/>
      <c r="O29" s="451"/>
      <c r="P29" s="493"/>
      <c r="Q29" s="450">
        <v>3500</v>
      </c>
      <c r="R29" s="451"/>
      <c r="S29" s="451"/>
      <c r="T29" s="451"/>
      <c r="U29" s="451"/>
      <c r="V29" s="493"/>
      <c r="W29" s="548"/>
      <c r="X29" s="549"/>
      <c r="Y29" s="550"/>
      <c r="Z29" s="449" t="s">
        <v>184</v>
      </c>
      <c r="AA29" s="429"/>
      <c r="AB29" s="429"/>
      <c r="AC29" s="429"/>
      <c r="AD29" s="429"/>
      <c r="AE29" s="429"/>
      <c r="AF29" s="429"/>
      <c r="AG29" s="430"/>
      <c r="AH29" s="450">
        <v>186</v>
      </c>
      <c r="AI29" s="451"/>
      <c r="AJ29" s="451"/>
      <c r="AK29" s="451"/>
      <c r="AL29" s="493"/>
      <c r="AM29" s="450">
        <v>601428</v>
      </c>
      <c r="AN29" s="451"/>
      <c r="AO29" s="451"/>
      <c r="AP29" s="451"/>
      <c r="AQ29" s="451"/>
      <c r="AR29" s="493"/>
      <c r="AS29" s="450">
        <v>3233</v>
      </c>
      <c r="AT29" s="451"/>
      <c r="AU29" s="451"/>
      <c r="AV29" s="451"/>
      <c r="AW29" s="451"/>
      <c r="AX29" s="452"/>
      <c r="AY29" s="556"/>
      <c r="AZ29" s="557"/>
      <c r="BA29" s="557"/>
      <c r="BB29" s="558"/>
      <c r="BC29" s="433" t="s">
        <v>185</v>
      </c>
      <c r="BD29" s="434"/>
      <c r="BE29" s="434"/>
      <c r="BF29" s="434"/>
      <c r="BG29" s="434"/>
      <c r="BH29" s="434"/>
      <c r="BI29" s="434"/>
      <c r="BJ29" s="434"/>
      <c r="BK29" s="434"/>
      <c r="BL29" s="434"/>
      <c r="BM29" s="435"/>
      <c r="BN29" s="399">
        <v>30344</v>
      </c>
      <c r="BO29" s="400"/>
      <c r="BP29" s="400"/>
      <c r="BQ29" s="400"/>
      <c r="BR29" s="400"/>
      <c r="BS29" s="400"/>
      <c r="BT29" s="400"/>
      <c r="BU29" s="401"/>
      <c r="BV29" s="399">
        <v>30344</v>
      </c>
      <c r="BW29" s="400"/>
      <c r="BX29" s="400"/>
      <c r="BY29" s="400"/>
      <c r="BZ29" s="400"/>
      <c r="CA29" s="400"/>
      <c r="CB29" s="400"/>
      <c r="CC29" s="401"/>
      <c r="CD29" s="175"/>
      <c r="CE29" s="513"/>
      <c r="CF29" s="513"/>
      <c r="CG29" s="513"/>
      <c r="CH29" s="513"/>
      <c r="CI29" s="513"/>
      <c r="CJ29" s="513"/>
      <c r="CK29" s="513"/>
      <c r="CL29" s="513"/>
      <c r="CM29" s="513"/>
      <c r="CN29" s="513"/>
      <c r="CO29" s="513"/>
      <c r="CP29" s="513"/>
      <c r="CQ29" s="513"/>
      <c r="CR29" s="513"/>
      <c r="CS29" s="514"/>
      <c r="CT29" s="396"/>
      <c r="CU29" s="397"/>
      <c r="CV29" s="397"/>
      <c r="CW29" s="397"/>
      <c r="CX29" s="397"/>
      <c r="CY29" s="397"/>
      <c r="CZ29" s="397"/>
      <c r="DA29" s="398"/>
      <c r="DB29" s="396"/>
      <c r="DC29" s="397"/>
      <c r="DD29" s="397"/>
      <c r="DE29" s="397"/>
      <c r="DF29" s="397"/>
      <c r="DG29" s="397"/>
      <c r="DH29" s="397"/>
      <c r="DI29" s="398"/>
    </row>
    <row r="30" spans="1:113" ht="18.75" customHeight="1" thickBot="1" x14ac:dyDescent="0.25">
      <c r="A30" s="172"/>
      <c r="B30" s="571"/>
      <c r="C30" s="572"/>
      <c r="D30" s="573"/>
      <c r="E30" s="453"/>
      <c r="F30" s="454"/>
      <c r="G30" s="454"/>
      <c r="H30" s="454"/>
      <c r="I30" s="454"/>
      <c r="J30" s="454"/>
      <c r="K30" s="455"/>
      <c r="L30" s="563"/>
      <c r="M30" s="564"/>
      <c r="N30" s="564"/>
      <c r="O30" s="564"/>
      <c r="P30" s="565"/>
      <c r="Q30" s="563"/>
      <c r="R30" s="564"/>
      <c r="S30" s="564"/>
      <c r="T30" s="564"/>
      <c r="U30" s="564"/>
      <c r="V30" s="565"/>
      <c r="W30" s="566" t="s">
        <v>186</v>
      </c>
      <c r="X30" s="567"/>
      <c r="Y30" s="567"/>
      <c r="Z30" s="567"/>
      <c r="AA30" s="567"/>
      <c r="AB30" s="567"/>
      <c r="AC30" s="567"/>
      <c r="AD30" s="567"/>
      <c r="AE30" s="567"/>
      <c r="AF30" s="567"/>
      <c r="AG30" s="568"/>
      <c r="AH30" s="526">
        <v>97</v>
      </c>
      <c r="AI30" s="527"/>
      <c r="AJ30" s="527"/>
      <c r="AK30" s="527"/>
      <c r="AL30" s="527"/>
      <c r="AM30" s="527"/>
      <c r="AN30" s="527"/>
      <c r="AO30" s="527"/>
      <c r="AP30" s="527"/>
      <c r="AQ30" s="527"/>
      <c r="AR30" s="527"/>
      <c r="AS30" s="527"/>
      <c r="AT30" s="527"/>
      <c r="AU30" s="527"/>
      <c r="AV30" s="527"/>
      <c r="AW30" s="527"/>
      <c r="AX30" s="529"/>
      <c r="AY30" s="559"/>
      <c r="AZ30" s="560"/>
      <c r="BA30" s="560"/>
      <c r="BB30" s="561"/>
      <c r="BC30" s="515" t="s">
        <v>49</v>
      </c>
      <c r="BD30" s="516"/>
      <c r="BE30" s="516"/>
      <c r="BF30" s="516"/>
      <c r="BG30" s="516"/>
      <c r="BH30" s="516"/>
      <c r="BI30" s="516"/>
      <c r="BJ30" s="516"/>
      <c r="BK30" s="516"/>
      <c r="BL30" s="516"/>
      <c r="BM30" s="517"/>
      <c r="BN30" s="518">
        <v>467303</v>
      </c>
      <c r="BO30" s="519"/>
      <c r="BP30" s="519"/>
      <c r="BQ30" s="519"/>
      <c r="BR30" s="519"/>
      <c r="BS30" s="519"/>
      <c r="BT30" s="519"/>
      <c r="BU30" s="520"/>
      <c r="BV30" s="518">
        <v>315757</v>
      </c>
      <c r="BW30" s="519"/>
      <c r="BX30" s="519"/>
      <c r="BY30" s="519"/>
      <c r="BZ30" s="519"/>
      <c r="CA30" s="519"/>
      <c r="CB30" s="519"/>
      <c r="CC30" s="520"/>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62" t="s">
        <v>187</v>
      </c>
      <c r="D32" s="562"/>
      <c r="E32" s="562"/>
      <c r="F32" s="562"/>
      <c r="G32" s="562"/>
      <c r="H32" s="562"/>
      <c r="I32" s="562"/>
      <c r="J32" s="562"/>
      <c r="K32" s="562"/>
      <c r="L32" s="562"/>
      <c r="M32" s="562"/>
      <c r="N32" s="562"/>
      <c r="O32" s="562"/>
      <c r="P32" s="562"/>
      <c r="Q32" s="562"/>
      <c r="R32" s="562"/>
      <c r="S32" s="562"/>
      <c r="U32" s="403" t="s">
        <v>188</v>
      </c>
      <c r="V32" s="403"/>
      <c r="W32" s="403"/>
      <c r="X32" s="403"/>
      <c r="Y32" s="403"/>
      <c r="Z32" s="403"/>
      <c r="AA32" s="403"/>
      <c r="AB32" s="403"/>
      <c r="AC32" s="403"/>
      <c r="AD32" s="403"/>
      <c r="AE32" s="403"/>
      <c r="AF32" s="403"/>
      <c r="AG32" s="403"/>
      <c r="AH32" s="403"/>
      <c r="AI32" s="403"/>
      <c r="AJ32" s="403"/>
      <c r="AK32" s="403"/>
      <c r="AM32" s="403" t="s">
        <v>189</v>
      </c>
      <c r="AN32" s="403"/>
      <c r="AO32" s="403"/>
      <c r="AP32" s="403"/>
      <c r="AQ32" s="403"/>
      <c r="AR32" s="403"/>
      <c r="AS32" s="403"/>
      <c r="AT32" s="403"/>
      <c r="AU32" s="403"/>
      <c r="AV32" s="403"/>
      <c r="AW32" s="403"/>
      <c r="AX32" s="403"/>
      <c r="AY32" s="403"/>
      <c r="AZ32" s="403"/>
      <c r="BA32" s="403"/>
      <c r="BB32" s="403"/>
      <c r="BC32" s="403"/>
      <c r="BE32" s="403" t="s">
        <v>190</v>
      </c>
      <c r="BF32" s="403"/>
      <c r="BG32" s="403"/>
      <c r="BH32" s="403"/>
      <c r="BI32" s="403"/>
      <c r="BJ32" s="403"/>
      <c r="BK32" s="403"/>
      <c r="BL32" s="403"/>
      <c r="BM32" s="403"/>
      <c r="BN32" s="403"/>
      <c r="BO32" s="403"/>
      <c r="BP32" s="403"/>
      <c r="BQ32" s="403"/>
      <c r="BR32" s="403"/>
      <c r="BS32" s="403"/>
      <c r="BT32" s="403"/>
      <c r="BU32" s="403"/>
      <c r="BW32" s="403" t="s">
        <v>191</v>
      </c>
      <c r="BX32" s="403"/>
      <c r="BY32" s="403"/>
      <c r="BZ32" s="403"/>
      <c r="CA32" s="403"/>
      <c r="CB32" s="403"/>
      <c r="CC32" s="403"/>
      <c r="CD32" s="403"/>
      <c r="CE32" s="403"/>
      <c r="CF32" s="403"/>
      <c r="CG32" s="403"/>
      <c r="CH32" s="403"/>
      <c r="CI32" s="403"/>
      <c r="CJ32" s="403"/>
      <c r="CK32" s="403"/>
      <c r="CL32" s="403"/>
      <c r="CM32" s="403"/>
      <c r="CO32" s="403" t="s">
        <v>192</v>
      </c>
      <c r="CP32" s="403"/>
      <c r="CQ32" s="403"/>
      <c r="CR32" s="403"/>
      <c r="CS32" s="403"/>
      <c r="CT32" s="403"/>
      <c r="CU32" s="403"/>
      <c r="CV32" s="403"/>
      <c r="CW32" s="403"/>
      <c r="CX32" s="403"/>
      <c r="CY32" s="403"/>
      <c r="CZ32" s="403"/>
      <c r="DA32" s="403"/>
      <c r="DB32" s="403"/>
      <c r="DC32" s="403"/>
      <c r="DD32" s="403"/>
      <c r="DE32" s="403"/>
      <c r="DI32" s="198"/>
    </row>
    <row r="33" spans="1:113" ht="13.5" customHeight="1" x14ac:dyDescent="0.2">
      <c r="A33" s="172"/>
      <c r="B33" s="199"/>
      <c r="C33" s="423" t="s">
        <v>193</v>
      </c>
      <c r="D33" s="423"/>
      <c r="E33" s="388" t="s">
        <v>194</v>
      </c>
      <c r="F33" s="388"/>
      <c r="G33" s="388"/>
      <c r="H33" s="388"/>
      <c r="I33" s="388"/>
      <c r="J33" s="388"/>
      <c r="K33" s="388"/>
      <c r="L33" s="388"/>
      <c r="M33" s="388"/>
      <c r="N33" s="388"/>
      <c r="O33" s="388"/>
      <c r="P33" s="388"/>
      <c r="Q33" s="388"/>
      <c r="R33" s="388"/>
      <c r="S33" s="388"/>
      <c r="T33" s="176"/>
      <c r="U33" s="423" t="s">
        <v>193</v>
      </c>
      <c r="V33" s="423"/>
      <c r="W33" s="388" t="s">
        <v>194</v>
      </c>
      <c r="X33" s="388"/>
      <c r="Y33" s="388"/>
      <c r="Z33" s="388"/>
      <c r="AA33" s="388"/>
      <c r="AB33" s="388"/>
      <c r="AC33" s="388"/>
      <c r="AD33" s="388"/>
      <c r="AE33" s="388"/>
      <c r="AF33" s="388"/>
      <c r="AG33" s="388"/>
      <c r="AH33" s="388"/>
      <c r="AI33" s="388"/>
      <c r="AJ33" s="388"/>
      <c r="AK33" s="388"/>
      <c r="AL33" s="176"/>
      <c r="AM33" s="423" t="s">
        <v>193</v>
      </c>
      <c r="AN33" s="423"/>
      <c r="AO33" s="388" t="s">
        <v>194</v>
      </c>
      <c r="AP33" s="388"/>
      <c r="AQ33" s="388"/>
      <c r="AR33" s="388"/>
      <c r="AS33" s="388"/>
      <c r="AT33" s="388"/>
      <c r="AU33" s="388"/>
      <c r="AV33" s="388"/>
      <c r="AW33" s="388"/>
      <c r="AX33" s="388"/>
      <c r="AY33" s="388"/>
      <c r="AZ33" s="388"/>
      <c r="BA33" s="388"/>
      <c r="BB33" s="388"/>
      <c r="BC33" s="388"/>
      <c r="BD33" s="182"/>
      <c r="BE33" s="388" t="s">
        <v>195</v>
      </c>
      <c r="BF33" s="388"/>
      <c r="BG33" s="388" t="s">
        <v>196</v>
      </c>
      <c r="BH33" s="388"/>
      <c r="BI33" s="388"/>
      <c r="BJ33" s="388"/>
      <c r="BK33" s="388"/>
      <c r="BL33" s="388"/>
      <c r="BM33" s="388"/>
      <c r="BN33" s="388"/>
      <c r="BO33" s="388"/>
      <c r="BP33" s="388"/>
      <c r="BQ33" s="388"/>
      <c r="BR33" s="388"/>
      <c r="BS33" s="388"/>
      <c r="BT33" s="388"/>
      <c r="BU33" s="388"/>
      <c r="BV33" s="182"/>
      <c r="BW33" s="423" t="s">
        <v>195</v>
      </c>
      <c r="BX33" s="423"/>
      <c r="BY33" s="388" t="s">
        <v>197</v>
      </c>
      <c r="BZ33" s="388"/>
      <c r="CA33" s="388"/>
      <c r="CB33" s="388"/>
      <c r="CC33" s="388"/>
      <c r="CD33" s="388"/>
      <c r="CE33" s="388"/>
      <c r="CF33" s="388"/>
      <c r="CG33" s="388"/>
      <c r="CH33" s="388"/>
      <c r="CI33" s="388"/>
      <c r="CJ33" s="388"/>
      <c r="CK33" s="388"/>
      <c r="CL33" s="388"/>
      <c r="CM33" s="388"/>
      <c r="CN33" s="176"/>
      <c r="CO33" s="423" t="s">
        <v>193</v>
      </c>
      <c r="CP33" s="423"/>
      <c r="CQ33" s="388" t="s">
        <v>198</v>
      </c>
      <c r="CR33" s="388"/>
      <c r="CS33" s="388"/>
      <c r="CT33" s="388"/>
      <c r="CU33" s="388"/>
      <c r="CV33" s="388"/>
      <c r="CW33" s="388"/>
      <c r="CX33" s="388"/>
      <c r="CY33" s="388"/>
      <c r="CZ33" s="388"/>
      <c r="DA33" s="388"/>
      <c r="DB33" s="388"/>
      <c r="DC33" s="388"/>
      <c r="DD33" s="388"/>
      <c r="DE33" s="388"/>
      <c r="DF33" s="176"/>
      <c r="DG33" s="588" t="s">
        <v>199</v>
      </c>
      <c r="DH33" s="588"/>
      <c r="DI33" s="177"/>
    </row>
    <row r="34" spans="1:113" ht="32.25" customHeight="1" x14ac:dyDescent="0.2">
      <c r="A34" s="172"/>
      <c r="B34" s="199"/>
      <c r="C34" s="589">
        <f>IF(E34="","",1)</f>
        <v>1</v>
      </c>
      <c r="D34" s="589"/>
      <c r="E34" s="590" t="str">
        <f>IF('各会計、関係団体の財政状況及び健全化判断比率'!B7="","",'各会計、関係団体の財政状況及び健全化判断比率'!B7)</f>
        <v>一般会計</v>
      </c>
      <c r="F34" s="590"/>
      <c r="G34" s="590"/>
      <c r="H34" s="590"/>
      <c r="I34" s="590"/>
      <c r="J34" s="590"/>
      <c r="K34" s="590"/>
      <c r="L34" s="590"/>
      <c r="M34" s="590"/>
      <c r="N34" s="590"/>
      <c r="O34" s="590"/>
      <c r="P34" s="590"/>
      <c r="Q34" s="590"/>
      <c r="R34" s="590"/>
      <c r="S34" s="590"/>
      <c r="T34" s="172"/>
      <c r="U34" s="589">
        <f>IF(W34="","",MAX(C34:D43)+1)</f>
        <v>3</v>
      </c>
      <c r="V34" s="589"/>
      <c r="W34" s="590" t="str">
        <f>IF('各会計、関係団体の財政状況及び健全化判断比率'!B28="","",'各会計、関係団体の財政状況及び健全化判断比率'!B28)</f>
        <v>国民健康保険事業特別会計</v>
      </c>
      <c r="X34" s="590"/>
      <c r="Y34" s="590"/>
      <c r="Z34" s="590"/>
      <c r="AA34" s="590"/>
      <c r="AB34" s="590"/>
      <c r="AC34" s="590"/>
      <c r="AD34" s="590"/>
      <c r="AE34" s="590"/>
      <c r="AF34" s="590"/>
      <c r="AG34" s="590"/>
      <c r="AH34" s="590"/>
      <c r="AI34" s="590"/>
      <c r="AJ34" s="590"/>
      <c r="AK34" s="590"/>
      <c r="AL34" s="172"/>
      <c r="AM34" s="589">
        <f>IF(AO34="","",MAX(C34:D43,U34:V43)+1)</f>
        <v>7</v>
      </c>
      <c r="AN34" s="589"/>
      <c r="AO34" s="590" t="str">
        <f>IF('各会計、関係団体の財政状況及び健全化判断比率'!B32="","",'各会計、関係団体の財政状況及び健全化判断比率'!B32)</f>
        <v>水道事業会計</v>
      </c>
      <c r="AP34" s="590"/>
      <c r="AQ34" s="590"/>
      <c r="AR34" s="590"/>
      <c r="AS34" s="590"/>
      <c r="AT34" s="590"/>
      <c r="AU34" s="590"/>
      <c r="AV34" s="590"/>
      <c r="AW34" s="590"/>
      <c r="AX34" s="590"/>
      <c r="AY34" s="590"/>
      <c r="AZ34" s="590"/>
      <c r="BA34" s="590"/>
      <c r="BB34" s="590"/>
      <c r="BC34" s="590"/>
      <c r="BD34" s="172"/>
      <c r="BE34" s="589">
        <f>IF(BG34="","",MAX(C34:D43,U34:V43,AM34:AN43)+1)</f>
        <v>9</v>
      </c>
      <c r="BF34" s="589"/>
      <c r="BG34" s="590" t="str">
        <f>IF('各会計、関係団体の財政状況及び健全化判断比率'!B34="","",'各会計、関係団体の財政状況及び健全化判断比率'!B34)</f>
        <v>土地建物造成事業特別会計</v>
      </c>
      <c r="BH34" s="590"/>
      <c r="BI34" s="590"/>
      <c r="BJ34" s="590"/>
      <c r="BK34" s="590"/>
      <c r="BL34" s="590"/>
      <c r="BM34" s="590"/>
      <c r="BN34" s="590"/>
      <c r="BO34" s="590"/>
      <c r="BP34" s="590"/>
      <c r="BQ34" s="590"/>
      <c r="BR34" s="590"/>
      <c r="BS34" s="590"/>
      <c r="BT34" s="590"/>
      <c r="BU34" s="590"/>
      <c r="BV34" s="172"/>
      <c r="BW34" s="589">
        <f>IF(BY34="","",MAX(C34:D43,U34:V43,AM34:AN43,BE34:BF43)+1)</f>
        <v>10</v>
      </c>
      <c r="BX34" s="589"/>
      <c r="BY34" s="590" t="str">
        <f>IF('各会計、関係団体の財政状況及び健全化判断比率'!B68="","",'各会計、関係団体の財政状況及び健全化判断比率'!B68)</f>
        <v>宮津与謝消防組合</v>
      </c>
      <c r="BZ34" s="590"/>
      <c r="CA34" s="590"/>
      <c r="CB34" s="590"/>
      <c r="CC34" s="590"/>
      <c r="CD34" s="590"/>
      <c r="CE34" s="590"/>
      <c r="CF34" s="590"/>
      <c r="CG34" s="590"/>
      <c r="CH34" s="590"/>
      <c r="CI34" s="590"/>
      <c r="CJ34" s="590"/>
      <c r="CK34" s="590"/>
      <c r="CL34" s="590"/>
      <c r="CM34" s="590"/>
      <c r="CN34" s="172"/>
      <c r="CO34" s="589">
        <f>IF(CQ34="","",MAX(C34:D43,U34:V43,AM34:AN43,BE34:BF43,BW34:BX43)+1)</f>
        <v>20</v>
      </c>
      <c r="CP34" s="589"/>
      <c r="CQ34" s="590" t="str">
        <f>IF('各会計、関係団体の財政状況及び健全化判断比率'!BS7="","",'各会計、関係団体の財政状況及び健全化判断比率'!BS7)</f>
        <v>丹後地区土地開発公社</v>
      </c>
      <c r="CR34" s="590"/>
      <c r="CS34" s="590"/>
      <c r="CT34" s="590"/>
      <c r="CU34" s="590"/>
      <c r="CV34" s="590"/>
      <c r="CW34" s="590"/>
      <c r="CX34" s="590"/>
      <c r="CY34" s="590"/>
      <c r="CZ34" s="590"/>
      <c r="DA34" s="590"/>
      <c r="DB34" s="590"/>
      <c r="DC34" s="590"/>
      <c r="DD34" s="590"/>
      <c r="DE34" s="590"/>
      <c r="DG34" s="591" t="str">
        <f>IF('各会計、関係団体の財政状況及び健全化判断比率'!BR7="","",'各会計、関係団体の財政状況及び健全化判断比率'!BR7)</f>
        <v>〇</v>
      </c>
      <c r="DH34" s="591"/>
      <c r="DI34" s="177"/>
    </row>
    <row r="35" spans="1:113" ht="32.25" customHeight="1" x14ac:dyDescent="0.2">
      <c r="A35" s="172"/>
      <c r="B35" s="199"/>
      <c r="C35" s="589">
        <f>IF(E35="","",C34+1)</f>
        <v>2</v>
      </c>
      <c r="D35" s="589"/>
      <c r="E35" s="590" t="str">
        <f>IF('各会計、関係団体の財政状況及び健全化判断比率'!B8="","",'各会計、関係団体の財政状況及び健全化判断比率'!B8)</f>
        <v>休日応急診療所事業特別会計</v>
      </c>
      <c r="F35" s="590"/>
      <c r="G35" s="590"/>
      <c r="H35" s="590"/>
      <c r="I35" s="590"/>
      <c r="J35" s="590"/>
      <c r="K35" s="590"/>
      <c r="L35" s="590"/>
      <c r="M35" s="590"/>
      <c r="N35" s="590"/>
      <c r="O35" s="590"/>
      <c r="P35" s="590"/>
      <c r="Q35" s="590"/>
      <c r="R35" s="590"/>
      <c r="S35" s="590"/>
      <c r="T35" s="172"/>
      <c r="U35" s="589">
        <f>IF(W35="","",U34+1)</f>
        <v>4</v>
      </c>
      <c r="V35" s="589"/>
      <c r="W35" s="590" t="str">
        <f>IF('各会計、関係団体の財政状況及び健全化判断比率'!B29="","",'各会計、関係団体の財政状況及び健全化判断比率'!B29)</f>
        <v>介護保険事業特別会計</v>
      </c>
      <c r="X35" s="590"/>
      <c r="Y35" s="590"/>
      <c r="Z35" s="590"/>
      <c r="AA35" s="590"/>
      <c r="AB35" s="590"/>
      <c r="AC35" s="590"/>
      <c r="AD35" s="590"/>
      <c r="AE35" s="590"/>
      <c r="AF35" s="590"/>
      <c r="AG35" s="590"/>
      <c r="AH35" s="590"/>
      <c r="AI35" s="590"/>
      <c r="AJ35" s="590"/>
      <c r="AK35" s="590"/>
      <c r="AL35" s="172"/>
      <c r="AM35" s="589">
        <f t="shared" ref="AM35:AM43" si="0">IF(AO35="","",AM34+1)</f>
        <v>8</v>
      </c>
      <c r="AN35" s="589"/>
      <c r="AO35" s="590" t="str">
        <f>IF('各会計、関係団体の財政状況及び健全化判断比率'!B33="","",'各会計、関係団体の財政状況及び健全化判断比率'!B33)</f>
        <v>下水道事業会計</v>
      </c>
      <c r="AP35" s="590"/>
      <c r="AQ35" s="590"/>
      <c r="AR35" s="590"/>
      <c r="AS35" s="590"/>
      <c r="AT35" s="590"/>
      <c r="AU35" s="590"/>
      <c r="AV35" s="590"/>
      <c r="AW35" s="590"/>
      <c r="AX35" s="590"/>
      <c r="AY35" s="590"/>
      <c r="AZ35" s="590"/>
      <c r="BA35" s="590"/>
      <c r="BB35" s="590"/>
      <c r="BC35" s="590"/>
      <c r="BD35" s="172"/>
      <c r="BE35" s="589" t="str">
        <f t="shared" ref="BE35:BE43" si="1">IF(BG35="","",BE34+1)</f>
        <v/>
      </c>
      <c r="BF35" s="589"/>
      <c r="BG35" s="590"/>
      <c r="BH35" s="590"/>
      <c r="BI35" s="590"/>
      <c r="BJ35" s="590"/>
      <c r="BK35" s="590"/>
      <c r="BL35" s="590"/>
      <c r="BM35" s="590"/>
      <c r="BN35" s="590"/>
      <c r="BO35" s="590"/>
      <c r="BP35" s="590"/>
      <c r="BQ35" s="590"/>
      <c r="BR35" s="590"/>
      <c r="BS35" s="590"/>
      <c r="BT35" s="590"/>
      <c r="BU35" s="590"/>
      <c r="BV35" s="172"/>
      <c r="BW35" s="589">
        <f t="shared" ref="BW35:BW43" si="2">IF(BY35="","",BW34+1)</f>
        <v>11</v>
      </c>
      <c r="BX35" s="589"/>
      <c r="BY35" s="590" t="str">
        <f>IF('各会計、関係団体の財政状況及び健全化判断比率'!B69="","",'各会計、関係団体の財政状況及び健全化判断比率'!B69)</f>
        <v>与謝野町宮津市中学校組合</v>
      </c>
      <c r="BZ35" s="590"/>
      <c r="CA35" s="590"/>
      <c r="CB35" s="590"/>
      <c r="CC35" s="590"/>
      <c r="CD35" s="590"/>
      <c r="CE35" s="590"/>
      <c r="CF35" s="590"/>
      <c r="CG35" s="590"/>
      <c r="CH35" s="590"/>
      <c r="CI35" s="590"/>
      <c r="CJ35" s="590"/>
      <c r="CK35" s="590"/>
      <c r="CL35" s="590"/>
      <c r="CM35" s="590"/>
      <c r="CN35" s="172"/>
      <c r="CO35" s="589">
        <f t="shared" ref="CO35:CO43" si="3">IF(CQ35="","",CO34+1)</f>
        <v>21</v>
      </c>
      <c r="CP35" s="589"/>
      <c r="CQ35" s="590" t="str">
        <f>IF('各会計、関係団体の財政状況及び健全化判断比率'!BS8="","",'各会計、関係団体の財政状況及び健全化判断比率'!BS8)</f>
        <v>宮津市民実践活動センター</v>
      </c>
      <c r="CR35" s="590"/>
      <c r="CS35" s="590"/>
      <c r="CT35" s="590"/>
      <c r="CU35" s="590"/>
      <c r="CV35" s="590"/>
      <c r="CW35" s="590"/>
      <c r="CX35" s="590"/>
      <c r="CY35" s="590"/>
      <c r="CZ35" s="590"/>
      <c r="DA35" s="590"/>
      <c r="DB35" s="590"/>
      <c r="DC35" s="590"/>
      <c r="DD35" s="590"/>
      <c r="DE35" s="590"/>
      <c r="DG35" s="591" t="str">
        <f>IF('各会計、関係団体の財政状況及び健全化判断比率'!BR8="","",'各会計、関係団体の財政状況及び健全化判断比率'!BR8)</f>
        <v/>
      </c>
      <c r="DH35" s="591"/>
      <c r="DI35" s="177"/>
    </row>
    <row r="36" spans="1:113" ht="32.25" customHeight="1" x14ac:dyDescent="0.2">
      <c r="A36" s="172"/>
      <c r="B36" s="199"/>
      <c r="C36" s="589" t="str">
        <f>IF(E36="","",C35+1)</f>
        <v/>
      </c>
      <c r="D36" s="589"/>
      <c r="E36" s="590" t="str">
        <f>IF('各会計、関係団体の財政状況及び健全化判断比率'!B9="","",'各会計、関係団体の財政状況及び健全化判断比率'!B9)</f>
        <v/>
      </c>
      <c r="F36" s="590"/>
      <c r="G36" s="590"/>
      <c r="H36" s="590"/>
      <c r="I36" s="590"/>
      <c r="J36" s="590"/>
      <c r="K36" s="590"/>
      <c r="L36" s="590"/>
      <c r="M36" s="590"/>
      <c r="N36" s="590"/>
      <c r="O36" s="590"/>
      <c r="P36" s="590"/>
      <c r="Q36" s="590"/>
      <c r="R36" s="590"/>
      <c r="S36" s="590"/>
      <c r="T36" s="172"/>
      <c r="U36" s="589">
        <f t="shared" ref="U36:U43" si="4">IF(W36="","",U35+1)</f>
        <v>5</v>
      </c>
      <c r="V36" s="589"/>
      <c r="W36" s="590" t="str">
        <f>IF('各会計、関係団体の財政状況及び健全化判断比率'!B30="","",'各会計、関係団体の財政状況及び健全化判断比率'!B30)</f>
        <v>後期高齢者医療特別会計</v>
      </c>
      <c r="X36" s="590"/>
      <c r="Y36" s="590"/>
      <c r="Z36" s="590"/>
      <c r="AA36" s="590"/>
      <c r="AB36" s="590"/>
      <c r="AC36" s="590"/>
      <c r="AD36" s="590"/>
      <c r="AE36" s="590"/>
      <c r="AF36" s="590"/>
      <c r="AG36" s="590"/>
      <c r="AH36" s="590"/>
      <c r="AI36" s="590"/>
      <c r="AJ36" s="590"/>
      <c r="AK36" s="590"/>
      <c r="AL36" s="172"/>
      <c r="AM36" s="589" t="str">
        <f t="shared" si="0"/>
        <v/>
      </c>
      <c r="AN36" s="589"/>
      <c r="AO36" s="590"/>
      <c r="AP36" s="590"/>
      <c r="AQ36" s="590"/>
      <c r="AR36" s="590"/>
      <c r="AS36" s="590"/>
      <c r="AT36" s="590"/>
      <c r="AU36" s="590"/>
      <c r="AV36" s="590"/>
      <c r="AW36" s="590"/>
      <c r="AX36" s="590"/>
      <c r="AY36" s="590"/>
      <c r="AZ36" s="590"/>
      <c r="BA36" s="590"/>
      <c r="BB36" s="590"/>
      <c r="BC36" s="590"/>
      <c r="BD36" s="172"/>
      <c r="BE36" s="589" t="str">
        <f t="shared" si="1"/>
        <v/>
      </c>
      <c r="BF36" s="589"/>
      <c r="BG36" s="590"/>
      <c r="BH36" s="590"/>
      <c r="BI36" s="590"/>
      <c r="BJ36" s="590"/>
      <c r="BK36" s="590"/>
      <c r="BL36" s="590"/>
      <c r="BM36" s="590"/>
      <c r="BN36" s="590"/>
      <c r="BO36" s="590"/>
      <c r="BP36" s="590"/>
      <c r="BQ36" s="590"/>
      <c r="BR36" s="590"/>
      <c r="BS36" s="590"/>
      <c r="BT36" s="590"/>
      <c r="BU36" s="590"/>
      <c r="BV36" s="172"/>
      <c r="BW36" s="589">
        <f t="shared" si="2"/>
        <v>12</v>
      </c>
      <c r="BX36" s="589"/>
      <c r="BY36" s="590" t="str">
        <f>IF('各会計、関係団体の財政状況及び健全化判断比率'!B70="","",'各会計、関係団体の財政状況及び健全化判断比率'!B70)</f>
        <v>京都府自治会館管理組合</v>
      </c>
      <c r="BZ36" s="590"/>
      <c r="CA36" s="590"/>
      <c r="CB36" s="590"/>
      <c r="CC36" s="590"/>
      <c r="CD36" s="590"/>
      <c r="CE36" s="590"/>
      <c r="CF36" s="590"/>
      <c r="CG36" s="590"/>
      <c r="CH36" s="590"/>
      <c r="CI36" s="590"/>
      <c r="CJ36" s="590"/>
      <c r="CK36" s="590"/>
      <c r="CL36" s="590"/>
      <c r="CM36" s="590"/>
      <c r="CN36" s="172"/>
      <c r="CO36" s="589">
        <f t="shared" si="3"/>
        <v>22</v>
      </c>
      <c r="CP36" s="589"/>
      <c r="CQ36" s="590" t="str">
        <f>IF('各会計、関係団体の財政状況及び健全化判断比率'!BS9="","",'各会計、関係団体の財政状況及び健全化判断比率'!BS9)</f>
        <v>宮津市水産振興財団</v>
      </c>
      <c r="CR36" s="590"/>
      <c r="CS36" s="590"/>
      <c r="CT36" s="590"/>
      <c r="CU36" s="590"/>
      <c r="CV36" s="590"/>
      <c r="CW36" s="590"/>
      <c r="CX36" s="590"/>
      <c r="CY36" s="590"/>
      <c r="CZ36" s="590"/>
      <c r="DA36" s="590"/>
      <c r="DB36" s="590"/>
      <c r="DC36" s="590"/>
      <c r="DD36" s="590"/>
      <c r="DE36" s="590"/>
      <c r="DG36" s="591" t="str">
        <f>IF('各会計、関係団体の財政状況及び健全化判断比率'!BR9="","",'各会計、関係団体の財政状況及び健全化判断比率'!BR9)</f>
        <v/>
      </c>
      <c r="DH36" s="591"/>
      <c r="DI36" s="177"/>
    </row>
    <row r="37" spans="1:113" ht="32.25" customHeight="1" x14ac:dyDescent="0.2">
      <c r="A37" s="172"/>
      <c r="B37" s="199"/>
      <c r="C37" s="589" t="str">
        <f>IF(E37="","",C36+1)</f>
        <v/>
      </c>
      <c r="D37" s="589"/>
      <c r="E37" s="590" t="str">
        <f>IF('各会計、関係団体の財政状況及び健全化判断比率'!B10="","",'各会計、関係団体の財政状況及び健全化判断比率'!B10)</f>
        <v/>
      </c>
      <c r="F37" s="590"/>
      <c r="G37" s="590"/>
      <c r="H37" s="590"/>
      <c r="I37" s="590"/>
      <c r="J37" s="590"/>
      <c r="K37" s="590"/>
      <c r="L37" s="590"/>
      <c r="M37" s="590"/>
      <c r="N37" s="590"/>
      <c r="O37" s="590"/>
      <c r="P37" s="590"/>
      <c r="Q37" s="590"/>
      <c r="R37" s="590"/>
      <c r="S37" s="590"/>
      <c r="T37" s="172"/>
      <c r="U37" s="589">
        <f t="shared" si="4"/>
        <v>6</v>
      </c>
      <c r="V37" s="589"/>
      <c r="W37" s="590" t="str">
        <f>IF('各会計、関係団体の財政状況及び健全化判断比率'!B31="","",'各会計、関係団体の財政状況及び健全化判断比率'!B31)</f>
        <v>介護予防支援事業特別会計</v>
      </c>
      <c r="X37" s="590"/>
      <c r="Y37" s="590"/>
      <c r="Z37" s="590"/>
      <c r="AA37" s="590"/>
      <c r="AB37" s="590"/>
      <c r="AC37" s="590"/>
      <c r="AD37" s="590"/>
      <c r="AE37" s="590"/>
      <c r="AF37" s="590"/>
      <c r="AG37" s="590"/>
      <c r="AH37" s="590"/>
      <c r="AI37" s="590"/>
      <c r="AJ37" s="590"/>
      <c r="AK37" s="590"/>
      <c r="AL37" s="172"/>
      <c r="AM37" s="589" t="str">
        <f t="shared" si="0"/>
        <v/>
      </c>
      <c r="AN37" s="589"/>
      <c r="AO37" s="590"/>
      <c r="AP37" s="590"/>
      <c r="AQ37" s="590"/>
      <c r="AR37" s="590"/>
      <c r="AS37" s="590"/>
      <c r="AT37" s="590"/>
      <c r="AU37" s="590"/>
      <c r="AV37" s="590"/>
      <c r="AW37" s="590"/>
      <c r="AX37" s="590"/>
      <c r="AY37" s="590"/>
      <c r="AZ37" s="590"/>
      <c r="BA37" s="590"/>
      <c r="BB37" s="590"/>
      <c r="BC37" s="590"/>
      <c r="BD37" s="172"/>
      <c r="BE37" s="589" t="str">
        <f t="shared" si="1"/>
        <v/>
      </c>
      <c r="BF37" s="589"/>
      <c r="BG37" s="590"/>
      <c r="BH37" s="590"/>
      <c r="BI37" s="590"/>
      <c r="BJ37" s="590"/>
      <c r="BK37" s="590"/>
      <c r="BL37" s="590"/>
      <c r="BM37" s="590"/>
      <c r="BN37" s="590"/>
      <c r="BO37" s="590"/>
      <c r="BP37" s="590"/>
      <c r="BQ37" s="590"/>
      <c r="BR37" s="590"/>
      <c r="BS37" s="590"/>
      <c r="BT37" s="590"/>
      <c r="BU37" s="590"/>
      <c r="BV37" s="172"/>
      <c r="BW37" s="589">
        <f t="shared" si="2"/>
        <v>13</v>
      </c>
      <c r="BX37" s="589"/>
      <c r="BY37" s="590" t="str">
        <f>IF('各会計、関係団体の財政状況及び健全化判断比率'!B71="","",'各会計、関係団体の財政状況及び健全化判断比率'!B71)</f>
        <v>京都府住宅新築資金等貸付事業管理組合（一般会計）</v>
      </c>
      <c r="BZ37" s="590"/>
      <c r="CA37" s="590"/>
      <c r="CB37" s="590"/>
      <c r="CC37" s="590"/>
      <c r="CD37" s="590"/>
      <c r="CE37" s="590"/>
      <c r="CF37" s="590"/>
      <c r="CG37" s="590"/>
      <c r="CH37" s="590"/>
      <c r="CI37" s="590"/>
      <c r="CJ37" s="590"/>
      <c r="CK37" s="590"/>
      <c r="CL37" s="590"/>
      <c r="CM37" s="590"/>
      <c r="CN37" s="172"/>
      <c r="CO37" s="589" t="str">
        <f t="shared" si="3"/>
        <v/>
      </c>
      <c r="CP37" s="589"/>
      <c r="CQ37" s="590" t="str">
        <f>IF('各会計、関係団体の財政状況及び健全化判断比率'!BS10="","",'各会計、関係団体の財政状況及び健全化判断比率'!BS10)</f>
        <v/>
      </c>
      <c r="CR37" s="590"/>
      <c r="CS37" s="590"/>
      <c r="CT37" s="590"/>
      <c r="CU37" s="590"/>
      <c r="CV37" s="590"/>
      <c r="CW37" s="590"/>
      <c r="CX37" s="590"/>
      <c r="CY37" s="590"/>
      <c r="CZ37" s="590"/>
      <c r="DA37" s="590"/>
      <c r="DB37" s="590"/>
      <c r="DC37" s="590"/>
      <c r="DD37" s="590"/>
      <c r="DE37" s="590"/>
      <c r="DG37" s="591" t="str">
        <f>IF('各会計、関係団体の財政状況及び健全化判断比率'!BR10="","",'各会計、関係団体の財政状況及び健全化判断比率'!BR10)</f>
        <v/>
      </c>
      <c r="DH37" s="591"/>
      <c r="DI37" s="177"/>
    </row>
    <row r="38" spans="1:113" ht="32.25" customHeight="1" x14ac:dyDescent="0.2">
      <c r="A38" s="172"/>
      <c r="B38" s="199"/>
      <c r="C38" s="589" t="str">
        <f t="shared" ref="C38:C43" si="5">IF(E38="","",C37+1)</f>
        <v/>
      </c>
      <c r="D38" s="589"/>
      <c r="E38" s="590" t="str">
        <f>IF('各会計、関係団体の財政状況及び健全化判断比率'!B11="","",'各会計、関係団体の財政状況及び健全化判断比率'!B11)</f>
        <v/>
      </c>
      <c r="F38" s="590"/>
      <c r="G38" s="590"/>
      <c r="H38" s="590"/>
      <c r="I38" s="590"/>
      <c r="J38" s="590"/>
      <c r="K38" s="590"/>
      <c r="L38" s="590"/>
      <c r="M38" s="590"/>
      <c r="N38" s="590"/>
      <c r="O38" s="590"/>
      <c r="P38" s="590"/>
      <c r="Q38" s="590"/>
      <c r="R38" s="590"/>
      <c r="S38" s="590"/>
      <c r="T38" s="172"/>
      <c r="U38" s="589" t="str">
        <f t="shared" si="4"/>
        <v/>
      </c>
      <c r="V38" s="589"/>
      <c r="W38" s="590"/>
      <c r="X38" s="590"/>
      <c r="Y38" s="590"/>
      <c r="Z38" s="590"/>
      <c r="AA38" s="590"/>
      <c r="AB38" s="590"/>
      <c r="AC38" s="590"/>
      <c r="AD38" s="590"/>
      <c r="AE38" s="590"/>
      <c r="AF38" s="590"/>
      <c r="AG38" s="590"/>
      <c r="AH38" s="590"/>
      <c r="AI38" s="590"/>
      <c r="AJ38" s="590"/>
      <c r="AK38" s="590"/>
      <c r="AL38" s="172"/>
      <c r="AM38" s="589" t="str">
        <f t="shared" si="0"/>
        <v/>
      </c>
      <c r="AN38" s="589"/>
      <c r="AO38" s="590"/>
      <c r="AP38" s="590"/>
      <c r="AQ38" s="590"/>
      <c r="AR38" s="590"/>
      <c r="AS38" s="590"/>
      <c r="AT38" s="590"/>
      <c r="AU38" s="590"/>
      <c r="AV38" s="590"/>
      <c r="AW38" s="590"/>
      <c r="AX38" s="590"/>
      <c r="AY38" s="590"/>
      <c r="AZ38" s="590"/>
      <c r="BA38" s="590"/>
      <c r="BB38" s="590"/>
      <c r="BC38" s="590"/>
      <c r="BD38" s="172"/>
      <c r="BE38" s="589" t="str">
        <f t="shared" si="1"/>
        <v/>
      </c>
      <c r="BF38" s="589"/>
      <c r="BG38" s="590"/>
      <c r="BH38" s="590"/>
      <c r="BI38" s="590"/>
      <c r="BJ38" s="590"/>
      <c r="BK38" s="590"/>
      <c r="BL38" s="590"/>
      <c r="BM38" s="590"/>
      <c r="BN38" s="590"/>
      <c r="BO38" s="590"/>
      <c r="BP38" s="590"/>
      <c r="BQ38" s="590"/>
      <c r="BR38" s="590"/>
      <c r="BS38" s="590"/>
      <c r="BT38" s="590"/>
      <c r="BU38" s="590"/>
      <c r="BV38" s="172"/>
      <c r="BW38" s="589">
        <f t="shared" si="2"/>
        <v>14</v>
      </c>
      <c r="BX38" s="589"/>
      <c r="BY38" s="590" t="str">
        <f>IF('各会計、関係団体の財政状況及び健全化判断比率'!B72="","",'各会計、関係団体の財政状況及び健全化判断比率'!B72)</f>
        <v>京都府住宅新築資金等貸付事業管理組合（特別会計）</v>
      </c>
      <c r="BZ38" s="590"/>
      <c r="CA38" s="590"/>
      <c r="CB38" s="590"/>
      <c r="CC38" s="590"/>
      <c r="CD38" s="590"/>
      <c r="CE38" s="590"/>
      <c r="CF38" s="590"/>
      <c r="CG38" s="590"/>
      <c r="CH38" s="590"/>
      <c r="CI38" s="590"/>
      <c r="CJ38" s="590"/>
      <c r="CK38" s="590"/>
      <c r="CL38" s="590"/>
      <c r="CM38" s="590"/>
      <c r="CN38" s="172"/>
      <c r="CO38" s="589" t="str">
        <f t="shared" si="3"/>
        <v/>
      </c>
      <c r="CP38" s="589"/>
      <c r="CQ38" s="590" t="str">
        <f>IF('各会計、関係団体の財政状況及び健全化判断比率'!BS11="","",'各会計、関係団体の財政状況及び健全化判断比率'!BS11)</f>
        <v/>
      </c>
      <c r="CR38" s="590"/>
      <c r="CS38" s="590"/>
      <c r="CT38" s="590"/>
      <c r="CU38" s="590"/>
      <c r="CV38" s="590"/>
      <c r="CW38" s="590"/>
      <c r="CX38" s="590"/>
      <c r="CY38" s="590"/>
      <c r="CZ38" s="590"/>
      <c r="DA38" s="590"/>
      <c r="DB38" s="590"/>
      <c r="DC38" s="590"/>
      <c r="DD38" s="590"/>
      <c r="DE38" s="590"/>
      <c r="DG38" s="591" t="str">
        <f>IF('各会計、関係団体の財政状況及び健全化判断比率'!BR11="","",'各会計、関係団体の財政状況及び健全化判断比率'!BR11)</f>
        <v/>
      </c>
      <c r="DH38" s="591"/>
      <c r="DI38" s="177"/>
    </row>
    <row r="39" spans="1:113" ht="32.25" customHeight="1" x14ac:dyDescent="0.2">
      <c r="A39" s="172"/>
      <c r="B39" s="199"/>
      <c r="C39" s="589" t="str">
        <f t="shared" si="5"/>
        <v/>
      </c>
      <c r="D39" s="589"/>
      <c r="E39" s="590" t="str">
        <f>IF('各会計、関係団体の財政状況及び健全化判断比率'!B12="","",'各会計、関係団体の財政状況及び健全化判断比率'!B12)</f>
        <v/>
      </c>
      <c r="F39" s="590"/>
      <c r="G39" s="590"/>
      <c r="H39" s="590"/>
      <c r="I39" s="590"/>
      <c r="J39" s="590"/>
      <c r="K39" s="590"/>
      <c r="L39" s="590"/>
      <c r="M39" s="590"/>
      <c r="N39" s="590"/>
      <c r="O39" s="590"/>
      <c r="P39" s="590"/>
      <c r="Q39" s="590"/>
      <c r="R39" s="590"/>
      <c r="S39" s="590"/>
      <c r="T39" s="172"/>
      <c r="U39" s="589" t="str">
        <f t="shared" si="4"/>
        <v/>
      </c>
      <c r="V39" s="589"/>
      <c r="W39" s="590"/>
      <c r="X39" s="590"/>
      <c r="Y39" s="590"/>
      <c r="Z39" s="590"/>
      <c r="AA39" s="590"/>
      <c r="AB39" s="590"/>
      <c r="AC39" s="590"/>
      <c r="AD39" s="590"/>
      <c r="AE39" s="590"/>
      <c r="AF39" s="590"/>
      <c r="AG39" s="590"/>
      <c r="AH39" s="590"/>
      <c r="AI39" s="590"/>
      <c r="AJ39" s="590"/>
      <c r="AK39" s="590"/>
      <c r="AL39" s="172"/>
      <c r="AM39" s="589" t="str">
        <f t="shared" si="0"/>
        <v/>
      </c>
      <c r="AN39" s="589"/>
      <c r="AO39" s="590"/>
      <c r="AP39" s="590"/>
      <c r="AQ39" s="590"/>
      <c r="AR39" s="590"/>
      <c r="AS39" s="590"/>
      <c r="AT39" s="590"/>
      <c r="AU39" s="590"/>
      <c r="AV39" s="590"/>
      <c r="AW39" s="590"/>
      <c r="AX39" s="590"/>
      <c r="AY39" s="590"/>
      <c r="AZ39" s="590"/>
      <c r="BA39" s="590"/>
      <c r="BB39" s="590"/>
      <c r="BC39" s="590"/>
      <c r="BD39" s="172"/>
      <c r="BE39" s="589" t="str">
        <f t="shared" si="1"/>
        <v/>
      </c>
      <c r="BF39" s="589"/>
      <c r="BG39" s="590"/>
      <c r="BH39" s="590"/>
      <c r="BI39" s="590"/>
      <c r="BJ39" s="590"/>
      <c r="BK39" s="590"/>
      <c r="BL39" s="590"/>
      <c r="BM39" s="590"/>
      <c r="BN39" s="590"/>
      <c r="BO39" s="590"/>
      <c r="BP39" s="590"/>
      <c r="BQ39" s="590"/>
      <c r="BR39" s="590"/>
      <c r="BS39" s="590"/>
      <c r="BT39" s="590"/>
      <c r="BU39" s="590"/>
      <c r="BV39" s="172"/>
      <c r="BW39" s="589">
        <f t="shared" si="2"/>
        <v>15</v>
      </c>
      <c r="BX39" s="589"/>
      <c r="BY39" s="590" t="str">
        <f>IF('各会計、関係団体の財政状況及び健全化判断比率'!B73="","",'各会計、関係団体の財政状況及び健全化判断比率'!B73)</f>
        <v>京都府市町村職員退職手当組合</v>
      </c>
      <c r="BZ39" s="590"/>
      <c r="CA39" s="590"/>
      <c r="CB39" s="590"/>
      <c r="CC39" s="590"/>
      <c r="CD39" s="590"/>
      <c r="CE39" s="590"/>
      <c r="CF39" s="590"/>
      <c r="CG39" s="590"/>
      <c r="CH39" s="590"/>
      <c r="CI39" s="590"/>
      <c r="CJ39" s="590"/>
      <c r="CK39" s="590"/>
      <c r="CL39" s="590"/>
      <c r="CM39" s="590"/>
      <c r="CN39" s="172"/>
      <c r="CO39" s="589" t="str">
        <f t="shared" si="3"/>
        <v/>
      </c>
      <c r="CP39" s="589"/>
      <c r="CQ39" s="590" t="str">
        <f>IF('各会計、関係団体の財政状況及び健全化判断比率'!BS12="","",'各会計、関係団体の財政状況及び健全化判断比率'!BS12)</f>
        <v/>
      </c>
      <c r="CR39" s="590"/>
      <c r="CS39" s="590"/>
      <c r="CT39" s="590"/>
      <c r="CU39" s="590"/>
      <c r="CV39" s="590"/>
      <c r="CW39" s="590"/>
      <c r="CX39" s="590"/>
      <c r="CY39" s="590"/>
      <c r="CZ39" s="590"/>
      <c r="DA39" s="590"/>
      <c r="DB39" s="590"/>
      <c r="DC39" s="590"/>
      <c r="DD39" s="590"/>
      <c r="DE39" s="590"/>
      <c r="DG39" s="591" t="str">
        <f>IF('各会計、関係団体の財政状況及び健全化判断比率'!BR12="","",'各会計、関係団体の財政状況及び健全化判断比率'!BR12)</f>
        <v/>
      </c>
      <c r="DH39" s="591"/>
      <c r="DI39" s="177"/>
    </row>
    <row r="40" spans="1:113" ht="32.25" customHeight="1" x14ac:dyDescent="0.2">
      <c r="A40" s="172"/>
      <c r="B40" s="199"/>
      <c r="C40" s="589" t="str">
        <f t="shared" si="5"/>
        <v/>
      </c>
      <c r="D40" s="589"/>
      <c r="E40" s="590" t="str">
        <f>IF('各会計、関係団体の財政状況及び健全化判断比率'!B13="","",'各会計、関係団体の財政状況及び健全化判断比率'!B13)</f>
        <v/>
      </c>
      <c r="F40" s="590"/>
      <c r="G40" s="590"/>
      <c r="H40" s="590"/>
      <c r="I40" s="590"/>
      <c r="J40" s="590"/>
      <c r="K40" s="590"/>
      <c r="L40" s="590"/>
      <c r="M40" s="590"/>
      <c r="N40" s="590"/>
      <c r="O40" s="590"/>
      <c r="P40" s="590"/>
      <c r="Q40" s="590"/>
      <c r="R40" s="590"/>
      <c r="S40" s="590"/>
      <c r="T40" s="172"/>
      <c r="U40" s="589" t="str">
        <f t="shared" si="4"/>
        <v/>
      </c>
      <c r="V40" s="589"/>
      <c r="W40" s="590"/>
      <c r="X40" s="590"/>
      <c r="Y40" s="590"/>
      <c r="Z40" s="590"/>
      <c r="AA40" s="590"/>
      <c r="AB40" s="590"/>
      <c r="AC40" s="590"/>
      <c r="AD40" s="590"/>
      <c r="AE40" s="590"/>
      <c r="AF40" s="590"/>
      <c r="AG40" s="590"/>
      <c r="AH40" s="590"/>
      <c r="AI40" s="590"/>
      <c r="AJ40" s="590"/>
      <c r="AK40" s="590"/>
      <c r="AL40" s="172"/>
      <c r="AM40" s="589" t="str">
        <f t="shared" si="0"/>
        <v/>
      </c>
      <c r="AN40" s="589"/>
      <c r="AO40" s="590"/>
      <c r="AP40" s="590"/>
      <c r="AQ40" s="590"/>
      <c r="AR40" s="590"/>
      <c r="AS40" s="590"/>
      <c r="AT40" s="590"/>
      <c r="AU40" s="590"/>
      <c r="AV40" s="590"/>
      <c r="AW40" s="590"/>
      <c r="AX40" s="590"/>
      <c r="AY40" s="590"/>
      <c r="AZ40" s="590"/>
      <c r="BA40" s="590"/>
      <c r="BB40" s="590"/>
      <c r="BC40" s="590"/>
      <c r="BD40" s="172"/>
      <c r="BE40" s="589" t="str">
        <f t="shared" si="1"/>
        <v/>
      </c>
      <c r="BF40" s="589"/>
      <c r="BG40" s="590"/>
      <c r="BH40" s="590"/>
      <c r="BI40" s="590"/>
      <c r="BJ40" s="590"/>
      <c r="BK40" s="590"/>
      <c r="BL40" s="590"/>
      <c r="BM40" s="590"/>
      <c r="BN40" s="590"/>
      <c r="BO40" s="590"/>
      <c r="BP40" s="590"/>
      <c r="BQ40" s="590"/>
      <c r="BR40" s="590"/>
      <c r="BS40" s="590"/>
      <c r="BT40" s="590"/>
      <c r="BU40" s="590"/>
      <c r="BV40" s="172"/>
      <c r="BW40" s="589">
        <f t="shared" si="2"/>
        <v>16</v>
      </c>
      <c r="BX40" s="589"/>
      <c r="BY40" s="590" t="str">
        <f>IF('各会計、関係団体の財政状況及び健全化判断比率'!B74="","",'各会計、関係団体の財政状況及び健全化判断比率'!B74)</f>
        <v>京都府後期高齢者医療広域連合（一般会計）</v>
      </c>
      <c r="BZ40" s="590"/>
      <c r="CA40" s="590"/>
      <c r="CB40" s="590"/>
      <c r="CC40" s="590"/>
      <c r="CD40" s="590"/>
      <c r="CE40" s="590"/>
      <c r="CF40" s="590"/>
      <c r="CG40" s="590"/>
      <c r="CH40" s="590"/>
      <c r="CI40" s="590"/>
      <c r="CJ40" s="590"/>
      <c r="CK40" s="590"/>
      <c r="CL40" s="590"/>
      <c r="CM40" s="590"/>
      <c r="CN40" s="172"/>
      <c r="CO40" s="589" t="str">
        <f t="shared" si="3"/>
        <v/>
      </c>
      <c r="CP40" s="589"/>
      <c r="CQ40" s="590" t="str">
        <f>IF('各会計、関係団体の財政状況及び健全化判断比率'!BS13="","",'各会計、関係団体の財政状況及び健全化判断比率'!BS13)</f>
        <v/>
      </c>
      <c r="CR40" s="590"/>
      <c r="CS40" s="590"/>
      <c r="CT40" s="590"/>
      <c r="CU40" s="590"/>
      <c r="CV40" s="590"/>
      <c r="CW40" s="590"/>
      <c r="CX40" s="590"/>
      <c r="CY40" s="590"/>
      <c r="CZ40" s="590"/>
      <c r="DA40" s="590"/>
      <c r="DB40" s="590"/>
      <c r="DC40" s="590"/>
      <c r="DD40" s="590"/>
      <c r="DE40" s="590"/>
      <c r="DG40" s="591" t="str">
        <f>IF('各会計、関係団体の財政状況及び健全化判断比率'!BR13="","",'各会計、関係団体の財政状況及び健全化判断比率'!BR13)</f>
        <v/>
      </c>
      <c r="DH40" s="591"/>
      <c r="DI40" s="177"/>
    </row>
    <row r="41" spans="1:113" ht="32.25" customHeight="1" x14ac:dyDescent="0.2">
      <c r="A41" s="172"/>
      <c r="B41" s="199"/>
      <c r="C41" s="589" t="str">
        <f t="shared" si="5"/>
        <v/>
      </c>
      <c r="D41" s="589"/>
      <c r="E41" s="590" t="str">
        <f>IF('各会計、関係団体の財政状況及び健全化判断比率'!B14="","",'各会計、関係団体の財政状況及び健全化判断比率'!B14)</f>
        <v/>
      </c>
      <c r="F41" s="590"/>
      <c r="G41" s="590"/>
      <c r="H41" s="590"/>
      <c r="I41" s="590"/>
      <c r="J41" s="590"/>
      <c r="K41" s="590"/>
      <c r="L41" s="590"/>
      <c r="M41" s="590"/>
      <c r="N41" s="590"/>
      <c r="O41" s="590"/>
      <c r="P41" s="590"/>
      <c r="Q41" s="590"/>
      <c r="R41" s="590"/>
      <c r="S41" s="590"/>
      <c r="T41" s="172"/>
      <c r="U41" s="589" t="str">
        <f t="shared" si="4"/>
        <v/>
      </c>
      <c r="V41" s="589"/>
      <c r="W41" s="590"/>
      <c r="X41" s="590"/>
      <c r="Y41" s="590"/>
      <c r="Z41" s="590"/>
      <c r="AA41" s="590"/>
      <c r="AB41" s="590"/>
      <c r="AC41" s="590"/>
      <c r="AD41" s="590"/>
      <c r="AE41" s="590"/>
      <c r="AF41" s="590"/>
      <c r="AG41" s="590"/>
      <c r="AH41" s="590"/>
      <c r="AI41" s="590"/>
      <c r="AJ41" s="590"/>
      <c r="AK41" s="590"/>
      <c r="AL41" s="172"/>
      <c r="AM41" s="589" t="str">
        <f t="shared" si="0"/>
        <v/>
      </c>
      <c r="AN41" s="589"/>
      <c r="AO41" s="590"/>
      <c r="AP41" s="590"/>
      <c r="AQ41" s="590"/>
      <c r="AR41" s="590"/>
      <c r="AS41" s="590"/>
      <c r="AT41" s="590"/>
      <c r="AU41" s="590"/>
      <c r="AV41" s="590"/>
      <c r="AW41" s="590"/>
      <c r="AX41" s="590"/>
      <c r="AY41" s="590"/>
      <c r="AZ41" s="590"/>
      <c r="BA41" s="590"/>
      <c r="BB41" s="590"/>
      <c r="BC41" s="590"/>
      <c r="BD41" s="172"/>
      <c r="BE41" s="589" t="str">
        <f t="shared" si="1"/>
        <v/>
      </c>
      <c r="BF41" s="589"/>
      <c r="BG41" s="590"/>
      <c r="BH41" s="590"/>
      <c r="BI41" s="590"/>
      <c r="BJ41" s="590"/>
      <c r="BK41" s="590"/>
      <c r="BL41" s="590"/>
      <c r="BM41" s="590"/>
      <c r="BN41" s="590"/>
      <c r="BO41" s="590"/>
      <c r="BP41" s="590"/>
      <c r="BQ41" s="590"/>
      <c r="BR41" s="590"/>
      <c r="BS41" s="590"/>
      <c r="BT41" s="590"/>
      <c r="BU41" s="590"/>
      <c r="BV41" s="172"/>
      <c r="BW41" s="589">
        <f t="shared" si="2"/>
        <v>17</v>
      </c>
      <c r="BX41" s="589"/>
      <c r="BY41" s="590" t="str">
        <f>IF('各会計、関係団体の財政状況及び健全化判断比率'!B75="","",'各会計、関係団体の財政状況及び健全化判断比率'!B75)</f>
        <v>京都府後期高齢者医療広域連合（特別会計）</v>
      </c>
      <c r="BZ41" s="590"/>
      <c r="CA41" s="590"/>
      <c r="CB41" s="590"/>
      <c r="CC41" s="590"/>
      <c r="CD41" s="590"/>
      <c r="CE41" s="590"/>
      <c r="CF41" s="590"/>
      <c r="CG41" s="590"/>
      <c r="CH41" s="590"/>
      <c r="CI41" s="590"/>
      <c r="CJ41" s="590"/>
      <c r="CK41" s="590"/>
      <c r="CL41" s="590"/>
      <c r="CM41" s="590"/>
      <c r="CN41" s="172"/>
      <c r="CO41" s="589" t="str">
        <f t="shared" si="3"/>
        <v/>
      </c>
      <c r="CP41" s="589"/>
      <c r="CQ41" s="590" t="str">
        <f>IF('各会計、関係団体の財政状況及び健全化判断比率'!BS14="","",'各会計、関係団体の財政状況及び健全化判断比率'!BS14)</f>
        <v/>
      </c>
      <c r="CR41" s="590"/>
      <c r="CS41" s="590"/>
      <c r="CT41" s="590"/>
      <c r="CU41" s="590"/>
      <c r="CV41" s="590"/>
      <c r="CW41" s="590"/>
      <c r="CX41" s="590"/>
      <c r="CY41" s="590"/>
      <c r="CZ41" s="590"/>
      <c r="DA41" s="590"/>
      <c r="DB41" s="590"/>
      <c r="DC41" s="590"/>
      <c r="DD41" s="590"/>
      <c r="DE41" s="590"/>
      <c r="DG41" s="591" t="str">
        <f>IF('各会計、関係団体の財政状況及び健全化判断比率'!BR14="","",'各会計、関係団体の財政状況及び健全化判断比率'!BR14)</f>
        <v/>
      </c>
      <c r="DH41" s="591"/>
      <c r="DI41" s="177"/>
    </row>
    <row r="42" spans="1:113" ht="32.25" customHeight="1" x14ac:dyDescent="0.2">
      <c r="B42" s="199"/>
      <c r="C42" s="589" t="str">
        <f t="shared" si="5"/>
        <v/>
      </c>
      <c r="D42" s="589"/>
      <c r="E42" s="590" t="str">
        <f>IF('各会計、関係団体の財政状況及び健全化判断比率'!B15="","",'各会計、関係団体の財政状況及び健全化判断比率'!B15)</f>
        <v/>
      </c>
      <c r="F42" s="590"/>
      <c r="G42" s="590"/>
      <c r="H42" s="590"/>
      <c r="I42" s="590"/>
      <c r="J42" s="590"/>
      <c r="K42" s="590"/>
      <c r="L42" s="590"/>
      <c r="M42" s="590"/>
      <c r="N42" s="590"/>
      <c r="O42" s="590"/>
      <c r="P42" s="590"/>
      <c r="Q42" s="590"/>
      <c r="R42" s="590"/>
      <c r="S42" s="590"/>
      <c r="T42" s="172"/>
      <c r="U42" s="589" t="str">
        <f t="shared" si="4"/>
        <v/>
      </c>
      <c r="V42" s="589"/>
      <c r="W42" s="590"/>
      <c r="X42" s="590"/>
      <c r="Y42" s="590"/>
      <c r="Z42" s="590"/>
      <c r="AA42" s="590"/>
      <c r="AB42" s="590"/>
      <c r="AC42" s="590"/>
      <c r="AD42" s="590"/>
      <c r="AE42" s="590"/>
      <c r="AF42" s="590"/>
      <c r="AG42" s="590"/>
      <c r="AH42" s="590"/>
      <c r="AI42" s="590"/>
      <c r="AJ42" s="590"/>
      <c r="AK42" s="590"/>
      <c r="AL42" s="172"/>
      <c r="AM42" s="589" t="str">
        <f t="shared" si="0"/>
        <v/>
      </c>
      <c r="AN42" s="589"/>
      <c r="AO42" s="590"/>
      <c r="AP42" s="590"/>
      <c r="AQ42" s="590"/>
      <c r="AR42" s="590"/>
      <c r="AS42" s="590"/>
      <c r="AT42" s="590"/>
      <c r="AU42" s="590"/>
      <c r="AV42" s="590"/>
      <c r="AW42" s="590"/>
      <c r="AX42" s="590"/>
      <c r="AY42" s="590"/>
      <c r="AZ42" s="590"/>
      <c r="BA42" s="590"/>
      <c r="BB42" s="590"/>
      <c r="BC42" s="590"/>
      <c r="BD42" s="172"/>
      <c r="BE42" s="589" t="str">
        <f t="shared" si="1"/>
        <v/>
      </c>
      <c r="BF42" s="589"/>
      <c r="BG42" s="590"/>
      <c r="BH42" s="590"/>
      <c r="BI42" s="590"/>
      <c r="BJ42" s="590"/>
      <c r="BK42" s="590"/>
      <c r="BL42" s="590"/>
      <c r="BM42" s="590"/>
      <c r="BN42" s="590"/>
      <c r="BO42" s="590"/>
      <c r="BP42" s="590"/>
      <c r="BQ42" s="590"/>
      <c r="BR42" s="590"/>
      <c r="BS42" s="590"/>
      <c r="BT42" s="590"/>
      <c r="BU42" s="590"/>
      <c r="BV42" s="172"/>
      <c r="BW42" s="589">
        <f t="shared" si="2"/>
        <v>18</v>
      </c>
      <c r="BX42" s="589"/>
      <c r="BY42" s="590" t="str">
        <f>IF('各会計、関係団体の財政状況及び健全化判断比率'!B76="","",'各会計、関係団体の財政状況及び健全化判断比率'!B76)</f>
        <v>京都地方税機構</v>
      </c>
      <c r="BZ42" s="590"/>
      <c r="CA42" s="590"/>
      <c r="CB42" s="590"/>
      <c r="CC42" s="590"/>
      <c r="CD42" s="590"/>
      <c r="CE42" s="590"/>
      <c r="CF42" s="590"/>
      <c r="CG42" s="590"/>
      <c r="CH42" s="590"/>
      <c r="CI42" s="590"/>
      <c r="CJ42" s="590"/>
      <c r="CK42" s="590"/>
      <c r="CL42" s="590"/>
      <c r="CM42" s="590"/>
      <c r="CN42" s="172"/>
      <c r="CO42" s="589" t="str">
        <f t="shared" si="3"/>
        <v/>
      </c>
      <c r="CP42" s="589"/>
      <c r="CQ42" s="590" t="str">
        <f>IF('各会計、関係団体の財政状況及び健全化判断比率'!BS15="","",'各会計、関係団体の財政状況及び健全化判断比率'!BS15)</f>
        <v/>
      </c>
      <c r="CR42" s="590"/>
      <c r="CS42" s="590"/>
      <c r="CT42" s="590"/>
      <c r="CU42" s="590"/>
      <c r="CV42" s="590"/>
      <c r="CW42" s="590"/>
      <c r="CX42" s="590"/>
      <c r="CY42" s="590"/>
      <c r="CZ42" s="590"/>
      <c r="DA42" s="590"/>
      <c r="DB42" s="590"/>
      <c r="DC42" s="590"/>
      <c r="DD42" s="590"/>
      <c r="DE42" s="590"/>
      <c r="DG42" s="591" t="str">
        <f>IF('各会計、関係団体の財政状況及び健全化判断比率'!BR15="","",'各会計、関係団体の財政状況及び健全化判断比率'!BR15)</f>
        <v/>
      </c>
      <c r="DH42" s="591"/>
      <c r="DI42" s="177"/>
    </row>
    <row r="43" spans="1:113" ht="32.25" customHeight="1" x14ac:dyDescent="0.2">
      <c r="B43" s="199"/>
      <c r="C43" s="589" t="str">
        <f t="shared" si="5"/>
        <v/>
      </c>
      <c r="D43" s="589"/>
      <c r="E43" s="590" t="str">
        <f>IF('各会計、関係団体の財政状況及び健全化判断比率'!B16="","",'各会計、関係団体の財政状況及び健全化判断比率'!B16)</f>
        <v/>
      </c>
      <c r="F43" s="590"/>
      <c r="G43" s="590"/>
      <c r="H43" s="590"/>
      <c r="I43" s="590"/>
      <c r="J43" s="590"/>
      <c r="K43" s="590"/>
      <c r="L43" s="590"/>
      <c r="M43" s="590"/>
      <c r="N43" s="590"/>
      <c r="O43" s="590"/>
      <c r="P43" s="590"/>
      <c r="Q43" s="590"/>
      <c r="R43" s="590"/>
      <c r="S43" s="590"/>
      <c r="T43" s="172"/>
      <c r="U43" s="589" t="str">
        <f t="shared" si="4"/>
        <v/>
      </c>
      <c r="V43" s="589"/>
      <c r="W43" s="590"/>
      <c r="X43" s="590"/>
      <c r="Y43" s="590"/>
      <c r="Z43" s="590"/>
      <c r="AA43" s="590"/>
      <c r="AB43" s="590"/>
      <c r="AC43" s="590"/>
      <c r="AD43" s="590"/>
      <c r="AE43" s="590"/>
      <c r="AF43" s="590"/>
      <c r="AG43" s="590"/>
      <c r="AH43" s="590"/>
      <c r="AI43" s="590"/>
      <c r="AJ43" s="590"/>
      <c r="AK43" s="590"/>
      <c r="AL43" s="172"/>
      <c r="AM43" s="589" t="str">
        <f t="shared" si="0"/>
        <v/>
      </c>
      <c r="AN43" s="589"/>
      <c r="AO43" s="590"/>
      <c r="AP43" s="590"/>
      <c r="AQ43" s="590"/>
      <c r="AR43" s="590"/>
      <c r="AS43" s="590"/>
      <c r="AT43" s="590"/>
      <c r="AU43" s="590"/>
      <c r="AV43" s="590"/>
      <c r="AW43" s="590"/>
      <c r="AX43" s="590"/>
      <c r="AY43" s="590"/>
      <c r="AZ43" s="590"/>
      <c r="BA43" s="590"/>
      <c r="BB43" s="590"/>
      <c r="BC43" s="590"/>
      <c r="BD43" s="172"/>
      <c r="BE43" s="589" t="str">
        <f t="shared" si="1"/>
        <v/>
      </c>
      <c r="BF43" s="589"/>
      <c r="BG43" s="590"/>
      <c r="BH43" s="590"/>
      <c r="BI43" s="590"/>
      <c r="BJ43" s="590"/>
      <c r="BK43" s="590"/>
      <c r="BL43" s="590"/>
      <c r="BM43" s="590"/>
      <c r="BN43" s="590"/>
      <c r="BO43" s="590"/>
      <c r="BP43" s="590"/>
      <c r="BQ43" s="590"/>
      <c r="BR43" s="590"/>
      <c r="BS43" s="590"/>
      <c r="BT43" s="590"/>
      <c r="BU43" s="590"/>
      <c r="BV43" s="172"/>
      <c r="BW43" s="589">
        <f t="shared" si="2"/>
        <v>19</v>
      </c>
      <c r="BX43" s="589"/>
      <c r="BY43" s="590" t="str">
        <f>IF('各会計、関係団体の財政状況及び健全化判断比率'!B77="","",'各会計、関係団体の財政状況及び健全化判断比率'!B77)</f>
        <v>宮津与謝環境組合</v>
      </c>
      <c r="BZ43" s="590"/>
      <c r="CA43" s="590"/>
      <c r="CB43" s="590"/>
      <c r="CC43" s="590"/>
      <c r="CD43" s="590"/>
      <c r="CE43" s="590"/>
      <c r="CF43" s="590"/>
      <c r="CG43" s="590"/>
      <c r="CH43" s="590"/>
      <c r="CI43" s="590"/>
      <c r="CJ43" s="590"/>
      <c r="CK43" s="590"/>
      <c r="CL43" s="590"/>
      <c r="CM43" s="590"/>
      <c r="CN43" s="172"/>
      <c r="CO43" s="589" t="str">
        <f t="shared" si="3"/>
        <v/>
      </c>
      <c r="CP43" s="589"/>
      <c r="CQ43" s="590" t="str">
        <f>IF('各会計、関係団体の財政状況及び健全化判断比率'!BS16="","",'各会計、関係団体の財政状況及び健全化判断比率'!BS16)</f>
        <v/>
      </c>
      <c r="CR43" s="590"/>
      <c r="CS43" s="590"/>
      <c r="CT43" s="590"/>
      <c r="CU43" s="590"/>
      <c r="CV43" s="590"/>
      <c r="CW43" s="590"/>
      <c r="CX43" s="590"/>
      <c r="CY43" s="590"/>
      <c r="CZ43" s="590"/>
      <c r="DA43" s="590"/>
      <c r="DB43" s="590"/>
      <c r="DC43" s="590"/>
      <c r="DD43" s="590"/>
      <c r="DE43" s="590"/>
      <c r="DG43" s="591" t="str">
        <f>IF('各会計、関係団体の財政状況及び健全化判断比率'!BR16="","",'各会計、関係団体の財政状況及び健全化判断比率'!BR16)</f>
        <v/>
      </c>
      <c r="DH43" s="591"/>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200</v>
      </c>
      <c r="E46" s="592" t="s">
        <v>201</v>
      </c>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592"/>
      <c r="AU46" s="592"/>
      <c r="AV46" s="592"/>
      <c r="AW46" s="592"/>
      <c r="AX46" s="592"/>
      <c r="AY46" s="592"/>
      <c r="AZ46" s="592"/>
      <c r="BA46" s="592"/>
      <c r="BB46" s="592"/>
      <c r="BC46" s="592"/>
      <c r="BD46" s="592"/>
      <c r="BE46" s="592"/>
      <c r="BF46" s="592"/>
      <c r="BG46" s="592"/>
      <c r="BH46" s="592"/>
      <c r="BI46" s="592"/>
      <c r="BJ46" s="592"/>
      <c r="BK46" s="592"/>
      <c r="BL46" s="592"/>
      <c r="BM46" s="592"/>
      <c r="BN46" s="592"/>
      <c r="BO46" s="592"/>
      <c r="BP46" s="592"/>
      <c r="BQ46" s="592"/>
      <c r="BR46" s="592"/>
      <c r="BS46" s="592"/>
      <c r="BT46" s="592"/>
      <c r="BU46" s="592"/>
      <c r="BV46" s="592"/>
      <c r="BW46" s="592"/>
      <c r="BX46" s="592"/>
      <c r="BY46" s="592"/>
      <c r="BZ46" s="592"/>
      <c r="CA46" s="592"/>
      <c r="CB46" s="592"/>
      <c r="CC46" s="592"/>
      <c r="CD46" s="592"/>
      <c r="CE46" s="592"/>
      <c r="CF46" s="592"/>
      <c r="CG46" s="592"/>
      <c r="CH46" s="592"/>
      <c r="CI46" s="592"/>
      <c r="CJ46" s="592"/>
      <c r="CK46" s="592"/>
      <c r="CL46" s="592"/>
      <c r="CM46" s="592"/>
      <c r="CN46" s="592"/>
      <c r="CO46" s="592"/>
      <c r="CP46" s="592"/>
      <c r="CQ46" s="592"/>
      <c r="CR46" s="592"/>
      <c r="CS46" s="592"/>
      <c r="CT46" s="592"/>
      <c r="CU46" s="592"/>
      <c r="CV46" s="592"/>
      <c r="CW46" s="592"/>
      <c r="CX46" s="592"/>
      <c r="CY46" s="592"/>
      <c r="CZ46" s="592"/>
      <c r="DA46" s="592"/>
      <c r="DB46" s="592"/>
      <c r="DC46" s="592"/>
      <c r="DD46" s="592"/>
      <c r="DE46" s="592"/>
      <c r="DF46" s="592"/>
      <c r="DG46" s="592"/>
      <c r="DH46" s="592"/>
      <c r="DI46" s="592"/>
    </row>
    <row r="47" spans="1:113" x14ac:dyDescent="0.2">
      <c r="E47" s="592" t="s">
        <v>202</v>
      </c>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c r="CG47" s="592"/>
      <c r="CH47" s="592"/>
      <c r="CI47" s="592"/>
      <c r="CJ47" s="592"/>
      <c r="CK47" s="592"/>
      <c r="CL47" s="592"/>
      <c r="CM47" s="592"/>
      <c r="CN47" s="592"/>
      <c r="CO47" s="592"/>
      <c r="CP47" s="592"/>
      <c r="CQ47" s="592"/>
      <c r="CR47" s="592"/>
      <c r="CS47" s="592"/>
      <c r="CT47" s="592"/>
      <c r="CU47" s="592"/>
      <c r="CV47" s="592"/>
      <c r="CW47" s="592"/>
      <c r="CX47" s="592"/>
      <c r="CY47" s="592"/>
      <c r="CZ47" s="592"/>
      <c r="DA47" s="592"/>
      <c r="DB47" s="592"/>
      <c r="DC47" s="592"/>
      <c r="DD47" s="592"/>
      <c r="DE47" s="592"/>
      <c r="DF47" s="592"/>
      <c r="DG47" s="592"/>
      <c r="DH47" s="592"/>
      <c r="DI47" s="592"/>
    </row>
    <row r="48" spans="1:113" x14ac:dyDescent="0.2">
      <c r="E48" s="592" t="s">
        <v>203</v>
      </c>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W48" s="592"/>
      <c r="BX48" s="592"/>
      <c r="BY48" s="592"/>
      <c r="BZ48" s="592"/>
      <c r="CA48" s="592"/>
      <c r="CB48" s="592"/>
      <c r="CC48" s="592"/>
      <c r="CD48" s="592"/>
      <c r="CE48" s="592"/>
      <c r="CF48" s="592"/>
      <c r="CG48" s="592"/>
      <c r="CH48" s="592"/>
      <c r="CI48" s="592"/>
      <c r="CJ48" s="592"/>
      <c r="CK48" s="592"/>
      <c r="CL48" s="592"/>
      <c r="CM48" s="592"/>
      <c r="CN48" s="592"/>
      <c r="CO48" s="592"/>
      <c r="CP48" s="592"/>
      <c r="CQ48" s="592"/>
      <c r="CR48" s="592"/>
      <c r="CS48" s="592"/>
      <c r="CT48" s="592"/>
      <c r="CU48" s="592"/>
      <c r="CV48" s="592"/>
      <c r="CW48" s="592"/>
      <c r="CX48" s="592"/>
      <c r="CY48" s="592"/>
      <c r="CZ48" s="592"/>
      <c r="DA48" s="592"/>
      <c r="DB48" s="592"/>
      <c r="DC48" s="592"/>
      <c r="DD48" s="592"/>
      <c r="DE48" s="592"/>
      <c r="DF48" s="592"/>
      <c r="DG48" s="592"/>
      <c r="DH48" s="592"/>
      <c r="DI48" s="592"/>
    </row>
    <row r="49" spans="5:113" x14ac:dyDescent="0.2">
      <c r="E49" s="593" t="s">
        <v>204</v>
      </c>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3"/>
      <c r="BM49" s="593"/>
      <c r="BN49" s="593"/>
      <c r="BO49" s="593"/>
      <c r="BP49" s="593"/>
      <c r="BQ49" s="593"/>
      <c r="BR49" s="593"/>
      <c r="BS49" s="593"/>
      <c r="BT49" s="593"/>
      <c r="BU49" s="593"/>
      <c r="BV49" s="593"/>
      <c r="BW49" s="593"/>
      <c r="BX49" s="593"/>
      <c r="BY49" s="593"/>
      <c r="BZ49" s="593"/>
      <c r="CA49" s="593"/>
      <c r="CB49" s="593"/>
      <c r="CC49" s="593"/>
      <c r="CD49" s="593"/>
      <c r="CE49" s="593"/>
      <c r="CF49" s="593"/>
      <c r="CG49" s="593"/>
      <c r="CH49" s="593"/>
      <c r="CI49" s="593"/>
      <c r="CJ49" s="593"/>
      <c r="CK49" s="593"/>
      <c r="CL49" s="593"/>
      <c r="CM49" s="593"/>
      <c r="CN49" s="593"/>
      <c r="CO49" s="593"/>
      <c r="CP49" s="593"/>
      <c r="CQ49" s="593"/>
      <c r="CR49" s="593"/>
      <c r="CS49" s="593"/>
      <c r="CT49" s="593"/>
      <c r="CU49" s="593"/>
      <c r="CV49" s="593"/>
      <c r="CW49" s="593"/>
      <c r="CX49" s="593"/>
      <c r="CY49" s="593"/>
      <c r="CZ49" s="593"/>
      <c r="DA49" s="593"/>
      <c r="DB49" s="593"/>
      <c r="DC49" s="593"/>
      <c r="DD49" s="593"/>
      <c r="DE49" s="593"/>
      <c r="DF49" s="593"/>
      <c r="DG49" s="593"/>
      <c r="DH49" s="593"/>
      <c r="DI49" s="593"/>
    </row>
    <row r="50" spans="5:113" x14ac:dyDescent="0.2">
      <c r="E50" s="592" t="s">
        <v>205</v>
      </c>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c r="CG50" s="592"/>
      <c r="CH50" s="592"/>
      <c r="CI50" s="592"/>
      <c r="CJ50" s="592"/>
      <c r="CK50" s="592"/>
      <c r="CL50" s="592"/>
      <c r="CM50" s="592"/>
      <c r="CN50" s="592"/>
      <c r="CO50" s="592"/>
      <c r="CP50" s="592"/>
      <c r="CQ50" s="592"/>
      <c r="CR50" s="592"/>
      <c r="CS50" s="592"/>
      <c r="CT50" s="592"/>
      <c r="CU50" s="592"/>
      <c r="CV50" s="592"/>
      <c r="CW50" s="592"/>
      <c r="CX50" s="592"/>
      <c r="CY50" s="592"/>
      <c r="CZ50" s="592"/>
      <c r="DA50" s="592"/>
      <c r="DB50" s="592"/>
      <c r="DC50" s="592"/>
      <c r="DD50" s="592"/>
      <c r="DE50" s="592"/>
      <c r="DF50" s="592"/>
      <c r="DG50" s="592"/>
      <c r="DH50" s="592"/>
      <c r="DI50" s="592"/>
    </row>
    <row r="51" spans="5:113" x14ac:dyDescent="0.2">
      <c r="E51" s="592" t="s">
        <v>206</v>
      </c>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592"/>
      <c r="BX51" s="592"/>
      <c r="BY51" s="592"/>
      <c r="BZ51" s="592"/>
      <c r="CA51" s="592"/>
      <c r="CB51" s="592"/>
      <c r="CC51" s="592"/>
      <c r="CD51" s="592"/>
      <c r="CE51" s="592"/>
      <c r="CF51" s="592"/>
      <c r="CG51" s="592"/>
      <c r="CH51" s="592"/>
      <c r="CI51" s="592"/>
      <c r="CJ51" s="592"/>
      <c r="CK51" s="592"/>
      <c r="CL51" s="592"/>
      <c r="CM51" s="592"/>
      <c r="CN51" s="592"/>
      <c r="CO51" s="592"/>
      <c r="CP51" s="592"/>
      <c r="CQ51" s="592"/>
      <c r="CR51" s="592"/>
      <c r="CS51" s="592"/>
      <c r="CT51" s="592"/>
      <c r="CU51" s="592"/>
      <c r="CV51" s="592"/>
      <c r="CW51" s="592"/>
      <c r="CX51" s="592"/>
      <c r="CY51" s="592"/>
      <c r="CZ51" s="592"/>
      <c r="DA51" s="592"/>
      <c r="DB51" s="592"/>
      <c r="DC51" s="592"/>
      <c r="DD51" s="592"/>
      <c r="DE51" s="592"/>
      <c r="DF51" s="592"/>
      <c r="DG51" s="592"/>
      <c r="DH51" s="592"/>
      <c r="DI51" s="592"/>
    </row>
    <row r="52" spans="5:113" x14ac:dyDescent="0.2">
      <c r="E52" s="592" t="s">
        <v>207</v>
      </c>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592"/>
      <c r="BX52" s="592"/>
      <c r="BY52" s="592"/>
      <c r="BZ52" s="592"/>
      <c r="CA52" s="592"/>
      <c r="CB52" s="592"/>
      <c r="CC52" s="592"/>
      <c r="CD52" s="592"/>
      <c r="CE52" s="592"/>
      <c r="CF52" s="592"/>
      <c r="CG52" s="592"/>
      <c r="CH52" s="592"/>
      <c r="CI52" s="592"/>
      <c r="CJ52" s="592"/>
      <c r="CK52" s="592"/>
      <c r="CL52" s="592"/>
      <c r="CM52" s="592"/>
      <c r="CN52" s="592"/>
      <c r="CO52" s="592"/>
      <c r="CP52" s="592"/>
      <c r="CQ52" s="592"/>
      <c r="CR52" s="592"/>
      <c r="CS52" s="592"/>
      <c r="CT52" s="592"/>
      <c r="CU52" s="592"/>
      <c r="CV52" s="592"/>
      <c r="CW52" s="592"/>
      <c r="CX52" s="592"/>
      <c r="CY52" s="592"/>
      <c r="CZ52" s="592"/>
      <c r="DA52" s="592"/>
      <c r="DB52" s="592"/>
      <c r="DC52" s="592"/>
      <c r="DD52" s="592"/>
      <c r="DE52" s="592"/>
      <c r="DF52" s="592"/>
      <c r="DG52" s="592"/>
      <c r="DH52" s="592"/>
      <c r="DI52" s="592"/>
    </row>
    <row r="53" spans="5:113" x14ac:dyDescent="0.2">
      <c r="E53" s="171" t="s">
        <v>601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SheetLayoutView="100" workbookViewId="0">
      <selection activeCell="N32" sqref="N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74" t="s">
        <v>559</v>
      </c>
      <c r="D34" s="1174"/>
      <c r="E34" s="1175"/>
      <c r="F34" s="32">
        <v>0.57999999999999996</v>
      </c>
      <c r="G34" s="33">
        <v>0.41</v>
      </c>
      <c r="H34" s="33">
        <v>1.1399999999999999</v>
      </c>
      <c r="I34" s="33">
        <v>2.0699999999999998</v>
      </c>
      <c r="J34" s="34">
        <v>7.19</v>
      </c>
      <c r="K34" s="22"/>
      <c r="L34" s="22"/>
      <c r="M34" s="22"/>
      <c r="N34" s="22"/>
      <c r="O34" s="22"/>
      <c r="P34" s="22"/>
    </row>
    <row r="35" spans="1:16" ht="39" customHeight="1" x14ac:dyDescent="0.2">
      <c r="A35" s="22"/>
      <c r="B35" s="35"/>
      <c r="C35" s="1170" t="s">
        <v>560</v>
      </c>
      <c r="D35" s="1170"/>
      <c r="E35" s="1171"/>
      <c r="F35" s="36">
        <v>3.04</v>
      </c>
      <c r="G35" s="37">
        <v>3</v>
      </c>
      <c r="H35" s="37">
        <v>2.88</v>
      </c>
      <c r="I35" s="37">
        <v>2.95</v>
      </c>
      <c r="J35" s="38">
        <v>3.99</v>
      </c>
      <c r="K35" s="22"/>
      <c r="L35" s="22"/>
      <c r="M35" s="22"/>
      <c r="N35" s="22"/>
      <c r="O35" s="22"/>
      <c r="P35" s="22"/>
    </row>
    <row r="36" spans="1:16" ht="39" customHeight="1" x14ac:dyDescent="0.2">
      <c r="A36" s="22"/>
      <c r="B36" s="35"/>
      <c r="C36" s="1170" t="s">
        <v>561</v>
      </c>
      <c r="D36" s="1170"/>
      <c r="E36" s="1171"/>
      <c r="F36" s="36">
        <v>1.51</v>
      </c>
      <c r="G36" s="37">
        <v>1.18</v>
      </c>
      <c r="H36" s="37">
        <v>1.23</v>
      </c>
      <c r="I36" s="37">
        <v>2.0699999999999998</v>
      </c>
      <c r="J36" s="38">
        <v>1.61</v>
      </c>
      <c r="K36" s="22"/>
      <c r="L36" s="22"/>
      <c r="M36" s="22"/>
      <c r="N36" s="22"/>
      <c r="O36" s="22"/>
      <c r="P36" s="22"/>
    </row>
    <row r="37" spans="1:16" ht="39" customHeight="1" x14ac:dyDescent="0.2">
      <c r="A37" s="22"/>
      <c r="B37" s="35"/>
      <c r="C37" s="1170" t="s">
        <v>562</v>
      </c>
      <c r="D37" s="1170"/>
      <c r="E37" s="1171"/>
      <c r="F37" s="36" t="s">
        <v>511</v>
      </c>
      <c r="G37" s="37" t="s">
        <v>511</v>
      </c>
      <c r="H37" s="37" t="s">
        <v>511</v>
      </c>
      <c r="I37" s="37">
        <v>0.75</v>
      </c>
      <c r="J37" s="38">
        <v>0.96</v>
      </c>
      <c r="K37" s="22"/>
      <c r="L37" s="22"/>
      <c r="M37" s="22"/>
      <c r="N37" s="22"/>
      <c r="O37" s="22"/>
      <c r="P37" s="22"/>
    </row>
    <row r="38" spans="1:16" ht="39" customHeight="1" x14ac:dyDescent="0.2">
      <c r="A38" s="22"/>
      <c r="B38" s="35"/>
      <c r="C38" s="1170" t="s">
        <v>563</v>
      </c>
      <c r="D38" s="1170"/>
      <c r="E38" s="1171"/>
      <c r="F38" s="36">
        <v>0.53</v>
      </c>
      <c r="G38" s="37">
        <v>0.2</v>
      </c>
      <c r="H38" s="37">
        <v>0.14000000000000001</v>
      </c>
      <c r="I38" s="37">
        <v>0.19</v>
      </c>
      <c r="J38" s="38">
        <v>0.14000000000000001</v>
      </c>
      <c r="K38" s="22"/>
      <c r="L38" s="22"/>
      <c r="M38" s="22"/>
      <c r="N38" s="22"/>
      <c r="O38" s="22"/>
      <c r="P38" s="22"/>
    </row>
    <row r="39" spans="1:16" ht="39" customHeight="1" x14ac:dyDescent="0.2">
      <c r="A39" s="22"/>
      <c r="B39" s="35"/>
      <c r="C39" s="1170" t="s">
        <v>564</v>
      </c>
      <c r="D39" s="1170"/>
      <c r="E39" s="1171"/>
      <c r="F39" s="36">
        <v>0.09</v>
      </c>
      <c r="G39" s="37">
        <v>0.11</v>
      </c>
      <c r="H39" s="37">
        <v>0.08</v>
      </c>
      <c r="I39" s="37">
        <v>0.1</v>
      </c>
      <c r="J39" s="38">
        <v>0.09</v>
      </c>
      <c r="K39" s="22"/>
      <c r="L39" s="22"/>
      <c r="M39" s="22"/>
      <c r="N39" s="22"/>
      <c r="O39" s="22"/>
      <c r="P39" s="22"/>
    </row>
    <row r="40" spans="1:16" ht="39" customHeight="1" x14ac:dyDescent="0.2">
      <c r="A40" s="22"/>
      <c r="B40" s="35"/>
      <c r="C40" s="1170" t="s">
        <v>565</v>
      </c>
      <c r="D40" s="1170"/>
      <c r="E40" s="1171"/>
      <c r="F40" s="36">
        <v>1.1299999999999999</v>
      </c>
      <c r="G40" s="37">
        <v>0.08</v>
      </c>
      <c r="H40" s="37">
        <v>0.28999999999999998</v>
      </c>
      <c r="I40" s="37">
        <v>0.09</v>
      </c>
      <c r="J40" s="38">
        <v>7.0000000000000007E-2</v>
      </c>
      <c r="K40" s="22"/>
      <c r="L40" s="22"/>
      <c r="M40" s="22"/>
      <c r="N40" s="22"/>
      <c r="O40" s="22"/>
      <c r="P40" s="22"/>
    </row>
    <row r="41" spans="1:16" ht="39" customHeight="1" x14ac:dyDescent="0.2">
      <c r="A41" s="22"/>
      <c r="B41" s="35"/>
      <c r="C41" s="1170" t="s">
        <v>566</v>
      </c>
      <c r="D41" s="1170"/>
      <c r="E41" s="1171"/>
      <c r="F41" s="36">
        <v>0.16</v>
      </c>
      <c r="G41" s="37">
        <v>0.18</v>
      </c>
      <c r="H41" s="37">
        <v>0.11</v>
      </c>
      <c r="I41" s="37">
        <v>0.08</v>
      </c>
      <c r="J41" s="38">
        <v>0.04</v>
      </c>
      <c r="K41" s="22"/>
      <c r="L41" s="22"/>
      <c r="M41" s="22"/>
      <c r="N41" s="22"/>
      <c r="O41" s="22"/>
      <c r="P41" s="22"/>
    </row>
    <row r="42" spans="1:16" ht="39" customHeight="1" x14ac:dyDescent="0.2">
      <c r="A42" s="22"/>
      <c r="B42" s="39"/>
      <c r="C42" s="1170" t="s">
        <v>567</v>
      </c>
      <c r="D42" s="1170"/>
      <c r="E42" s="1171"/>
      <c r="F42" s="36" t="s">
        <v>511</v>
      </c>
      <c r="G42" s="37" t="s">
        <v>511</v>
      </c>
      <c r="H42" s="37" t="s">
        <v>568</v>
      </c>
      <c r="I42" s="37" t="s">
        <v>511</v>
      </c>
      <c r="J42" s="38" t="s">
        <v>511</v>
      </c>
      <c r="K42" s="22"/>
      <c r="L42" s="22"/>
      <c r="M42" s="22"/>
      <c r="N42" s="22"/>
      <c r="O42" s="22"/>
      <c r="P42" s="22"/>
    </row>
    <row r="43" spans="1:16" ht="39" customHeight="1" thickBot="1" x14ac:dyDescent="0.25">
      <c r="A43" s="22"/>
      <c r="B43" s="40"/>
      <c r="C43" s="1172" t="s">
        <v>569</v>
      </c>
      <c r="D43" s="1172"/>
      <c r="E43" s="1173"/>
      <c r="F43" s="41">
        <v>0.02</v>
      </c>
      <c r="G43" s="42">
        <v>0</v>
      </c>
      <c r="H43" s="42">
        <v>0</v>
      </c>
      <c r="I43" s="42">
        <v>0.02</v>
      </c>
      <c r="J43" s="43">
        <v>0.02</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2nSEwWEQOoythpqnWWPucTSQKwqTryPMQqLQxpEMPpnyhgyOxcakTtgBjjNkmXNByxaYxF13ZeHwX8kSVOf1g==" saltValue="2tK9w3YF7gSGemTHPx89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SheetLayoutView="55" workbookViewId="0">
      <selection activeCell="E46" sqref="E46:J46"/>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2">
      <c r="A45" s="46"/>
      <c r="B45" s="1176" t="s">
        <v>10</v>
      </c>
      <c r="C45" s="1177"/>
      <c r="D45" s="56"/>
      <c r="E45" s="1182" t="s">
        <v>11</v>
      </c>
      <c r="F45" s="1182"/>
      <c r="G45" s="1182"/>
      <c r="H45" s="1182"/>
      <c r="I45" s="1182"/>
      <c r="J45" s="1183"/>
      <c r="K45" s="57">
        <v>1537</v>
      </c>
      <c r="L45" s="58">
        <v>1509</v>
      </c>
      <c r="M45" s="58">
        <v>1407</v>
      </c>
      <c r="N45" s="58">
        <v>1287</v>
      </c>
      <c r="O45" s="59">
        <v>1415</v>
      </c>
      <c r="P45" s="46"/>
      <c r="Q45" s="46"/>
      <c r="R45" s="46"/>
      <c r="S45" s="46"/>
      <c r="T45" s="46"/>
      <c r="U45" s="46"/>
    </row>
    <row r="46" spans="1:21" ht="30.75" customHeight="1" x14ac:dyDescent="0.2">
      <c r="A46" s="46"/>
      <c r="B46" s="1178"/>
      <c r="C46" s="1179"/>
      <c r="D46" s="60"/>
      <c r="E46" s="1184" t="s">
        <v>12</v>
      </c>
      <c r="F46" s="1184"/>
      <c r="G46" s="1184"/>
      <c r="H46" s="1184"/>
      <c r="I46" s="1184"/>
      <c r="J46" s="1185"/>
      <c r="K46" s="61" t="s">
        <v>511</v>
      </c>
      <c r="L46" s="62" t="s">
        <v>511</v>
      </c>
      <c r="M46" s="62" t="s">
        <v>511</v>
      </c>
      <c r="N46" s="62" t="s">
        <v>511</v>
      </c>
      <c r="O46" s="63" t="s">
        <v>511</v>
      </c>
      <c r="P46" s="46"/>
      <c r="Q46" s="46"/>
      <c r="R46" s="46"/>
      <c r="S46" s="46"/>
      <c r="T46" s="46"/>
      <c r="U46" s="46"/>
    </row>
    <row r="47" spans="1:21" ht="30.75" customHeight="1" x14ac:dyDescent="0.2">
      <c r="A47" s="46"/>
      <c r="B47" s="1178"/>
      <c r="C47" s="1179"/>
      <c r="D47" s="60"/>
      <c r="E47" s="1184" t="s">
        <v>13</v>
      </c>
      <c r="F47" s="1184"/>
      <c r="G47" s="1184"/>
      <c r="H47" s="1184"/>
      <c r="I47" s="1184"/>
      <c r="J47" s="1185"/>
      <c r="K47" s="61" t="s">
        <v>511</v>
      </c>
      <c r="L47" s="62" t="s">
        <v>511</v>
      </c>
      <c r="M47" s="62" t="s">
        <v>511</v>
      </c>
      <c r="N47" s="62" t="s">
        <v>511</v>
      </c>
      <c r="O47" s="63" t="s">
        <v>511</v>
      </c>
      <c r="P47" s="46"/>
      <c r="Q47" s="46"/>
      <c r="R47" s="46"/>
      <c r="S47" s="46"/>
      <c r="T47" s="46"/>
      <c r="U47" s="46"/>
    </row>
    <row r="48" spans="1:21" ht="30.75" customHeight="1" x14ac:dyDescent="0.2">
      <c r="A48" s="46"/>
      <c r="B48" s="1178"/>
      <c r="C48" s="1179"/>
      <c r="D48" s="60"/>
      <c r="E48" s="1184" t="s">
        <v>14</v>
      </c>
      <c r="F48" s="1184"/>
      <c r="G48" s="1184"/>
      <c r="H48" s="1184"/>
      <c r="I48" s="1184"/>
      <c r="J48" s="1185"/>
      <c r="K48" s="61">
        <v>573</v>
      </c>
      <c r="L48" s="62">
        <v>545</v>
      </c>
      <c r="M48" s="62">
        <v>559</v>
      </c>
      <c r="N48" s="62">
        <v>537</v>
      </c>
      <c r="O48" s="63">
        <v>579</v>
      </c>
      <c r="P48" s="46"/>
      <c r="Q48" s="46"/>
      <c r="R48" s="46"/>
      <c r="S48" s="46"/>
      <c r="T48" s="46"/>
      <c r="U48" s="46"/>
    </row>
    <row r="49" spans="1:21" ht="30.75" customHeight="1" x14ac:dyDescent="0.2">
      <c r="A49" s="46"/>
      <c r="B49" s="1178"/>
      <c r="C49" s="1179"/>
      <c r="D49" s="60"/>
      <c r="E49" s="1184" t="s">
        <v>15</v>
      </c>
      <c r="F49" s="1184"/>
      <c r="G49" s="1184"/>
      <c r="H49" s="1184"/>
      <c r="I49" s="1184"/>
      <c r="J49" s="1185"/>
      <c r="K49" s="61">
        <v>20</v>
      </c>
      <c r="L49" s="62">
        <v>21</v>
      </c>
      <c r="M49" s="62">
        <v>19</v>
      </c>
      <c r="N49" s="62">
        <v>19</v>
      </c>
      <c r="O49" s="63">
        <v>22</v>
      </c>
      <c r="P49" s="46"/>
      <c r="Q49" s="46"/>
      <c r="R49" s="46"/>
      <c r="S49" s="46"/>
      <c r="T49" s="46"/>
      <c r="U49" s="46"/>
    </row>
    <row r="50" spans="1:21" ht="30.75" customHeight="1" x14ac:dyDescent="0.2">
      <c r="A50" s="46"/>
      <c r="B50" s="1178"/>
      <c r="C50" s="1179"/>
      <c r="D50" s="60"/>
      <c r="E50" s="1184" t="s">
        <v>16</v>
      </c>
      <c r="F50" s="1184"/>
      <c r="G50" s="1184"/>
      <c r="H50" s="1184"/>
      <c r="I50" s="1184"/>
      <c r="J50" s="1185"/>
      <c r="K50" s="61">
        <v>32</v>
      </c>
      <c r="L50" s="62">
        <v>32</v>
      </c>
      <c r="M50" s="62">
        <v>19</v>
      </c>
      <c r="N50" s="62">
        <v>18</v>
      </c>
      <c r="O50" s="63">
        <v>18</v>
      </c>
      <c r="P50" s="46"/>
      <c r="Q50" s="46"/>
      <c r="R50" s="46"/>
      <c r="S50" s="46"/>
      <c r="T50" s="46"/>
      <c r="U50" s="46"/>
    </row>
    <row r="51" spans="1:21" ht="30.75" customHeight="1" x14ac:dyDescent="0.2">
      <c r="A51" s="46"/>
      <c r="B51" s="1180"/>
      <c r="C51" s="1181"/>
      <c r="D51" s="64"/>
      <c r="E51" s="1184" t="s">
        <v>17</v>
      </c>
      <c r="F51" s="1184"/>
      <c r="G51" s="1184"/>
      <c r="H51" s="1184"/>
      <c r="I51" s="1184"/>
      <c r="J51" s="1185"/>
      <c r="K51" s="61">
        <v>1</v>
      </c>
      <c r="L51" s="62">
        <v>1</v>
      </c>
      <c r="M51" s="62">
        <v>2</v>
      </c>
      <c r="N51" s="62">
        <v>2</v>
      </c>
      <c r="O51" s="63">
        <v>0</v>
      </c>
      <c r="P51" s="46"/>
      <c r="Q51" s="46"/>
      <c r="R51" s="46"/>
      <c r="S51" s="46"/>
      <c r="T51" s="46"/>
      <c r="U51" s="46"/>
    </row>
    <row r="52" spans="1:21" ht="30.75" customHeight="1" x14ac:dyDescent="0.2">
      <c r="A52" s="46"/>
      <c r="B52" s="1186" t="s">
        <v>18</v>
      </c>
      <c r="C52" s="1187"/>
      <c r="D52" s="64"/>
      <c r="E52" s="1184" t="s">
        <v>19</v>
      </c>
      <c r="F52" s="1184"/>
      <c r="G52" s="1184"/>
      <c r="H52" s="1184"/>
      <c r="I52" s="1184"/>
      <c r="J52" s="1185"/>
      <c r="K52" s="61">
        <v>1078</v>
      </c>
      <c r="L52" s="62">
        <v>1055</v>
      </c>
      <c r="M52" s="62">
        <v>1068</v>
      </c>
      <c r="N52" s="62">
        <v>1077</v>
      </c>
      <c r="O52" s="63">
        <v>1191</v>
      </c>
      <c r="P52" s="46"/>
      <c r="Q52" s="46"/>
      <c r="R52" s="46"/>
      <c r="S52" s="46"/>
      <c r="T52" s="46"/>
      <c r="U52" s="46"/>
    </row>
    <row r="53" spans="1:21" ht="30.75" customHeight="1" thickBot="1" x14ac:dyDescent="0.25">
      <c r="A53" s="46"/>
      <c r="B53" s="1188" t="s">
        <v>20</v>
      </c>
      <c r="C53" s="1189"/>
      <c r="D53" s="65"/>
      <c r="E53" s="1190" t="s">
        <v>21</v>
      </c>
      <c r="F53" s="1190"/>
      <c r="G53" s="1190"/>
      <c r="H53" s="1190"/>
      <c r="I53" s="1190"/>
      <c r="J53" s="1191"/>
      <c r="K53" s="66">
        <v>1085</v>
      </c>
      <c r="L53" s="67">
        <v>1053</v>
      </c>
      <c r="M53" s="67">
        <v>938</v>
      </c>
      <c r="N53" s="67">
        <v>786</v>
      </c>
      <c r="O53" s="68">
        <v>843</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5">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2">
      <c r="B57" s="1192" t="s">
        <v>24</v>
      </c>
      <c r="C57" s="1193"/>
      <c r="D57" s="1196" t="s">
        <v>25</v>
      </c>
      <c r="E57" s="1197"/>
      <c r="F57" s="1197"/>
      <c r="G57" s="1197"/>
      <c r="H57" s="1197"/>
      <c r="I57" s="1197"/>
      <c r="J57" s="1198"/>
      <c r="K57" s="81"/>
      <c r="L57" s="82"/>
      <c r="M57" s="82"/>
      <c r="N57" s="82"/>
      <c r="O57" s="83"/>
    </row>
    <row r="58" spans="1:21" ht="31.5" customHeight="1" thickBot="1" x14ac:dyDescent="0.25">
      <c r="B58" s="1194"/>
      <c r="C58" s="1195"/>
      <c r="D58" s="1199" t="s">
        <v>26</v>
      </c>
      <c r="E58" s="1200"/>
      <c r="F58" s="1200"/>
      <c r="G58" s="1200"/>
      <c r="H58" s="1200"/>
      <c r="I58" s="1200"/>
      <c r="J58" s="1201"/>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dG8R6DkSypDURfLo7zf8WZFUEETkgNrV8x2hXrLPqVHN9SYghDwUYyDdITAElhFmfnUd+PdD7lSY6c5v91HkA==" saltValue="4YPpk/+g3Lrpyt9Q5m+p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552</v>
      </c>
      <c r="J40" s="98" t="s">
        <v>553</v>
      </c>
      <c r="K40" s="98" t="s">
        <v>554</v>
      </c>
      <c r="L40" s="98" t="s">
        <v>555</v>
      </c>
      <c r="M40" s="99" t="s">
        <v>556</v>
      </c>
    </row>
    <row r="41" spans="2:13" ht="27.75" customHeight="1" x14ac:dyDescent="0.2">
      <c r="B41" s="1202" t="s">
        <v>29</v>
      </c>
      <c r="C41" s="1203"/>
      <c r="D41" s="100"/>
      <c r="E41" s="1208" t="s">
        <v>30</v>
      </c>
      <c r="F41" s="1208"/>
      <c r="G41" s="1208"/>
      <c r="H41" s="1209"/>
      <c r="I41" s="331">
        <v>14421</v>
      </c>
      <c r="J41" s="332">
        <v>15281</v>
      </c>
      <c r="K41" s="332">
        <v>17070</v>
      </c>
      <c r="L41" s="332">
        <v>17393</v>
      </c>
      <c r="M41" s="333">
        <v>16775</v>
      </c>
    </row>
    <row r="42" spans="2:13" ht="27.75" customHeight="1" x14ac:dyDescent="0.2">
      <c r="B42" s="1204"/>
      <c r="C42" s="1205"/>
      <c r="D42" s="101"/>
      <c r="E42" s="1210" t="s">
        <v>31</v>
      </c>
      <c r="F42" s="1210"/>
      <c r="G42" s="1210"/>
      <c r="H42" s="1211"/>
      <c r="I42" s="334">
        <v>480</v>
      </c>
      <c r="J42" s="335">
        <v>438</v>
      </c>
      <c r="K42" s="335">
        <v>410</v>
      </c>
      <c r="L42" s="335">
        <v>278</v>
      </c>
      <c r="M42" s="336">
        <v>241</v>
      </c>
    </row>
    <row r="43" spans="2:13" ht="27.75" customHeight="1" x14ac:dyDescent="0.2">
      <c r="B43" s="1204"/>
      <c r="C43" s="1205"/>
      <c r="D43" s="101"/>
      <c r="E43" s="1210" t="s">
        <v>32</v>
      </c>
      <c r="F43" s="1210"/>
      <c r="G43" s="1210"/>
      <c r="H43" s="1211"/>
      <c r="I43" s="334">
        <v>9797</v>
      </c>
      <c r="J43" s="335">
        <v>10193</v>
      </c>
      <c r="K43" s="335">
        <v>10261</v>
      </c>
      <c r="L43" s="335">
        <v>10191</v>
      </c>
      <c r="M43" s="336">
        <v>10065</v>
      </c>
    </row>
    <row r="44" spans="2:13" ht="27.75" customHeight="1" x14ac:dyDescent="0.2">
      <c r="B44" s="1204"/>
      <c r="C44" s="1205"/>
      <c r="D44" s="101"/>
      <c r="E44" s="1210" t="s">
        <v>33</v>
      </c>
      <c r="F44" s="1210"/>
      <c r="G44" s="1210"/>
      <c r="H44" s="1211"/>
      <c r="I44" s="334">
        <v>231</v>
      </c>
      <c r="J44" s="335">
        <v>211</v>
      </c>
      <c r="K44" s="335">
        <v>208</v>
      </c>
      <c r="L44" s="335">
        <v>190</v>
      </c>
      <c r="M44" s="336">
        <v>171</v>
      </c>
    </row>
    <row r="45" spans="2:13" ht="27.75" customHeight="1" x14ac:dyDescent="0.2">
      <c r="B45" s="1204"/>
      <c r="C45" s="1205"/>
      <c r="D45" s="101"/>
      <c r="E45" s="1210" t="s">
        <v>34</v>
      </c>
      <c r="F45" s="1210"/>
      <c r="G45" s="1210"/>
      <c r="H45" s="1211"/>
      <c r="I45" s="334">
        <v>1550</v>
      </c>
      <c r="J45" s="335">
        <v>1467</v>
      </c>
      <c r="K45" s="335">
        <v>1391</v>
      </c>
      <c r="L45" s="335">
        <v>1392</v>
      </c>
      <c r="M45" s="336">
        <v>1395</v>
      </c>
    </row>
    <row r="46" spans="2:13" ht="27.75" customHeight="1" x14ac:dyDescent="0.2">
      <c r="B46" s="1204"/>
      <c r="C46" s="1205"/>
      <c r="D46" s="102"/>
      <c r="E46" s="1210" t="s">
        <v>35</v>
      </c>
      <c r="F46" s="1210"/>
      <c r="G46" s="1210"/>
      <c r="H46" s="1211"/>
      <c r="I46" s="334" t="s">
        <v>511</v>
      </c>
      <c r="J46" s="335" t="s">
        <v>511</v>
      </c>
      <c r="K46" s="335" t="s">
        <v>511</v>
      </c>
      <c r="L46" s="335" t="s">
        <v>511</v>
      </c>
      <c r="M46" s="336" t="s">
        <v>511</v>
      </c>
    </row>
    <row r="47" spans="2:13" ht="27.75" customHeight="1" x14ac:dyDescent="0.2">
      <c r="B47" s="1204"/>
      <c r="C47" s="1205"/>
      <c r="D47" s="103"/>
      <c r="E47" s="1212" t="s">
        <v>36</v>
      </c>
      <c r="F47" s="1213"/>
      <c r="G47" s="1213"/>
      <c r="H47" s="1214"/>
      <c r="I47" s="334" t="s">
        <v>511</v>
      </c>
      <c r="J47" s="335" t="s">
        <v>511</v>
      </c>
      <c r="K47" s="335" t="s">
        <v>511</v>
      </c>
      <c r="L47" s="335" t="s">
        <v>511</v>
      </c>
      <c r="M47" s="336" t="s">
        <v>511</v>
      </c>
    </row>
    <row r="48" spans="2:13" ht="27.75" customHeight="1" x14ac:dyDescent="0.2">
      <c r="B48" s="1204"/>
      <c r="C48" s="1205"/>
      <c r="D48" s="101"/>
      <c r="E48" s="1210" t="s">
        <v>37</v>
      </c>
      <c r="F48" s="1210"/>
      <c r="G48" s="1210"/>
      <c r="H48" s="1211"/>
      <c r="I48" s="334" t="s">
        <v>511</v>
      </c>
      <c r="J48" s="335" t="s">
        <v>511</v>
      </c>
      <c r="K48" s="335" t="s">
        <v>511</v>
      </c>
      <c r="L48" s="335" t="s">
        <v>511</v>
      </c>
      <c r="M48" s="336" t="s">
        <v>511</v>
      </c>
    </row>
    <row r="49" spans="2:13" ht="27.75" customHeight="1" x14ac:dyDescent="0.2">
      <c r="B49" s="1206"/>
      <c r="C49" s="1207"/>
      <c r="D49" s="101"/>
      <c r="E49" s="1210" t="s">
        <v>38</v>
      </c>
      <c r="F49" s="1210"/>
      <c r="G49" s="1210"/>
      <c r="H49" s="1211"/>
      <c r="I49" s="334" t="s">
        <v>511</v>
      </c>
      <c r="J49" s="335" t="s">
        <v>511</v>
      </c>
      <c r="K49" s="335" t="s">
        <v>511</v>
      </c>
      <c r="L49" s="335" t="s">
        <v>511</v>
      </c>
      <c r="M49" s="336" t="s">
        <v>511</v>
      </c>
    </row>
    <row r="50" spans="2:13" ht="27.75" customHeight="1" x14ac:dyDescent="0.2">
      <c r="B50" s="1215" t="s">
        <v>39</v>
      </c>
      <c r="C50" s="1216"/>
      <c r="D50" s="104"/>
      <c r="E50" s="1210" t="s">
        <v>40</v>
      </c>
      <c r="F50" s="1210"/>
      <c r="G50" s="1210"/>
      <c r="H50" s="1211"/>
      <c r="I50" s="334">
        <v>1132</v>
      </c>
      <c r="J50" s="335">
        <v>613</v>
      </c>
      <c r="K50" s="335">
        <v>629</v>
      </c>
      <c r="L50" s="335">
        <v>763</v>
      </c>
      <c r="M50" s="336">
        <v>1073</v>
      </c>
    </row>
    <row r="51" spans="2:13" ht="27.75" customHeight="1" x14ac:dyDescent="0.2">
      <c r="B51" s="1204"/>
      <c r="C51" s="1205"/>
      <c r="D51" s="101"/>
      <c r="E51" s="1210" t="s">
        <v>41</v>
      </c>
      <c r="F51" s="1210"/>
      <c r="G51" s="1210"/>
      <c r="H51" s="1211"/>
      <c r="I51" s="334">
        <v>1686</v>
      </c>
      <c r="J51" s="335">
        <v>1744</v>
      </c>
      <c r="K51" s="335">
        <v>1905</v>
      </c>
      <c r="L51" s="335">
        <v>2125</v>
      </c>
      <c r="M51" s="336">
        <v>2132</v>
      </c>
    </row>
    <row r="52" spans="2:13" ht="27.75" customHeight="1" x14ac:dyDescent="0.2">
      <c r="B52" s="1206"/>
      <c r="C52" s="1207"/>
      <c r="D52" s="101"/>
      <c r="E52" s="1210" t="s">
        <v>42</v>
      </c>
      <c r="F52" s="1210"/>
      <c r="G52" s="1210"/>
      <c r="H52" s="1211"/>
      <c r="I52" s="334">
        <v>12953</v>
      </c>
      <c r="J52" s="335">
        <v>13878</v>
      </c>
      <c r="K52" s="335">
        <v>14441</v>
      </c>
      <c r="L52" s="335">
        <v>15484</v>
      </c>
      <c r="M52" s="336">
        <v>15413</v>
      </c>
    </row>
    <row r="53" spans="2:13" ht="27.75" customHeight="1" thickBot="1" x14ac:dyDescent="0.25">
      <c r="B53" s="1217" t="s">
        <v>43</v>
      </c>
      <c r="C53" s="1218"/>
      <c r="D53" s="105"/>
      <c r="E53" s="1219" t="s">
        <v>44</v>
      </c>
      <c r="F53" s="1219"/>
      <c r="G53" s="1219"/>
      <c r="H53" s="1220"/>
      <c r="I53" s="337">
        <v>10708</v>
      </c>
      <c r="J53" s="338">
        <v>11356</v>
      </c>
      <c r="K53" s="338">
        <v>12366</v>
      </c>
      <c r="L53" s="338">
        <v>11072</v>
      </c>
      <c r="M53" s="339">
        <v>10029</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21hckrH2MYulkg95hzdX9cPRdMqkxUXtNNUg/CAWicqOJ+wTwdCRsuH7lve1CO80TzysoDUcQU/F2Q+MYLlv8A==" saltValue="45V41fqDoGgprf2Q8Jwy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0" sqref="H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554</v>
      </c>
      <c r="G54" s="114" t="s">
        <v>555</v>
      </c>
      <c r="H54" s="115" t="s">
        <v>556</v>
      </c>
    </row>
    <row r="55" spans="2:8" ht="52.5" customHeight="1" x14ac:dyDescent="0.2">
      <c r="B55" s="116"/>
      <c r="C55" s="1229" t="s">
        <v>47</v>
      </c>
      <c r="D55" s="1229"/>
      <c r="E55" s="1230"/>
      <c r="F55" s="117">
        <v>73</v>
      </c>
      <c r="G55" s="117">
        <v>103</v>
      </c>
      <c r="H55" s="118">
        <v>212</v>
      </c>
    </row>
    <row r="56" spans="2:8" ht="52.5" customHeight="1" x14ac:dyDescent="0.2">
      <c r="B56" s="119"/>
      <c r="C56" s="1231" t="s">
        <v>48</v>
      </c>
      <c r="D56" s="1231"/>
      <c r="E56" s="1232"/>
      <c r="F56" s="120">
        <v>30</v>
      </c>
      <c r="G56" s="120">
        <v>30</v>
      </c>
      <c r="H56" s="121">
        <v>30</v>
      </c>
    </row>
    <row r="57" spans="2:8" ht="53.25" customHeight="1" x14ac:dyDescent="0.2">
      <c r="B57" s="119"/>
      <c r="C57" s="1233" t="s">
        <v>49</v>
      </c>
      <c r="D57" s="1233"/>
      <c r="E57" s="1234"/>
      <c r="F57" s="122">
        <v>241</v>
      </c>
      <c r="G57" s="122">
        <v>316</v>
      </c>
      <c r="H57" s="123">
        <v>467</v>
      </c>
    </row>
    <row r="58" spans="2:8" ht="45.75" customHeight="1" x14ac:dyDescent="0.2">
      <c r="B58" s="124"/>
      <c r="C58" s="1221" t="s">
        <v>594</v>
      </c>
      <c r="D58" s="1222"/>
      <c r="E58" s="1223"/>
      <c r="F58" s="125">
        <v>1</v>
      </c>
      <c r="G58" s="125">
        <v>93</v>
      </c>
      <c r="H58" s="126">
        <v>144</v>
      </c>
    </row>
    <row r="59" spans="2:8" ht="45.75" customHeight="1" x14ac:dyDescent="0.2">
      <c r="B59" s="124"/>
      <c r="C59" s="1221" t="s">
        <v>595</v>
      </c>
      <c r="D59" s="1222"/>
      <c r="E59" s="1223"/>
      <c r="F59" s="341">
        <v>63</v>
      </c>
      <c r="G59" s="125">
        <v>63</v>
      </c>
      <c r="H59" s="126">
        <v>63</v>
      </c>
    </row>
    <row r="60" spans="2:8" ht="45.75" customHeight="1" x14ac:dyDescent="0.2">
      <c r="B60" s="124"/>
      <c r="C60" s="1221" t="s">
        <v>596</v>
      </c>
      <c r="D60" s="1222"/>
      <c r="E60" s="1223"/>
      <c r="F60" s="125">
        <v>7</v>
      </c>
      <c r="G60" s="125">
        <v>22</v>
      </c>
      <c r="H60" s="126">
        <v>48</v>
      </c>
    </row>
    <row r="61" spans="2:8" ht="45.75" customHeight="1" x14ac:dyDescent="0.2">
      <c r="B61" s="124"/>
      <c r="C61" s="1221" t="s">
        <v>597</v>
      </c>
      <c r="D61" s="1222"/>
      <c r="E61" s="1223"/>
      <c r="F61" s="125">
        <v>11</v>
      </c>
      <c r="G61" s="125">
        <v>21</v>
      </c>
      <c r="H61" s="126">
        <v>43</v>
      </c>
    </row>
    <row r="62" spans="2:8" ht="45.75" customHeight="1" thickBot="1" x14ac:dyDescent="0.25">
      <c r="B62" s="127"/>
      <c r="C62" s="1224" t="s">
        <v>598</v>
      </c>
      <c r="D62" s="1225"/>
      <c r="E62" s="1226"/>
      <c r="F62" s="342">
        <v>36</v>
      </c>
      <c r="G62" s="128">
        <v>36</v>
      </c>
      <c r="H62" s="129">
        <v>36</v>
      </c>
    </row>
    <row r="63" spans="2:8" ht="52.5" customHeight="1" thickBot="1" x14ac:dyDescent="0.25">
      <c r="B63" s="130"/>
      <c r="C63" s="1227" t="s">
        <v>50</v>
      </c>
      <c r="D63" s="1227"/>
      <c r="E63" s="1228"/>
      <c r="F63" s="131">
        <v>345</v>
      </c>
      <c r="G63" s="131">
        <v>449</v>
      </c>
      <c r="H63" s="132">
        <v>710</v>
      </c>
    </row>
    <row r="64" spans="2:8" ht="13.2" x14ac:dyDescent="0.2"/>
  </sheetData>
  <sheetProtection algorithmName="SHA-512" hashValue="j7Cgwn576lDJu1w1WPG8sY5yr4/nLVqGiyCUrYOnOUkWNk4bEsiqgbh3HyFs5FeqXlrHBFrEIcPCjKYv5svp0Q==" saltValue="Kl4QzKFi0DaKDgjthMbg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418B-8041-4405-A2AA-36747B893E35}">
  <sheetPr>
    <pageSetUpPr fitToPage="1"/>
  </sheetPr>
  <dimension ref="A1:DE85"/>
  <sheetViews>
    <sheetView showGridLines="0" zoomScale="80" zoomScaleNormal="80" zoomScaleSheetLayoutView="55" workbookViewId="0">
      <selection activeCell="AF74" sqref="AF74"/>
    </sheetView>
  </sheetViews>
  <sheetFormatPr defaultColWidth="0" defaultRowHeight="0" customHeight="1" zeroHeight="1" x14ac:dyDescent="0.2"/>
  <cols>
    <col min="1" max="1" width="6.33203125" style="244" customWidth="1"/>
    <col min="2" max="107" width="2.44140625" style="244" customWidth="1"/>
    <col min="108" max="108" width="6.109375" style="250" customWidth="1"/>
    <col min="109" max="109" width="5.88671875" style="248" customWidth="1"/>
    <col min="110" max="16384" width="8.6640625" style="244" hidden="1"/>
  </cols>
  <sheetData>
    <row r="1" spans="1:109" ht="42.75" customHeight="1" x14ac:dyDescent="0.2">
      <c r="A1" s="1282"/>
      <c r="B1" s="1281"/>
      <c r="DD1" s="244"/>
      <c r="DE1" s="244"/>
    </row>
    <row r="2" spans="1:109" ht="25.5" customHeight="1" x14ac:dyDescent="0.2">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244"/>
      <c r="DE2" s="244"/>
    </row>
    <row r="3" spans="1:109" ht="25.5" customHeight="1" x14ac:dyDescent="0.2">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244"/>
      <c r="DE3" s="244"/>
    </row>
    <row r="4" spans="1:109" s="242" customFormat="1" ht="13.2" x14ac:dyDescent="0.2">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row>
    <row r="5" spans="1:109" s="242" customFormat="1" ht="13.2" x14ac:dyDescent="0.2">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row>
    <row r="6" spans="1:109" s="242" customFormat="1" ht="13.2" x14ac:dyDescent="0.2">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row>
    <row r="7" spans="1:109" s="242" customFormat="1" ht="13.2" x14ac:dyDescent="0.2">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row>
    <row r="8" spans="1:109" s="242" customFormat="1" ht="13.2" x14ac:dyDescent="0.2">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row>
    <row r="9" spans="1:109" s="242" customFormat="1" ht="13.2" x14ac:dyDescent="0.2">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row>
    <row r="10" spans="1:109" s="242" customFormat="1" ht="13.2" x14ac:dyDescent="0.2">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row>
    <row r="11" spans="1:109" s="242" customFormat="1" ht="13.2" x14ac:dyDescent="0.2">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row>
    <row r="12" spans="1:109" s="242" customFormat="1" ht="13.2" x14ac:dyDescent="0.2">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row>
    <row r="13" spans="1:109" s="242" customFormat="1" ht="13.2" x14ac:dyDescent="0.2">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row>
    <row r="14" spans="1:109" s="242" customFormat="1" ht="13.2" x14ac:dyDescent="0.2">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row>
    <row r="15" spans="1:109" s="242" customFormat="1" ht="13.2" x14ac:dyDescent="0.2">
      <c r="A15" s="244"/>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row>
    <row r="16" spans="1:109" s="242" customFormat="1" ht="13.2" x14ac:dyDescent="0.2">
      <c r="A16" s="244"/>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row>
    <row r="17" spans="1:109" s="242" customFormat="1" ht="13.2" x14ac:dyDescent="0.2">
      <c r="A17" s="244"/>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row>
    <row r="18" spans="1:109" s="242" customFormat="1" ht="13.2" x14ac:dyDescent="0.2">
      <c r="A18" s="244"/>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row>
    <row r="19" spans="1:109" ht="13.2" x14ac:dyDescent="0.2">
      <c r="DD19" s="244"/>
      <c r="DE19" s="244"/>
    </row>
    <row r="20" spans="1:109" ht="13.2" x14ac:dyDescent="0.2">
      <c r="DD20" s="244"/>
      <c r="DE20" s="244"/>
    </row>
    <row r="21" spans="1:109" ht="17.25" customHeight="1" x14ac:dyDescent="0.2">
      <c r="B21" s="1279"/>
      <c r="C21" s="246"/>
      <c r="D21" s="246"/>
      <c r="E21" s="246"/>
      <c r="F21" s="246"/>
      <c r="G21" s="246"/>
      <c r="H21" s="246"/>
      <c r="I21" s="246"/>
      <c r="J21" s="246"/>
      <c r="K21" s="246"/>
      <c r="L21" s="246"/>
      <c r="M21" s="246"/>
      <c r="N21" s="1278"/>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1278"/>
      <c r="AU21" s="246"/>
      <c r="AV21" s="246"/>
      <c r="AW21" s="246"/>
      <c r="AX21" s="246"/>
      <c r="AY21" s="246"/>
      <c r="AZ21" s="246"/>
      <c r="BA21" s="246"/>
      <c r="BB21" s="246"/>
      <c r="BC21" s="246"/>
      <c r="BD21" s="246"/>
      <c r="BE21" s="246"/>
      <c r="BF21" s="1278"/>
      <c r="BG21" s="246"/>
      <c r="BH21" s="246"/>
      <c r="BI21" s="246"/>
      <c r="BJ21" s="246"/>
      <c r="BK21" s="246"/>
      <c r="BL21" s="246"/>
      <c r="BM21" s="246"/>
      <c r="BN21" s="246"/>
      <c r="BO21" s="246"/>
      <c r="BP21" s="246"/>
      <c r="BQ21" s="246"/>
      <c r="BR21" s="1278"/>
      <c r="BS21" s="246"/>
      <c r="BT21" s="246"/>
      <c r="BU21" s="246"/>
      <c r="BV21" s="246"/>
      <c r="BW21" s="246"/>
      <c r="BX21" s="246"/>
      <c r="BY21" s="246"/>
      <c r="BZ21" s="246"/>
      <c r="CA21" s="246"/>
      <c r="CB21" s="246"/>
      <c r="CC21" s="246"/>
      <c r="CD21" s="1278"/>
      <c r="CE21" s="246"/>
      <c r="CF21" s="246"/>
      <c r="CG21" s="246"/>
      <c r="CH21" s="246"/>
      <c r="CI21" s="246"/>
      <c r="CJ21" s="246"/>
      <c r="CK21" s="246"/>
      <c r="CL21" s="246"/>
      <c r="CM21" s="246"/>
      <c r="CN21" s="246"/>
      <c r="CO21" s="246"/>
      <c r="CP21" s="1278"/>
      <c r="CQ21" s="246"/>
      <c r="CR21" s="246"/>
      <c r="CS21" s="246"/>
      <c r="CT21" s="246"/>
      <c r="CU21" s="246"/>
      <c r="CV21" s="246"/>
      <c r="CW21" s="246"/>
      <c r="CX21" s="246"/>
      <c r="CY21" s="246"/>
      <c r="CZ21" s="246"/>
      <c r="DA21" s="246"/>
      <c r="DB21" s="1278"/>
      <c r="DC21" s="246"/>
      <c r="DD21" s="247"/>
      <c r="DE21" s="244"/>
    </row>
    <row r="22" spans="1:109" ht="17.25" customHeight="1" x14ac:dyDescent="0.2">
      <c r="B22" s="248"/>
    </row>
    <row r="23" spans="1:109" ht="13.2" x14ac:dyDescent="0.2">
      <c r="B23" s="248"/>
    </row>
    <row r="24" spans="1:109" ht="13.2" x14ac:dyDescent="0.2">
      <c r="B24" s="248"/>
    </row>
    <row r="25" spans="1:109" ht="13.2" x14ac:dyDescent="0.2">
      <c r="B25" s="248"/>
    </row>
    <row r="26" spans="1:109" ht="13.2" x14ac:dyDescent="0.2">
      <c r="B26" s="248"/>
    </row>
    <row r="27" spans="1:109" ht="13.2" x14ac:dyDescent="0.2">
      <c r="B27" s="248"/>
    </row>
    <row r="28" spans="1:109" ht="13.2" x14ac:dyDescent="0.2">
      <c r="B28" s="248"/>
    </row>
    <row r="29" spans="1:109" ht="13.2" x14ac:dyDescent="0.2">
      <c r="B29" s="248"/>
    </row>
    <row r="30" spans="1:109" ht="13.2" x14ac:dyDescent="0.2">
      <c r="B30" s="248"/>
    </row>
    <row r="31" spans="1:109" ht="13.2" x14ac:dyDescent="0.2">
      <c r="B31" s="248"/>
    </row>
    <row r="32" spans="1:109" ht="13.2" x14ac:dyDescent="0.2">
      <c r="B32" s="248"/>
    </row>
    <row r="33" spans="2:109" ht="13.2" x14ac:dyDescent="0.2">
      <c r="B33" s="248"/>
    </row>
    <row r="34" spans="2:109" ht="13.2" x14ac:dyDescent="0.2">
      <c r="B34" s="248"/>
    </row>
    <row r="35" spans="2:109" ht="13.2" x14ac:dyDescent="0.2">
      <c r="B35" s="248"/>
    </row>
    <row r="36" spans="2:109" ht="13.2" x14ac:dyDescent="0.2">
      <c r="B36" s="248"/>
    </row>
    <row r="37" spans="2:109" ht="13.2" x14ac:dyDescent="0.2">
      <c r="B37" s="248"/>
    </row>
    <row r="38" spans="2:109" ht="13.2" x14ac:dyDescent="0.2">
      <c r="B38" s="248"/>
    </row>
    <row r="39" spans="2:109" ht="13.2" x14ac:dyDescent="0.2">
      <c r="B39" s="329"/>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c r="CO39" s="300"/>
      <c r="CP39" s="300"/>
      <c r="CQ39" s="300"/>
      <c r="CR39" s="300"/>
      <c r="CS39" s="300"/>
      <c r="CT39" s="300"/>
      <c r="CU39" s="300"/>
      <c r="CV39" s="300"/>
      <c r="CW39" s="300"/>
      <c r="CX39" s="300"/>
      <c r="CY39" s="300"/>
      <c r="CZ39" s="300"/>
      <c r="DA39" s="300"/>
      <c r="DB39" s="300"/>
      <c r="DC39" s="300"/>
      <c r="DD39" s="330"/>
    </row>
    <row r="40" spans="2:109" ht="13.2" x14ac:dyDescent="0.2">
      <c r="B40" s="1269"/>
      <c r="DD40" s="1269"/>
      <c r="DE40" s="244"/>
    </row>
    <row r="41" spans="2:109" ht="16.2" x14ac:dyDescent="0.2">
      <c r="B41" s="245" t="s">
        <v>612</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6"/>
      <c r="CL41" s="246"/>
      <c r="CM41" s="246"/>
      <c r="CN41" s="246"/>
      <c r="CO41" s="246"/>
      <c r="CP41" s="246"/>
      <c r="CQ41" s="246"/>
      <c r="CR41" s="246"/>
      <c r="CS41" s="246"/>
      <c r="CT41" s="246"/>
      <c r="CU41" s="246"/>
      <c r="CV41" s="246"/>
      <c r="CW41" s="246"/>
      <c r="CX41" s="246"/>
      <c r="CY41" s="246"/>
      <c r="CZ41" s="246"/>
      <c r="DA41" s="246"/>
      <c r="DB41" s="246"/>
      <c r="DC41" s="246"/>
      <c r="DD41" s="247"/>
    </row>
    <row r="42" spans="2:109" ht="13.2" x14ac:dyDescent="0.2">
      <c r="B42" s="248"/>
      <c r="G42" s="1266"/>
      <c r="I42" s="1265"/>
      <c r="J42" s="1265"/>
      <c r="K42" s="1265"/>
      <c r="AM42" s="1266"/>
      <c r="AN42" s="1266" t="s">
        <v>608</v>
      </c>
      <c r="AP42" s="1265"/>
      <c r="AQ42" s="1265"/>
      <c r="AR42" s="1265"/>
      <c r="AY42" s="1266"/>
      <c r="BA42" s="1265"/>
      <c r="BB42" s="1265"/>
      <c r="BC42" s="1265"/>
      <c r="BK42" s="1266"/>
      <c r="BM42" s="1265"/>
      <c r="BN42" s="1265"/>
      <c r="BO42" s="1265"/>
      <c r="BW42" s="1266"/>
      <c r="BY42" s="1265"/>
      <c r="BZ42" s="1265"/>
      <c r="CA42" s="1265"/>
      <c r="CI42" s="1266"/>
      <c r="CK42" s="1265"/>
      <c r="CL42" s="1265"/>
      <c r="CM42" s="1265"/>
      <c r="CU42" s="1266"/>
      <c r="CW42" s="1265"/>
      <c r="CX42" s="1265"/>
      <c r="CY42" s="1265"/>
    </row>
    <row r="43" spans="2:109" ht="13.5" customHeight="1" x14ac:dyDescent="0.2">
      <c r="B43" s="248"/>
      <c r="AN43" s="1264" t="s">
        <v>611</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2"/>
    </row>
    <row r="44" spans="2:109" ht="13.2" x14ac:dyDescent="0.2">
      <c r="B44" s="248"/>
      <c r="AN44" s="1261"/>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59"/>
    </row>
    <row r="45" spans="2:109" ht="13.2" x14ac:dyDescent="0.2">
      <c r="B45" s="248"/>
      <c r="AN45" s="1261"/>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59"/>
    </row>
    <row r="46" spans="2:109" ht="13.2" x14ac:dyDescent="0.2">
      <c r="B46" s="248"/>
      <c r="AN46" s="1261"/>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59"/>
    </row>
    <row r="47" spans="2:109" ht="13.2" x14ac:dyDescent="0.2">
      <c r="B47" s="248"/>
      <c r="AN47" s="1258"/>
      <c r="AO47" s="1257"/>
      <c r="AP47" s="1257"/>
      <c r="AQ47" s="1257"/>
      <c r="AR47" s="1257"/>
      <c r="AS47" s="1257"/>
      <c r="AT47" s="1257"/>
      <c r="AU47" s="1257"/>
      <c r="AV47" s="1257"/>
      <c r="AW47" s="1257"/>
      <c r="AX47" s="1257"/>
      <c r="AY47" s="1257"/>
      <c r="AZ47" s="1257"/>
      <c r="BA47" s="1257"/>
      <c r="BB47" s="1257"/>
      <c r="BC47" s="1257"/>
      <c r="BD47" s="1257"/>
      <c r="BE47" s="1257"/>
      <c r="BF47" s="1257"/>
      <c r="BG47" s="1257"/>
      <c r="BH47" s="1257"/>
      <c r="BI47" s="1257"/>
      <c r="BJ47" s="1257"/>
      <c r="BK47" s="1257"/>
      <c r="BL47" s="1257"/>
      <c r="BM47" s="1257"/>
      <c r="BN47" s="1257"/>
      <c r="BO47" s="1257"/>
      <c r="BP47" s="1257"/>
      <c r="BQ47" s="1257"/>
      <c r="BR47" s="1257"/>
      <c r="BS47" s="1257"/>
      <c r="BT47" s="1257"/>
      <c r="BU47" s="1257"/>
      <c r="BV47" s="1257"/>
      <c r="BW47" s="1257"/>
      <c r="BX47" s="1257"/>
      <c r="BY47" s="1257"/>
      <c r="BZ47" s="1257"/>
      <c r="CA47" s="1257"/>
      <c r="CB47" s="1257"/>
      <c r="CC47" s="1257"/>
      <c r="CD47" s="1257"/>
      <c r="CE47" s="1257"/>
      <c r="CF47" s="1257"/>
      <c r="CG47" s="1257"/>
      <c r="CH47" s="1257"/>
      <c r="CI47" s="1257"/>
      <c r="CJ47" s="1257"/>
      <c r="CK47" s="1257"/>
      <c r="CL47" s="1257"/>
      <c r="CM47" s="1257"/>
      <c r="CN47" s="1257"/>
      <c r="CO47" s="1257"/>
      <c r="CP47" s="1257"/>
      <c r="CQ47" s="1257"/>
      <c r="CR47" s="1257"/>
      <c r="CS47" s="1257"/>
      <c r="CT47" s="1257"/>
      <c r="CU47" s="1257"/>
      <c r="CV47" s="1257"/>
      <c r="CW47" s="1257"/>
      <c r="CX47" s="1257"/>
      <c r="CY47" s="1257"/>
      <c r="CZ47" s="1257"/>
      <c r="DA47" s="1257"/>
      <c r="DB47" s="1257"/>
      <c r="DC47" s="1256"/>
    </row>
    <row r="48" spans="2:109" ht="13.2" x14ac:dyDescent="0.2">
      <c r="B48" s="248"/>
      <c r="H48" s="1243"/>
      <c r="I48" s="1243"/>
      <c r="J48" s="1243"/>
      <c r="AN48" s="1243"/>
      <c r="AO48" s="1243"/>
      <c r="AP48" s="1243"/>
      <c r="AZ48" s="1243"/>
      <c r="BA48" s="1243"/>
      <c r="BB48" s="1243"/>
      <c r="BL48" s="1243"/>
      <c r="BM48" s="1243"/>
      <c r="BN48" s="1243"/>
      <c r="BX48" s="1243"/>
      <c r="BY48" s="1243"/>
      <c r="BZ48" s="1243"/>
      <c r="CJ48" s="1243"/>
      <c r="CK48" s="1243"/>
      <c r="CL48" s="1243"/>
      <c r="CV48" s="1243"/>
      <c r="CW48" s="1243"/>
      <c r="CX48" s="1243"/>
    </row>
    <row r="49" spans="1:109" ht="13.2" x14ac:dyDescent="0.2">
      <c r="B49" s="248"/>
      <c r="AN49" s="244" t="s">
        <v>606</v>
      </c>
    </row>
    <row r="50" spans="1:109" ht="13.2" x14ac:dyDescent="0.2">
      <c r="B50" s="248"/>
      <c r="G50" s="1241"/>
      <c r="H50" s="1241"/>
      <c r="I50" s="1241"/>
      <c r="J50" s="1241"/>
      <c r="K50" s="1250"/>
      <c r="L50" s="1250"/>
      <c r="M50" s="1249"/>
      <c r="N50" s="1249"/>
      <c r="AN50" s="1248"/>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6"/>
      <c r="BP50" s="1238" t="s">
        <v>552</v>
      </c>
      <c r="BQ50" s="1238"/>
      <c r="BR50" s="1238"/>
      <c r="BS50" s="1238"/>
      <c r="BT50" s="1238"/>
      <c r="BU50" s="1238"/>
      <c r="BV50" s="1238"/>
      <c r="BW50" s="1238"/>
      <c r="BX50" s="1238" t="s">
        <v>553</v>
      </c>
      <c r="BY50" s="1238"/>
      <c r="BZ50" s="1238"/>
      <c r="CA50" s="1238"/>
      <c r="CB50" s="1238"/>
      <c r="CC50" s="1238"/>
      <c r="CD50" s="1238"/>
      <c r="CE50" s="1238"/>
      <c r="CF50" s="1238" t="s">
        <v>554</v>
      </c>
      <c r="CG50" s="1238"/>
      <c r="CH50" s="1238"/>
      <c r="CI50" s="1238"/>
      <c r="CJ50" s="1238"/>
      <c r="CK50" s="1238"/>
      <c r="CL50" s="1238"/>
      <c r="CM50" s="1238"/>
      <c r="CN50" s="1238" t="s">
        <v>555</v>
      </c>
      <c r="CO50" s="1238"/>
      <c r="CP50" s="1238"/>
      <c r="CQ50" s="1238"/>
      <c r="CR50" s="1238"/>
      <c r="CS50" s="1238"/>
      <c r="CT50" s="1238"/>
      <c r="CU50" s="1238"/>
      <c r="CV50" s="1238" t="s">
        <v>556</v>
      </c>
      <c r="CW50" s="1238"/>
      <c r="CX50" s="1238"/>
      <c r="CY50" s="1238"/>
      <c r="CZ50" s="1238"/>
      <c r="DA50" s="1238"/>
      <c r="DB50" s="1238"/>
      <c r="DC50" s="1238"/>
    </row>
    <row r="51" spans="1:109" ht="13.5" customHeight="1" x14ac:dyDescent="0.2">
      <c r="B51" s="248"/>
      <c r="G51" s="1245"/>
      <c r="H51" s="1245"/>
      <c r="I51" s="1277"/>
      <c r="J51" s="1277"/>
      <c r="K51" s="1244"/>
      <c r="L51" s="1244"/>
      <c r="M51" s="1244"/>
      <c r="N51" s="1244"/>
      <c r="AM51" s="1243"/>
      <c r="AN51" s="1237" t="s">
        <v>605</v>
      </c>
      <c r="AO51" s="1237"/>
      <c r="AP51" s="1237"/>
      <c r="AQ51" s="1237"/>
      <c r="AR51" s="1237"/>
      <c r="AS51" s="1237"/>
      <c r="AT51" s="1237"/>
      <c r="AU51" s="1237"/>
      <c r="AV51" s="1237"/>
      <c r="AW51" s="1237"/>
      <c r="AX51" s="1237"/>
      <c r="AY51" s="1237"/>
      <c r="AZ51" s="1237"/>
      <c r="BA51" s="1237"/>
      <c r="BB51" s="1237" t="s">
        <v>603</v>
      </c>
      <c r="BC51" s="1237"/>
      <c r="BD51" s="1237"/>
      <c r="BE51" s="1237"/>
      <c r="BF51" s="1237"/>
      <c r="BG51" s="1237"/>
      <c r="BH51" s="1237"/>
      <c r="BI51" s="1237"/>
      <c r="BJ51" s="1237"/>
      <c r="BK51" s="1237"/>
      <c r="BL51" s="1237"/>
      <c r="BM51" s="1237"/>
      <c r="BN51" s="1237"/>
      <c r="BO51" s="1237"/>
      <c r="BP51" s="1236">
        <v>209.1</v>
      </c>
      <c r="BQ51" s="1236"/>
      <c r="BR51" s="1236"/>
      <c r="BS51" s="1236"/>
      <c r="BT51" s="1236"/>
      <c r="BU51" s="1236"/>
      <c r="BV51" s="1236"/>
      <c r="BW51" s="1236"/>
      <c r="BX51" s="1236">
        <v>221.1</v>
      </c>
      <c r="BY51" s="1236"/>
      <c r="BZ51" s="1236"/>
      <c r="CA51" s="1236"/>
      <c r="CB51" s="1236"/>
      <c r="CC51" s="1236"/>
      <c r="CD51" s="1236"/>
      <c r="CE51" s="1236"/>
      <c r="CF51" s="1236">
        <v>243</v>
      </c>
      <c r="CG51" s="1236"/>
      <c r="CH51" s="1236"/>
      <c r="CI51" s="1236"/>
      <c r="CJ51" s="1236"/>
      <c r="CK51" s="1236"/>
      <c r="CL51" s="1236"/>
      <c r="CM51" s="1236"/>
      <c r="CN51" s="1236">
        <v>210.1</v>
      </c>
      <c r="CO51" s="1236"/>
      <c r="CP51" s="1236"/>
      <c r="CQ51" s="1236"/>
      <c r="CR51" s="1236"/>
      <c r="CS51" s="1236"/>
      <c r="CT51" s="1236"/>
      <c r="CU51" s="1236"/>
      <c r="CV51" s="1236">
        <v>178.2</v>
      </c>
      <c r="CW51" s="1236"/>
      <c r="CX51" s="1236"/>
      <c r="CY51" s="1236"/>
      <c r="CZ51" s="1236"/>
      <c r="DA51" s="1236"/>
      <c r="DB51" s="1236"/>
      <c r="DC51" s="1236"/>
    </row>
    <row r="52" spans="1:109" ht="13.2" x14ac:dyDescent="0.2">
      <c r="B52" s="248"/>
      <c r="G52" s="1245"/>
      <c r="H52" s="1245"/>
      <c r="I52" s="1277"/>
      <c r="J52" s="1277"/>
      <c r="K52" s="1244"/>
      <c r="L52" s="1244"/>
      <c r="M52" s="1244"/>
      <c r="N52" s="1244"/>
      <c r="AM52" s="1243"/>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ht="13.2" x14ac:dyDescent="0.2">
      <c r="A53" s="1265"/>
      <c r="B53" s="248"/>
      <c r="G53" s="1245"/>
      <c r="H53" s="1245"/>
      <c r="I53" s="1241"/>
      <c r="J53" s="1241"/>
      <c r="K53" s="1244"/>
      <c r="L53" s="1244"/>
      <c r="M53" s="1244"/>
      <c r="N53" s="1244"/>
      <c r="AM53" s="1243"/>
      <c r="AN53" s="1237"/>
      <c r="AO53" s="1237"/>
      <c r="AP53" s="1237"/>
      <c r="AQ53" s="1237"/>
      <c r="AR53" s="1237"/>
      <c r="AS53" s="1237"/>
      <c r="AT53" s="1237"/>
      <c r="AU53" s="1237"/>
      <c r="AV53" s="1237"/>
      <c r="AW53" s="1237"/>
      <c r="AX53" s="1237"/>
      <c r="AY53" s="1237"/>
      <c r="AZ53" s="1237"/>
      <c r="BA53" s="1237"/>
      <c r="BB53" s="1237" t="s">
        <v>610</v>
      </c>
      <c r="BC53" s="1237"/>
      <c r="BD53" s="1237"/>
      <c r="BE53" s="1237"/>
      <c r="BF53" s="1237"/>
      <c r="BG53" s="1237"/>
      <c r="BH53" s="1237"/>
      <c r="BI53" s="1237"/>
      <c r="BJ53" s="1237"/>
      <c r="BK53" s="1237"/>
      <c r="BL53" s="1237"/>
      <c r="BM53" s="1237"/>
      <c r="BN53" s="1237"/>
      <c r="BO53" s="1237"/>
      <c r="BP53" s="1236">
        <v>58.8</v>
      </c>
      <c r="BQ53" s="1236"/>
      <c r="BR53" s="1236"/>
      <c r="BS53" s="1236"/>
      <c r="BT53" s="1236"/>
      <c r="BU53" s="1236"/>
      <c r="BV53" s="1236"/>
      <c r="BW53" s="1236"/>
      <c r="BX53" s="1236">
        <v>60.8</v>
      </c>
      <c r="BY53" s="1236"/>
      <c r="BZ53" s="1236"/>
      <c r="CA53" s="1236"/>
      <c r="CB53" s="1236"/>
      <c r="CC53" s="1236"/>
      <c r="CD53" s="1236"/>
      <c r="CE53" s="1236"/>
      <c r="CF53" s="1236">
        <v>62.9</v>
      </c>
      <c r="CG53" s="1236"/>
      <c r="CH53" s="1236"/>
      <c r="CI53" s="1236"/>
      <c r="CJ53" s="1236"/>
      <c r="CK53" s="1236"/>
      <c r="CL53" s="1236"/>
      <c r="CM53" s="1236"/>
      <c r="CN53" s="1236">
        <v>69.3</v>
      </c>
      <c r="CO53" s="1236"/>
      <c r="CP53" s="1236"/>
      <c r="CQ53" s="1236"/>
      <c r="CR53" s="1236"/>
      <c r="CS53" s="1236"/>
      <c r="CT53" s="1236"/>
      <c r="CU53" s="1236"/>
      <c r="CV53" s="1236">
        <v>70.5</v>
      </c>
      <c r="CW53" s="1236"/>
      <c r="CX53" s="1236"/>
      <c r="CY53" s="1236"/>
      <c r="CZ53" s="1236"/>
      <c r="DA53" s="1236"/>
      <c r="DB53" s="1236"/>
      <c r="DC53" s="1236"/>
    </row>
    <row r="54" spans="1:109" ht="13.2" x14ac:dyDescent="0.2">
      <c r="A54" s="1265"/>
      <c r="B54" s="248"/>
      <c r="G54" s="1245"/>
      <c r="H54" s="1245"/>
      <c r="I54" s="1241"/>
      <c r="J54" s="1241"/>
      <c r="K54" s="1244"/>
      <c r="L54" s="1244"/>
      <c r="M54" s="1244"/>
      <c r="N54" s="1244"/>
      <c r="AM54" s="1243"/>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ht="13.2" x14ac:dyDescent="0.2">
      <c r="A55" s="1265"/>
      <c r="B55" s="248"/>
      <c r="G55" s="1241"/>
      <c r="H55" s="1241"/>
      <c r="I55" s="1241"/>
      <c r="J55" s="1241"/>
      <c r="K55" s="1244"/>
      <c r="L55" s="1244"/>
      <c r="M55" s="1244"/>
      <c r="N55" s="1244"/>
      <c r="AN55" s="1238" t="s">
        <v>604</v>
      </c>
      <c r="AO55" s="1238"/>
      <c r="AP55" s="1238"/>
      <c r="AQ55" s="1238"/>
      <c r="AR55" s="1238"/>
      <c r="AS55" s="1238"/>
      <c r="AT55" s="1238"/>
      <c r="AU55" s="1238"/>
      <c r="AV55" s="1238"/>
      <c r="AW55" s="1238"/>
      <c r="AX55" s="1238"/>
      <c r="AY55" s="1238"/>
      <c r="AZ55" s="1238"/>
      <c r="BA55" s="1238"/>
      <c r="BB55" s="1237" t="s">
        <v>603</v>
      </c>
      <c r="BC55" s="1237"/>
      <c r="BD55" s="1237"/>
      <c r="BE55" s="1237"/>
      <c r="BF55" s="1237"/>
      <c r="BG55" s="1237"/>
      <c r="BH55" s="1237"/>
      <c r="BI55" s="1237"/>
      <c r="BJ55" s="1237"/>
      <c r="BK55" s="1237"/>
      <c r="BL55" s="1237"/>
      <c r="BM55" s="1237"/>
      <c r="BN55" s="1237"/>
      <c r="BO55" s="1237"/>
      <c r="BP55" s="1236">
        <v>53.4</v>
      </c>
      <c r="BQ55" s="1236"/>
      <c r="BR55" s="1236"/>
      <c r="BS55" s="1236"/>
      <c r="BT55" s="1236"/>
      <c r="BU55" s="1236"/>
      <c r="BV55" s="1236"/>
      <c r="BW55" s="1236"/>
      <c r="BX55" s="1236">
        <v>48</v>
      </c>
      <c r="BY55" s="1236"/>
      <c r="BZ55" s="1236"/>
      <c r="CA55" s="1236"/>
      <c r="CB55" s="1236"/>
      <c r="CC55" s="1236"/>
      <c r="CD55" s="1236"/>
      <c r="CE55" s="1236"/>
      <c r="CF55" s="1236">
        <v>49.1</v>
      </c>
      <c r="CG55" s="1236"/>
      <c r="CH55" s="1236"/>
      <c r="CI55" s="1236"/>
      <c r="CJ55" s="1236"/>
      <c r="CK55" s="1236"/>
      <c r="CL55" s="1236"/>
      <c r="CM55" s="1236"/>
      <c r="CN55" s="1236">
        <v>41.5</v>
      </c>
      <c r="CO55" s="1236"/>
      <c r="CP55" s="1236"/>
      <c r="CQ55" s="1236"/>
      <c r="CR55" s="1236"/>
      <c r="CS55" s="1236"/>
      <c r="CT55" s="1236"/>
      <c r="CU55" s="1236"/>
      <c r="CV55" s="1236">
        <v>23</v>
      </c>
      <c r="CW55" s="1236"/>
      <c r="CX55" s="1236"/>
      <c r="CY55" s="1236"/>
      <c r="CZ55" s="1236"/>
      <c r="DA55" s="1236"/>
      <c r="DB55" s="1236"/>
      <c r="DC55" s="1236"/>
    </row>
    <row r="56" spans="1:109" ht="13.2" x14ac:dyDescent="0.2">
      <c r="A56" s="1265"/>
      <c r="B56" s="248"/>
      <c r="G56" s="1241"/>
      <c r="H56" s="1241"/>
      <c r="I56" s="1241"/>
      <c r="J56" s="1241"/>
      <c r="K56" s="1244"/>
      <c r="L56" s="1244"/>
      <c r="M56" s="1244"/>
      <c r="N56" s="1244"/>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265" customFormat="1" ht="13.2" x14ac:dyDescent="0.2">
      <c r="B57" s="1270"/>
      <c r="G57" s="1241"/>
      <c r="H57" s="1241"/>
      <c r="I57" s="1240"/>
      <c r="J57" s="1240"/>
      <c r="K57" s="1244"/>
      <c r="L57" s="1244"/>
      <c r="M57" s="1244"/>
      <c r="N57" s="1244"/>
      <c r="AM57" s="244"/>
      <c r="AN57" s="1238"/>
      <c r="AO57" s="1238"/>
      <c r="AP57" s="1238"/>
      <c r="AQ57" s="1238"/>
      <c r="AR57" s="1238"/>
      <c r="AS57" s="1238"/>
      <c r="AT57" s="1238"/>
      <c r="AU57" s="1238"/>
      <c r="AV57" s="1238"/>
      <c r="AW57" s="1238"/>
      <c r="AX57" s="1238"/>
      <c r="AY57" s="1238"/>
      <c r="AZ57" s="1238"/>
      <c r="BA57" s="1238"/>
      <c r="BB57" s="1237" t="s">
        <v>610</v>
      </c>
      <c r="BC57" s="1237"/>
      <c r="BD57" s="1237"/>
      <c r="BE57" s="1237"/>
      <c r="BF57" s="1237"/>
      <c r="BG57" s="1237"/>
      <c r="BH57" s="1237"/>
      <c r="BI57" s="1237"/>
      <c r="BJ57" s="1237"/>
      <c r="BK57" s="1237"/>
      <c r="BL57" s="1237"/>
      <c r="BM57" s="1237"/>
      <c r="BN57" s="1237"/>
      <c r="BO57" s="1237"/>
      <c r="BP57" s="1236">
        <v>59.6</v>
      </c>
      <c r="BQ57" s="1236"/>
      <c r="BR57" s="1236"/>
      <c r="BS57" s="1236"/>
      <c r="BT57" s="1236"/>
      <c r="BU57" s="1236"/>
      <c r="BV57" s="1236"/>
      <c r="BW57" s="1236"/>
      <c r="BX57" s="1236">
        <v>60.8</v>
      </c>
      <c r="BY57" s="1236"/>
      <c r="BZ57" s="1236"/>
      <c r="CA57" s="1236"/>
      <c r="CB57" s="1236"/>
      <c r="CC57" s="1236"/>
      <c r="CD57" s="1236"/>
      <c r="CE57" s="1236"/>
      <c r="CF57" s="1236">
        <v>61</v>
      </c>
      <c r="CG57" s="1236"/>
      <c r="CH57" s="1236"/>
      <c r="CI57" s="1236"/>
      <c r="CJ57" s="1236"/>
      <c r="CK57" s="1236"/>
      <c r="CL57" s="1236"/>
      <c r="CM57" s="1236"/>
      <c r="CN57" s="1236">
        <v>61.7</v>
      </c>
      <c r="CO57" s="1236"/>
      <c r="CP57" s="1236"/>
      <c r="CQ57" s="1236"/>
      <c r="CR57" s="1236"/>
      <c r="CS57" s="1236"/>
      <c r="CT57" s="1236"/>
      <c r="CU57" s="1236"/>
      <c r="CV57" s="1236">
        <v>62.8</v>
      </c>
      <c r="CW57" s="1236"/>
      <c r="CX57" s="1236"/>
      <c r="CY57" s="1236"/>
      <c r="CZ57" s="1236"/>
      <c r="DA57" s="1236"/>
      <c r="DB57" s="1236"/>
      <c r="DC57" s="1236"/>
      <c r="DD57" s="1275"/>
      <c r="DE57" s="1270"/>
    </row>
    <row r="58" spans="1:109" s="1265" customFormat="1" ht="13.2" x14ac:dyDescent="0.2">
      <c r="A58" s="244"/>
      <c r="B58" s="1270"/>
      <c r="G58" s="1241"/>
      <c r="H58" s="1241"/>
      <c r="I58" s="1240"/>
      <c r="J58" s="1240"/>
      <c r="K58" s="1244"/>
      <c r="L58" s="1244"/>
      <c r="M58" s="1244"/>
      <c r="N58" s="1244"/>
      <c r="AM58" s="244"/>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1275"/>
      <c r="DE58" s="1270"/>
    </row>
    <row r="59" spans="1:109" s="1265" customFormat="1" ht="13.2" x14ac:dyDescent="0.2">
      <c r="A59" s="244"/>
      <c r="B59" s="1270"/>
      <c r="K59" s="1276"/>
      <c r="L59" s="1276"/>
      <c r="M59" s="1276"/>
      <c r="N59" s="1276"/>
      <c r="AQ59" s="1276"/>
      <c r="AR59" s="1276"/>
      <c r="AS59" s="1276"/>
      <c r="AT59" s="1276"/>
      <c r="BC59" s="1276"/>
      <c r="BD59" s="1276"/>
      <c r="BE59" s="1276"/>
      <c r="BF59" s="1276"/>
      <c r="BO59" s="1276"/>
      <c r="BP59" s="1276"/>
      <c r="BQ59" s="1276"/>
      <c r="BR59" s="1276"/>
      <c r="CA59" s="1276"/>
      <c r="CB59" s="1276"/>
      <c r="CC59" s="1276"/>
      <c r="CD59" s="1276"/>
      <c r="CM59" s="1276"/>
      <c r="CN59" s="1276"/>
      <c r="CO59" s="1276"/>
      <c r="CP59" s="1276"/>
      <c r="CY59" s="1276"/>
      <c r="CZ59" s="1276"/>
      <c r="DA59" s="1276"/>
      <c r="DB59" s="1276"/>
      <c r="DC59" s="1276"/>
      <c r="DD59" s="1275"/>
      <c r="DE59" s="1270"/>
    </row>
    <row r="60" spans="1:109" s="1265" customFormat="1" ht="13.2" x14ac:dyDescent="0.2">
      <c r="A60" s="244"/>
      <c r="B60" s="1270"/>
      <c r="K60" s="1276"/>
      <c r="L60" s="1276"/>
      <c r="M60" s="1276"/>
      <c r="N60" s="1276"/>
      <c r="AQ60" s="1276"/>
      <c r="AR60" s="1276"/>
      <c r="AS60" s="1276"/>
      <c r="AT60" s="1276"/>
      <c r="BC60" s="1276"/>
      <c r="BD60" s="1276"/>
      <c r="BE60" s="1276"/>
      <c r="BF60" s="1276"/>
      <c r="BO60" s="1276"/>
      <c r="BP60" s="1276"/>
      <c r="BQ60" s="1276"/>
      <c r="BR60" s="1276"/>
      <c r="CA60" s="1276"/>
      <c r="CB60" s="1276"/>
      <c r="CC60" s="1276"/>
      <c r="CD60" s="1276"/>
      <c r="CM60" s="1276"/>
      <c r="CN60" s="1276"/>
      <c r="CO60" s="1276"/>
      <c r="CP60" s="1276"/>
      <c r="CY60" s="1276"/>
      <c r="CZ60" s="1276"/>
      <c r="DA60" s="1276"/>
      <c r="DB60" s="1276"/>
      <c r="DC60" s="1276"/>
      <c r="DD60" s="1275"/>
      <c r="DE60" s="1270"/>
    </row>
    <row r="61" spans="1:109" s="1265" customFormat="1" ht="13.2" x14ac:dyDescent="0.2">
      <c r="A61" s="244"/>
      <c r="B61" s="1274"/>
      <c r="C61" s="1273"/>
      <c r="D61" s="1273"/>
      <c r="E61" s="1273"/>
      <c r="F61" s="1273"/>
      <c r="G61" s="1273"/>
      <c r="H61" s="1273"/>
      <c r="I61" s="1273"/>
      <c r="J61" s="1273"/>
      <c r="K61" s="1273"/>
      <c r="L61" s="1273"/>
      <c r="M61" s="1272"/>
      <c r="N61" s="1272"/>
      <c r="O61" s="1273"/>
      <c r="P61" s="1273"/>
      <c r="Q61" s="1273"/>
      <c r="R61" s="1273"/>
      <c r="S61" s="1273"/>
      <c r="T61" s="1273"/>
      <c r="U61" s="1273"/>
      <c r="V61" s="1273"/>
      <c r="W61" s="1273"/>
      <c r="X61" s="1273"/>
      <c r="Y61" s="1273"/>
      <c r="Z61" s="1273"/>
      <c r="AA61" s="1273"/>
      <c r="AB61" s="1273"/>
      <c r="AC61" s="1273"/>
      <c r="AD61" s="1273"/>
      <c r="AE61" s="1273"/>
      <c r="AF61" s="1273"/>
      <c r="AG61" s="1273"/>
      <c r="AH61" s="1273"/>
      <c r="AI61" s="1273"/>
      <c r="AJ61" s="1273"/>
      <c r="AK61" s="1273"/>
      <c r="AL61" s="1273"/>
      <c r="AM61" s="1273"/>
      <c r="AN61" s="1273"/>
      <c r="AO61" s="1273"/>
      <c r="AP61" s="1273"/>
      <c r="AQ61" s="1273"/>
      <c r="AR61" s="1273"/>
      <c r="AS61" s="1272"/>
      <c r="AT61" s="1272"/>
      <c r="AU61" s="1273"/>
      <c r="AV61" s="1273"/>
      <c r="AW61" s="1273"/>
      <c r="AX61" s="1273"/>
      <c r="AY61" s="1273"/>
      <c r="AZ61" s="1273"/>
      <c r="BA61" s="1273"/>
      <c r="BB61" s="1273"/>
      <c r="BC61" s="1273"/>
      <c r="BD61" s="1273"/>
      <c r="BE61" s="1272"/>
      <c r="BF61" s="1272"/>
      <c r="BG61" s="1273"/>
      <c r="BH61" s="1273"/>
      <c r="BI61" s="1273"/>
      <c r="BJ61" s="1273"/>
      <c r="BK61" s="1273"/>
      <c r="BL61" s="1273"/>
      <c r="BM61" s="1273"/>
      <c r="BN61" s="1273"/>
      <c r="BO61" s="1273"/>
      <c r="BP61" s="1273"/>
      <c r="BQ61" s="1272"/>
      <c r="BR61" s="1272"/>
      <c r="BS61" s="1273"/>
      <c r="BT61" s="1273"/>
      <c r="BU61" s="1273"/>
      <c r="BV61" s="1273"/>
      <c r="BW61" s="1273"/>
      <c r="BX61" s="1273"/>
      <c r="BY61" s="1273"/>
      <c r="BZ61" s="1273"/>
      <c r="CA61" s="1273"/>
      <c r="CB61" s="1273"/>
      <c r="CC61" s="1272"/>
      <c r="CD61" s="1272"/>
      <c r="CE61" s="1273"/>
      <c r="CF61" s="1273"/>
      <c r="CG61" s="1273"/>
      <c r="CH61" s="1273"/>
      <c r="CI61" s="1273"/>
      <c r="CJ61" s="1273"/>
      <c r="CK61" s="1273"/>
      <c r="CL61" s="1273"/>
      <c r="CM61" s="1273"/>
      <c r="CN61" s="1273"/>
      <c r="CO61" s="1272"/>
      <c r="CP61" s="1272"/>
      <c r="CQ61" s="1273"/>
      <c r="CR61" s="1273"/>
      <c r="CS61" s="1273"/>
      <c r="CT61" s="1273"/>
      <c r="CU61" s="1273"/>
      <c r="CV61" s="1273"/>
      <c r="CW61" s="1273"/>
      <c r="CX61" s="1273"/>
      <c r="CY61" s="1273"/>
      <c r="CZ61" s="1273"/>
      <c r="DA61" s="1272"/>
      <c r="DB61" s="1272"/>
      <c r="DC61" s="1272"/>
      <c r="DD61" s="1271"/>
      <c r="DE61" s="1270"/>
    </row>
    <row r="62" spans="1:109" ht="13.2" x14ac:dyDescent="0.2">
      <c r="B62" s="1269"/>
      <c r="C62" s="1269"/>
      <c r="D62" s="1269"/>
      <c r="E62" s="1269"/>
      <c r="F62" s="1269"/>
      <c r="G62" s="1269"/>
      <c r="H62" s="1269"/>
      <c r="I62" s="1269"/>
      <c r="J62" s="1269"/>
      <c r="K62" s="1269"/>
      <c r="L62" s="1269"/>
      <c r="M62" s="1269"/>
      <c r="N62" s="1269"/>
      <c r="O62" s="1269"/>
      <c r="P62" s="1269"/>
      <c r="Q62" s="1269"/>
      <c r="R62" s="1269"/>
      <c r="S62" s="1269"/>
      <c r="T62" s="1269"/>
      <c r="U62" s="1269"/>
      <c r="V62" s="1269"/>
      <c r="W62" s="1269"/>
      <c r="X62" s="1269"/>
      <c r="Y62" s="1269"/>
      <c r="Z62" s="1269"/>
      <c r="AA62" s="1269"/>
      <c r="AB62" s="1269"/>
      <c r="AC62" s="1269"/>
      <c r="AD62" s="1269"/>
      <c r="AE62" s="1269"/>
      <c r="AF62" s="1269"/>
      <c r="AG62" s="1269"/>
      <c r="AH62" s="1269"/>
      <c r="AI62" s="1269"/>
      <c r="AJ62" s="1269"/>
      <c r="AK62" s="1269"/>
      <c r="AL62" s="1269"/>
      <c r="AM62" s="1269"/>
      <c r="AN62" s="1269"/>
      <c r="AO62" s="1269"/>
      <c r="AP62" s="1269"/>
      <c r="AQ62" s="1269"/>
      <c r="AR62" s="1269"/>
      <c r="AS62" s="1269"/>
      <c r="AT62" s="1269"/>
      <c r="AU62" s="1269"/>
      <c r="AV62" s="1269"/>
      <c r="AW62" s="1269"/>
      <c r="AX62" s="1269"/>
      <c r="AY62" s="1269"/>
      <c r="AZ62" s="1269"/>
      <c r="BA62" s="1269"/>
      <c r="BB62" s="1269"/>
      <c r="BC62" s="1269"/>
      <c r="BD62" s="1269"/>
      <c r="BE62" s="1269"/>
      <c r="BF62" s="1269"/>
      <c r="BG62" s="1269"/>
      <c r="BH62" s="1269"/>
      <c r="BI62" s="1269"/>
      <c r="BJ62" s="1269"/>
      <c r="BK62" s="1269"/>
      <c r="BL62" s="1269"/>
      <c r="BM62" s="1269"/>
      <c r="BN62" s="1269"/>
      <c r="BO62" s="1269"/>
      <c r="BP62" s="1269"/>
      <c r="BQ62" s="1269"/>
      <c r="BR62" s="1269"/>
      <c r="BS62" s="1269"/>
      <c r="BT62" s="1269"/>
      <c r="BU62" s="1269"/>
      <c r="BV62" s="1269"/>
      <c r="BW62" s="1269"/>
      <c r="BX62" s="1269"/>
      <c r="BY62" s="1269"/>
      <c r="BZ62" s="1269"/>
      <c r="CA62" s="1269"/>
      <c r="CB62" s="1269"/>
      <c r="CC62" s="1269"/>
      <c r="CD62" s="1269"/>
      <c r="CE62" s="1269"/>
      <c r="CF62" s="1269"/>
      <c r="CG62" s="1269"/>
      <c r="CH62" s="1269"/>
      <c r="CI62" s="1269"/>
      <c r="CJ62" s="1269"/>
      <c r="CK62" s="1269"/>
      <c r="CL62" s="1269"/>
      <c r="CM62" s="1269"/>
      <c r="CN62" s="1269"/>
      <c r="CO62" s="1269"/>
      <c r="CP62" s="1269"/>
      <c r="CQ62" s="1269"/>
      <c r="CR62" s="1269"/>
      <c r="CS62" s="1269"/>
      <c r="CT62" s="1269"/>
      <c r="CU62" s="1269"/>
      <c r="CV62" s="1269"/>
      <c r="CW62" s="1269"/>
      <c r="CX62" s="1269"/>
      <c r="CY62" s="1269"/>
      <c r="CZ62" s="1269"/>
      <c r="DA62" s="1269"/>
      <c r="DB62" s="1269"/>
      <c r="DC62" s="1269"/>
      <c r="DD62" s="1269"/>
      <c r="DE62" s="244"/>
    </row>
    <row r="63" spans="1:109" ht="16.2" x14ac:dyDescent="0.2">
      <c r="B63" s="301" t="s">
        <v>609</v>
      </c>
    </row>
    <row r="64" spans="1:109" ht="13.2" x14ac:dyDescent="0.2">
      <c r="B64" s="248"/>
      <c r="G64" s="1266"/>
      <c r="I64" s="1268"/>
      <c r="J64" s="1268"/>
      <c r="K64" s="1268"/>
      <c r="L64" s="1268"/>
      <c r="M64" s="1268"/>
      <c r="N64" s="1267"/>
      <c r="AM64" s="1266"/>
      <c r="AN64" s="1266" t="s">
        <v>608</v>
      </c>
      <c r="AP64" s="1265"/>
      <c r="AQ64" s="1265"/>
      <c r="AR64" s="1265"/>
      <c r="AY64" s="1266"/>
      <c r="BA64" s="1265"/>
      <c r="BB64" s="1265"/>
      <c r="BC64" s="1265"/>
      <c r="BK64" s="1266"/>
      <c r="BM64" s="1265"/>
      <c r="BN64" s="1265"/>
      <c r="BO64" s="1265"/>
      <c r="BW64" s="1266"/>
      <c r="BY64" s="1265"/>
      <c r="BZ64" s="1265"/>
      <c r="CA64" s="1265"/>
      <c r="CI64" s="1266"/>
      <c r="CK64" s="1265"/>
      <c r="CL64" s="1265"/>
      <c r="CM64" s="1265"/>
      <c r="CU64" s="1266"/>
      <c r="CW64" s="1265"/>
      <c r="CX64" s="1265"/>
      <c r="CY64" s="1265"/>
    </row>
    <row r="65" spans="2:107" ht="13.2" x14ac:dyDescent="0.2">
      <c r="B65" s="248"/>
      <c r="AN65" s="1264" t="s">
        <v>607</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2"/>
    </row>
    <row r="66" spans="2:107" ht="13.2" x14ac:dyDescent="0.2">
      <c r="B66" s="248"/>
      <c r="AN66" s="1261"/>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59"/>
    </row>
    <row r="67" spans="2:107" ht="13.2" x14ac:dyDescent="0.2">
      <c r="B67" s="248"/>
      <c r="AN67" s="1261"/>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59"/>
    </row>
    <row r="68" spans="2:107" ht="13.2" x14ac:dyDescent="0.2">
      <c r="B68" s="248"/>
      <c r="AN68" s="1261"/>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59"/>
    </row>
    <row r="69" spans="2:107" ht="13.2" x14ac:dyDescent="0.2">
      <c r="B69" s="248"/>
      <c r="AN69" s="1258"/>
      <c r="AO69" s="1257"/>
      <c r="AP69" s="1257"/>
      <c r="AQ69" s="1257"/>
      <c r="AR69" s="1257"/>
      <c r="AS69" s="1257"/>
      <c r="AT69" s="1257"/>
      <c r="AU69" s="1257"/>
      <c r="AV69" s="1257"/>
      <c r="AW69" s="1257"/>
      <c r="AX69" s="1257"/>
      <c r="AY69" s="1257"/>
      <c r="AZ69" s="1257"/>
      <c r="BA69" s="1257"/>
      <c r="BB69" s="1257"/>
      <c r="BC69" s="1257"/>
      <c r="BD69" s="1257"/>
      <c r="BE69" s="1257"/>
      <c r="BF69" s="1257"/>
      <c r="BG69" s="1257"/>
      <c r="BH69" s="1257"/>
      <c r="BI69" s="1257"/>
      <c r="BJ69" s="1257"/>
      <c r="BK69" s="1257"/>
      <c r="BL69" s="1257"/>
      <c r="BM69" s="1257"/>
      <c r="BN69" s="1257"/>
      <c r="BO69" s="1257"/>
      <c r="BP69" s="1257"/>
      <c r="BQ69" s="1257"/>
      <c r="BR69" s="1257"/>
      <c r="BS69" s="1257"/>
      <c r="BT69" s="1257"/>
      <c r="BU69" s="1257"/>
      <c r="BV69" s="1257"/>
      <c r="BW69" s="1257"/>
      <c r="BX69" s="1257"/>
      <c r="BY69" s="1257"/>
      <c r="BZ69" s="1257"/>
      <c r="CA69" s="1257"/>
      <c r="CB69" s="1257"/>
      <c r="CC69" s="1257"/>
      <c r="CD69" s="1257"/>
      <c r="CE69" s="1257"/>
      <c r="CF69" s="1257"/>
      <c r="CG69" s="1257"/>
      <c r="CH69" s="1257"/>
      <c r="CI69" s="1257"/>
      <c r="CJ69" s="1257"/>
      <c r="CK69" s="1257"/>
      <c r="CL69" s="1257"/>
      <c r="CM69" s="1257"/>
      <c r="CN69" s="1257"/>
      <c r="CO69" s="1257"/>
      <c r="CP69" s="1257"/>
      <c r="CQ69" s="1257"/>
      <c r="CR69" s="1257"/>
      <c r="CS69" s="1257"/>
      <c r="CT69" s="1257"/>
      <c r="CU69" s="1257"/>
      <c r="CV69" s="1257"/>
      <c r="CW69" s="1257"/>
      <c r="CX69" s="1257"/>
      <c r="CY69" s="1257"/>
      <c r="CZ69" s="1257"/>
      <c r="DA69" s="1257"/>
      <c r="DB69" s="1257"/>
      <c r="DC69" s="1256"/>
    </row>
    <row r="70" spans="2:107" ht="13.2" x14ac:dyDescent="0.2">
      <c r="B70" s="248"/>
      <c r="H70" s="1255"/>
      <c r="I70" s="1255"/>
      <c r="J70" s="1253"/>
      <c r="K70" s="1253"/>
      <c r="L70" s="1252"/>
      <c r="M70" s="1253"/>
      <c r="N70" s="1252"/>
      <c r="AN70" s="1243"/>
      <c r="AO70" s="1243"/>
      <c r="AP70" s="1243"/>
      <c r="AZ70" s="1243"/>
      <c r="BA70" s="1243"/>
      <c r="BB70" s="1243"/>
      <c r="BL70" s="1243"/>
      <c r="BM70" s="1243"/>
      <c r="BN70" s="1243"/>
      <c r="BX70" s="1243"/>
      <c r="BY70" s="1243"/>
      <c r="BZ70" s="1243"/>
      <c r="CJ70" s="1243"/>
      <c r="CK70" s="1243"/>
      <c r="CL70" s="1243"/>
      <c r="CV70" s="1243"/>
      <c r="CW70" s="1243"/>
      <c r="CX70" s="1243"/>
    </row>
    <row r="71" spans="2:107" ht="13.2" x14ac:dyDescent="0.2">
      <c r="B71" s="248"/>
      <c r="G71" s="1251"/>
      <c r="I71" s="1254"/>
      <c r="J71" s="1253"/>
      <c r="K71" s="1253"/>
      <c r="L71" s="1252"/>
      <c r="M71" s="1253"/>
      <c r="N71" s="1252"/>
      <c r="AM71" s="1251"/>
      <c r="AN71" s="244" t="s">
        <v>606</v>
      </c>
    </row>
    <row r="72" spans="2:107" ht="13.2" x14ac:dyDescent="0.2">
      <c r="B72" s="248"/>
      <c r="G72" s="1241"/>
      <c r="H72" s="1241"/>
      <c r="I72" s="1241"/>
      <c r="J72" s="1241"/>
      <c r="K72" s="1250"/>
      <c r="L72" s="1250"/>
      <c r="M72" s="1249"/>
      <c r="N72" s="1249"/>
      <c r="AN72" s="1248"/>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6"/>
      <c r="BP72" s="1238" t="s">
        <v>552</v>
      </c>
      <c r="BQ72" s="1238"/>
      <c r="BR72" s="1238"/>
      <c r="BS72" s="1238"/>
      <c r="BT72" s="1238"/>
      <c r="BU72" s="1238"/>
      <c r="BV72" s="1238"/>
      <c r="BW72" s="1238"/>
      <c r="BX72" s="1238" t="s">
        <v>553</v>
      </c>
      <c r="BY72" s="1238"/>
      <c r="BZ72" s="1238"/>
      <c r="CA72" s="1238"/>
      <c r="CB72" s="1238"/>
      <c r="CC72" s="1238"/>
      <c r="CD72" s="1238"/>
      <c r="CE72" s="1238"/>
      <c r="CF72" s="1238" t="s">
        <v>554</v>
      </c>
      <c r="CG72" s="1238"/>
      <c r="CH72" s="1238"/>
      <c r="CI72" s="1238"/>
      <c r="CJ72" s="1238"/>
      <c r="CK72" s="1238"/>
      <c r="CL72" s="1238"/>
      <c r="CM72" s="1238"/>
      <c r="CN72" s="1238" t="s">
        <v>555</v>
      </c>
      <c r="CO72" s="1238"/>
      <c r="CP72" s="1238"/>
      <c r="CQ72" s="1238"/>
      <c r="CR72" s="1238"/>
      <c r="CS72" s="1238"/>
      <c r="CT72" s="1238"/>
      <c r="CU72" s="1238"/>
      <c r="CV72" s="1238" t="s">
        <v>556</v>
      </c>
      <c r="CW72" s="1238"/>
      <c r="CX72" s="1238"/>
      <c r="CY72" s="1238"/>
      <c r="CZ72" s="1238"/>
      <c r="DA72" s="1238"/>
      <c r="DB72" s="1238"/>
      <c r="DC72" s="1238"/>
    </row>
    <row r="73" spans="2:107" ht="13.2" x14ac:dyDescent="0.2">
      <c r="B73" s="248"/>
      <c r="G73" s="1245"/>
      <c r="H73" s="1245"/>
      <c r="I73" s="1245"/>
      <c r="J73" s="1245"/>
      <c r="K73" s="1242"/>
      <c r="L73" s="1242"/>
      <c r="M73" s="1242"/>
      <c r="N73" s="1242"/>
      <c r="AM73" s="1243"/>
      <c r="AN73" s="1237" t="s">
        <v>605</v>
      </c>
      <c r="AO73" s="1237"/>
      <c r="AP73" s="1237"/>
      <c r="AQ73" s="1237"/>
      <c r="AR73" s="1237"/>
      <c r="AS73" s="1237"/>
      <c r="AT73" s="1237"/>
      <c r="AU73" s="1237"/>
      <c r="AV73" s="1237"/>
      <c r="AW73" s="1237"/>
      <c r="AX73" s="1237"/>
      <c r="AY73" s="1237"/>
      <c r="AZ73" s="1237"/>
      <c r="BA73" s="1237"/>
      <c r="BB73" s="1237" t="s">
        <v>603</v>
      </c>
      <c r="BC73" s="1237"/>
      <c r="BD73" s="1237"/>
      <c r="BE73" s="1237"/>
      <c r="BF73" s="1237"/>
      <c r="BG73" s="1237"/>
      <c r="BH73" s="1237"/>
      <c r="BI73" s="1237"/>
      <c r="BJ73" s="1237"/>
      <c r="BK73" s="1237"/>
      <c r="BL73" s="1237"/>
      <c r="BM73" s="1237"/>
      <c r="BN73" s="1237"/>
      <c r="BO73" s="1237"/>
      <c r="BP73" s="1236">
        <v>209.1</v>
      </c>
      <c r="BQ73" s="1236"/>
      <c r="BR73" s="1236"/>
      <c r="BS73" s="1236"/>
      <c r="BT73" s="1236"/>
      <c r="BU73" s="1236"/>
      <c r="BV73" s="1236"/>
      <c r="BW73" s="1236"/>
      <c r="BX73" s="1236">
        <v>221.1</v>
      </c>
      <c r="BY73" s="1236"/>
      <c r="BZ73" s="1236"/>
      <c r="CA73" s="1236"/>
      <c r="CB73" s="1236"/>
      <c r="CC73" s="1236"/>
      <c r="CD73" s="1236"/>
      <c r="CE73" s="1236"/>
      <c r="CF73" s="1236">
        <v>243</v>
      </c>
      <c r="CG73" s="1236"/>
      <c r="CH73" s="1236"/>
      <c r="CI73" s="1236"/>
      <c r="CJ73" s="1236"/>
      <c r="CK73" s="1236"/>
      <c r="CL73" s="1236"/>
      <c r="CM73" s="1236"/>
      <c r="CN73" s="1236">
        <v>210.1</v>
      </c>
      <c r="CO73" s="1236"/>
      <c r="CP73" s="1236"/>
      <c r="CQ73" s="1236"/>
      <c r="CR73" s="1236"/>
      <c r="CS73" s="1236"/>
      <c r="CT73" s="1236"/>
      <c r="CU73" s="1236"/>
      <c r="CV73" s="1236">
        <v>178.2</v>
      </c>
      <c r="CW73" s="1236"/>
      <c r="CX73" s="1236"/>
      <c r="CY73" s="1236"/>
      <c r="CZ73" s="1236"/>
      <c r="DA73" s="1236"/>
      <c r="DB73" s="1236"/>
      <c r="DC73" s="1236"/>
    </row>
    <row r="74" spans="2:107" ht="13.2" x14ac:dyDescent="0.2">
      <c r="B74" s="248"/>
      <c r="G74" s="1245"/>
      <c r="H74" s="1245"/>
      <c r="I74" s="1245"/>
      <c r="J74" s="1245"/>
      <c r="K74" s="1242"/>
      <c r="L74" s="1242"/>
      <c r="M74" s="1242"/>
      <c r="N74" s="1242"/>
      <c r="AM74" s="1243"/>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ht="13.2" x14ac:dyDescent="0.2">
      <c r="B75" s="248"/>
      <c r="G75" s="1245"/>
      <c r="H75" s="1245"/>
      <c r="I75" s="1241"/>
      <c r="J75" s="1241"/>
      <c r="K75" s="1244"/>
      <c r="L75" s="1244"/>
      <c r="M75" s="1244"/>
      <c r="N75" s="1244"/>
      <c r="AM75" s="1243"/>
      <c r="AN75" s="1237"/>
      <c r="AO75" s="1237"/>
      <c r="AP75" s="1237"/>
      <c r="AQ75" s="1237"/>
      <c r="AR75" s="1237"/>
      <c r="AS75" s="1237"/>
      <c r="AT75" s="1237"/>
      <c r="AU75" s="1237"/>
      <c r="AV75" s="1237"/>
      <c r="AW75" s="1237"/>
      <c r="AX75" s="1237"/>
      <c r="AY75" s="1237"/>
      <c r="AZ75" s="1237"/>
      <c r="BA75" s="1237"/>
      <c r="BB75" s="1237" t="s">
        <v>602</v>
      </c>
      <c r="BC75" s="1237"/>
      <c r="BD75" s="1237"/>
      <c r="BE75" s="1237"/>
      <c r="BF75" s="1237"/>
      <c r="BG75" s="1237"/>
      <c r="BH75" s="1237"/>
      <c r="BI75" s="1237"/>
      <c r="BJ75" s="1237"/>
      <c r="BK75" s="1237"/>
      <c r="BL75" s="1237"/>
      <c r="BM75" s="1237"/>
      <c r="BN75" s="1237"/>
      <c r="BO75" s="1237"/>
      <c r="BP75" s="1236">
        <v>20.3</v>
      </c>
      <c r="BQ75" s="1236"/>
      <c r="BR75" s="1236"/>
      <c r="BS75" s="1236"/>
      <c r="BT75" s="1236"/>
      <c r="BU75" s="1236"/>
      <c r="BV75" s="1236"/>
      <c r="BW75" s="1236"/>
      <c r="BX75" s="1236">
        <v>20.9</v>
      </c>
      <c r="BY75" s="1236"/>
      <c r="BZ75" s="1236"/>
      <c r="CA75" s="1236"/>
      <c r="CB75" s="1236"/>
      <c r="CC75" s="1236"/>
      <c r="CD75" s="1236"/>
      <c r="CE75" s="1236"/>
      <c r="CF75" s="1236">
        <v>20</v>
      </c>
      <c r="CG75" s="1236"/>
      <c r="CH75" s="1236"/>
      <c r="CI75" s="1236"/>
      <c r="CJ75" s="1236"/>
      <c r="CK75" s="1236"/>
      <c r="CL75" s="1236"/>
      <c r="CM75" s="1236"/>
      <c r="CN75" s="1236">
        <v>17.899999999999999</v>
      </c>
      <c r="CO75" s="1236"/>
      <c r="CP75" s="1236"/>
      <c r="CQ75" s="1236"/>
      <c r="CR75" s="1236"/>
      <c r="CS75" s="1236"/>
      <c r="CT75" s="1236"/>
      <c r="CU75" s="1236"/>
      <c r="CV75" s="1236">
        <v>16.100000000000001</v>
      </c>
      <c r="CW75" s="1236"/>
      <c r="CX75" s="1236"/>
      <c r="CY75" s="1236"/>
      <c r="CZ75" s="1236"/>
      <c r="DA75" s="1236"/>
      <c r="DB75" s="1236"/>
      <c r="DC75" s="1236"/>
    </row>
    <row r="76" spans="2:107" ht="13.2" x14ac:dyDescent="0.2">
      <c r="B76" s="248"/>
      <c r="G76" s="1245"/>
      <c r="H76" s="1245"/>
      <c r="I76" s="1241"/>
      <c r="J76" s="1241"/>
      <c r="K76" s="1244"/>
      <c r="L76" s="1244"/>
      <c r="M76" s="1244"/>
      <c r="N76" s="1244"/>
      <c r="AM76" s="1243"/>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ht="13.2" x14ac:dyDescent="0.2">
      <c r="B77" s="248"/>
      <c r="G77" s="1241"/>
      <c r="H77" s="1241"/>
      <c r="I77" s="1241"/>
      <c r="J77" s="1241"/>
      <c r="K77" s="1242"/>
      <c r="L77" s="1242"/>
      <c r="M77" s="1242"/>
      <c r="N77" s="1242"/>
      <c r="AN77" s="1238" t="s">
        <v>604</v>
      </c>
      <c r="AO77" s="1238"/>
      <c r="AP77" s="1238"/>
      <c r="AQ77" s="1238"/>
      <c r="AR77" s="1238"/>
      <c r="AS77" s="1238"/>
      <c r="AT77" s="1238"/>
      <c r="AU77" s="1238"/>
      <c r="AV77" s="1238"/>
      <c r="AW77" s="1238"/>
      <c r="AX77" s="1238"/>
      <c r="AY77" s="1238"/>
      <c r="AZ77" s="1238"/>
      <c r="BA77" s="1238"/>
      <c r="BB77" s="1237" t="s">
        <v>603</v>
      </c>
      <c r="BC77" s="1237"/>
      <c r="BD77" s="1237"/>
      <c r="BE77" s="1237"/>
      <c r="BF77" s="1237"/>
      <c r="BG77" s="1237"/>
      <c r="BH77" s="1237"/>
      <c r="BI77" s="1237"/>
      <c r="BJ77" s="1237"/>
      <c r="BK77" s="1237"/>
      <c r="BL77" s="1237"/>
      <c r="BM77" s="1237"/>
      <c r="BN77" s="1237"/>
      <c r="BO77" s="1237"/>
      <c r="BP77" s="1236">
        <v>53.4</v>
      </c>
      <c r="BQ77" s="1236"/>
      <c r="BR77" s="1236"/>
      <c r="BS77" s="1236"/>
      <c r="BT77" s="1236"/>
      <c r="BU77" s="1236"/>
      <c r="BV77" s="1236"/>
      <c r="BW77" s="1236"/>
      <c r="BX77" s="1236">
        <v>48</v>
      </c>
      <c r="BY77" s="1236"/>
      <c r="BZ77" s="1236"/>
      <c r="CA77" s="1236"/>
      <c r="CB77" s="1236"/>
      <c r="CC77" s="1236"/>
      <c r="CD77" s="1236"/>
      <c r="CE77" s="1236"/>
      <c r="CF77" s="1236">
        <v>49.1</v>
      </c>
      <c r="CG77" s="1236"/>
      <c r="CH77" s="1236"/>
      <c r="CI77" s="1236"/>
      <c r="CJ77" s="1236"/>
      <c r="CK77" s="1236"/>
      <c r="CL77" s="1236"/>
      <c r="CM77" s="1236"/>
      <c r="CN77" s="1236">
        <v>41.5</v>
      </c>
      <c r="CO77" s="1236"/>
      <c r="CP77" s="1236"/>
      <c r="CQ77" s="1236"/>
      <c r="CR77" s="1236"/>
      <c r="CS77" s="1236"/>
      <c r="CT77" s="1236"/>
      <c r="CU77" s="1236"/>
      <c r="CV77" s="1236">
        <v>23</v>
      </c>
      <c r="CW77" s="1236"/>
      <c r="CX77" s="1236"/>
      <c r="CY77" s="1236"/>
      <c r="CZ77" s="1236"/>
      <c r="DA77" s="1236"/>
      <c r="DB77" s="1236"/>
      <c r="DC77" s="1236"/>
    </row>
    <row r="78" spans="2:107" ht="13.2" x14ac:dyDescent="0.2">
      <c r="B78" s="248"/>
      <c r="G78" s="1241"/>
      <c r="H78" s="1241"/>
      <c r="I78" s="1241"/>
      <c r="J78" s="1241"/>
      <c r="K78" s="1242"/>
      <c r="L78" s="1242"/>
      <c r="M78" s="1242"/>
      <c r="N78" s="1242"/>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ht="13.2" x14ac:dyDescent="0.2">
      <c r="B79" s="248"/>
      <c r="G79" s="1241"/>
      <c r="H79" s="1241"/>
      <c r="I79" s="1240"/>
      <c r="J79" s="1240"/>
      <c r="K79" s="1239"/>
      <c r="L79" s="1239"/>
      <c r="M79" s="1239"/>
      <c r="N79" s="1239"/>
      <c r="AN79" s="1238"/>
      <c r="AO79" s="1238"/>
      <c r="AP79" s="1238"/>
      <c r="AQ79" s="1238"/>
      <c r="AR79" s="1238"/>
      <c r="AS79" s="1238"/>
      <c r="AT79" s="1238"/>
      <c r="AU79" s="1238"/>
      <c r="AV79" s="1238"/>
      <c r="AW79" s="1238"/>
      <c r="AX79" s="1238"/>
      <c r="AY79" s="1238"/>
      <c r="AZ79" s="1238"/>
      <c r="BA79" s="1238"/>
      <c r="BB79" s="1237" t="s">
        <v>602</v>
      </c>
      <c r="BC79" s="1237"/>
      <c r="BD79" s="1237"/>
      <c r="BE79" s="1237"/>
      <c r="BF79" s="1237"/>
      <c r="BG79" s="1237"/>
      <c r="BH79" s="1237"/>
      <c r="BI79" s="1237"/>
      <c r="BJ79" s="1237"/>
      <c r="BK79" s="1237"/>
      <c r="BL79" s="1237"/>
      <c r="BM79" s="1237"/>
      <c r="BN79" s="1237"/>
      <c r="BO79" s="1237"/>
      <c r="BP79" s="1236">
        <v>9.8000000000000007</v>
      </c>
      <c r="BQ79" s="1236"/>
      <c r="BR79" s="1236"/>
      <c r="BS79" s="1236"/>
      <c r="BT79" s="1236"/>
      <c r="BU79" s="1236"/>
      <c r="BV79" s="1236"/>
      <c r="BW79" s="1236"/>
      <c r="BX79" s="1236">
        <v>9.6</v>
      </c>
      <c r="BY79" s="1236"/>
      <c r="BZ79" s="1236"/>
      <c r="CA79" s="1236"/>
      <c r="CB79" s="1236"/>
      <c r="CC79" s="1236"/>
      <c r="CD79" s="1236"/>
      <c r="CE79" s="1236"/>
      <c r="CF79" s="1236">
        <v>9.5</v>
      </c>
      <c r="CG79" s="1236"/>
      <c r="CH79" s="1236"/>
      <c r="CI79" s="1236"/>
      <c r="CJ79" s="1236"/>
      <c r="CK79" s="1236"/>
      <c r="CL79" s="1236"/>
      <c r="CM79" s="1236"/>
      <c r="CN79" s="1236">
        <v>9.1999999999999993</v>
      </c>
      <c r="CO79" s="1236"/>
      <c r="CP79" s="1236"/>
      <c r="CQ79" s="1236"/>
      <c r="CR79" s="1236"/>
      <c r="CS79" s="1236"/>
      <c r="CT79" s="1236"/>
      <c r="CU79" s="1236"/>
      <c r="CV79" s="1236">
        <v>8.1999999999999993</v>
      </c>
      <c r="CW79" s="1236"/>
      <c r="CX79" s="1236"/>
      <c r="CY79" s="1236"/>
      <c r="CZ79" s="1236"/>
      <c r="DA79" s="1236"/>
      <c r="DB79" s="1236"/>
      <c r="DC79" s="1236"/>
    </row>
    <row r="80" spans="2:107" ht="13.2" x14ac:dyDescent="0.2">
      <c r="B80" s="248"/>
      <c r="G80" s="1241"/>
      <c r="H80" s="1241"/>
      <c r="I80" s="1240"/>
      <c r="J80" s="1240"/>
      <c r="K80" s="1239"/>
      <c r="L80" s="1239"/>
      <c r="M80" s="1239"/>
      <c r="N80" s="1239"/>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ht="13.2" x14ac:dyDescent="0.2">
      <c r="B81" s="248"/>
    </row>
    <row r="82" spans="2:109" ht="16.2" x14ac:dyDescent="0.2">
      <c r="B82" s="248"/>
      <c r="K82" s="1235"/>
      <c r="L82" s="1235"/>
      <c r="M82" s="1235"/>
      <c r="N82" s="1235"/>
      <c r="AQ82" s="1235"/>
      <c r="AR82" s="1235"/>
      <c r="AS82" s="1235"/>
      <c r="AT82" s="1235"/>
      <c r="BC82" s="1235"/>
      <c r="BD82" s="1235"/>
      <c r="BE82" s="1235"/>
      <c r="BF82" s="1235"/>
      <c r="BO82" s="1235"/>
      <c r="BP82" s="1235"/>
      <c r="BQ82" s="1235"/>
      <c r="BR82" s="1235"/>
      <c r="CA82" s="1235"/>
      <c r="CB82" s="1235"/>
      <c r="CC82" s="1235"/>
      <c r="CD82" s="1235"/>
      <c r="CM82" s="1235"/>
      <c r="CN82" s="1235"/>
      <c r="CO82" s="1235"/>
      <c r="CP82" s="1235"/>
      <c r="CY82" s="1235"/>
      <c r="CZ82" s="1235"/>
      <c r="DA82" s="1235"/>
      <c r="DB82" s="1235"/>
      <c r="DC82" s="1235"/>
    </row>
    <row r="83" spans="2:109" ht="13.2" x14ac:dyDescent="0.2">
      <c r="B83" s="329"/>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300"/>
      <c r="BW83" s="300"/>
      <c r="BX83" s="300"/>
      <c r="BY83" s="300"/>
      <c r="BZ83" s="300"/>
      <c r="CA83" s="300"/>
      <c r="CB83" s="300"/>
      <c r="CC83" s="300"/>
      <c r="CD83" s="300"/>
      <c r="CE83" s="300"/>
      <c r="CF83" s="300"/>
      <c r="CG83" s="300"/>
      <c r="CH83" s="300"/>
      <c r="CI83" s="300"/>
      <c r="CJ83" s="300"/>
      <c r="CK83" s="300"/>
      <c r="CL83" s="300"/>
      <c r="CM83" s="300"/>
      <c r="CN83" s="300"/>
      <c r="CO83" s="300"/>
      <c r="CP83" s="300"/>
      <c r="CQ83" s="300"/>
      <c r="CR83" s="300"/>
      <c r="CS83" s="300"/>
      <c r="CT83" s="300"/>
      <c r="CU83" s="300"/>
      <c r="CV83" s="300"/>
      <c r="CW83" s="300"/>
      <c r="CX83" s="300"/>
      <c r="CY83" s="300"/>
      <c r="CZ83" s="300"/>
      <c r="DA83" s="300"/>
      <c r="DB83" s="300"/>
      <c r="DC83" s="300"/>
      <c r="DD83" s="330"/>
    </row>
    <row r="84" spans="2:109" ht="13.2" x14ac:dyDescent="0.2">
      <c r="DD84" s="244"/>
      <c r="DE84" s="244"/>
    </row>
    <row r="85" spans="2:109" ht="13.2" x14ac:dyDescent="0.2">
      <c r="DD85" s="244"/>
      <c r="DE85" s="244"/>
    </row>
  </sheetData>
  <sheetProtection algorithmName="SHA-512" hashValue="pdH81WxlWRQu1iqTYOVoSf79ENhcUGV7atZfXLhhuO1F/c6lW1bkapDYYsf0ZJ9hnuI3ii6g7izfmriENRKe0w==" saltValue="HUcDBrmbiy+FH2m0g8hIa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B548-63FA-4D27-8B07-14461F17C7F2}">
  <sheetPr>
    <pageSetUpPr fitToPage="1"/>
  </sheetPr>
  <dimension ref="A1:DR125"/>
  <sheetViews>
    <sheetView showGridLines="0" zoomScale="80" zoomScaleNormal="80" zoomScaleSheetLayoutView="70" workbookViewId="0">
      <selection activeCell="AF74" sqref="AF74"/>
    </sheetView>
  </sheetViews>
  <sheetFormatPr defaultColWidth="0" defaultRowHeight="13.5" customHeight="1" zeroHeight="1" x14ac:dyDescent="0.2"/>
  <cols>
    <col min="1" max="34" width="2.44140625" style="243" customWidth="1"/>
    <col min="35" max="122" width="2.44140625" style="242" customWidth="1"/>
    <col min="123" max="16384" width="2.44140625" style="242" hidden="1"/>
  </cols>
  <sheetData>
    <row r="1" spans="1:34" ht="13.5" customHeight="1" x14ac:dyDescent="0.2">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ht="13.2" x14ac:dyDescent="0.2">
      <c r="S2" s="242"/>
      <c r="AH2" s="242"/>
    </row>
    <row r="3" spans="1:34"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ht="13.2" x14ac:dyDescent="0.2"/>
    <row r="5" spans="1:34" ht="13.2" x14ac:dyDescent="0.2"/>
    <row r="6" spans="1:34" ht="13.2" x14ac:dyDescent="0.2"/>
    <row r="7" spans="1:34" ht="13.2" x14ac:dyDescent="0.2"/>
    <row r="8" spans="1:34" ht="13.2" x14ac:dyDescent="0.2"/>
    <row r="9" spans="1:34" ht="13.2" x14ac:dyDescent="0.2">
      <c r="AH9" s="24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2"/>
    </row>
    <row r="18" spans="12:34" ht="13.2" x14ac:dyDescent="0.2"/>
    <row r="19" spans="12:34" ht="13.2" x14ac:dyDescent="0.2"/>
    <row r="20" spans="12:34" ht="13.2" x14ac:dyDescent="0.2">
      <c r="AH20" s="242"/>
    </row>
    <row r="21" spans="12:34" ht="13.2" x14ac:dyDescent="0.2">
      <c r="AH21" s="242"/>
    </row>
    <row r="22" spans="12:34" ht="13.2" x14ac:dyDescent="0.2"/>
    <row r="23" spans="12:34" ht="13.2" x14ac:dyDescent="0.2"/>
    <row r="24" spans="12:34" ht="13.2" x14ac:dyDescent="0.2">
      <c r="Q24" s="242"/>
    </row>
    <row r="25" spans="12:34" ht="13.2" x14ac:dyDescent="0.2"/>
    <row r="26" spans="12:34" ht="13.2" x14ac:dyDescent="0.2"/>
    <row r="27" spans="12:34" ht="13.2" x14ac:dyDescent="0.2"/>
    <row r="28" spans="12:34" ht="13.2" x14ac:dyDescent="0.2">
      <c r="O28" s="242"/>
      <c r="T28" s="242"/>
      <c r="AH28" s="242"/>
    </row>
    <row r="29" spans="12:34" ht="13.2" x14ac:dyDescent="0.2"/>
    <row r="30" spans="12:34" ht="13.2" x14ac:dyDescent="0.2"/>
    <row r="31" spans="12:34" ht="13.2" x14ac:dyDescent="0.2">
      <c r="Q31" s="242"/>
    </row>
    <row r="32" spans="12:34" ht="13.2" x14ac:dyDescent="0.2">
      <c r="L32" s="242"/>
    </row>
    <row r="33" spans="2:34" ht="13.2" x14ac:dyDescent="0.2">
      <c r="C33" s="242"/>
      <c r="E33" s="242"/>
      <c r="G33" s="242"/>
      <c r="I33" s="242"/>
      <c r="X33" s="242"/>
    </row>
    <row r="34" spans="2:34" ht="13.2" x14ac:dyDescent="0.2">
      <c r="B34" s="242"/>
      <c r="P34" s="242"/>
      <c r="R34" s="242"/>
      <c r="T34" s="242"/>
    </row>
    <row r="35" spans="2:34" ht="13.2" x14ac:dyDescent="0.2">
      <c r="D35" s="242"/>
      <c r="W35" s="242"/>
      <c r="AC35" s="242"/>
      <c r="AD35" s="242"/>
      <c r="AE35" s="242"/>
      <c r="AF35" s="242"/>
      <c r="AG35" s="242"/>
      <c r="AH35" s="242"/>
    </row>
    <row r="36" spans="2:34" ht="13.2" x14ac:dyDescent="0.2">
      <c r="H36" s="242"/>
      <c r="J36" s="242"/>
      <c r="K36" s="242"/>
      <c r="M36" s="242"/>
      <c r="Y36" s="242"/>
      <c r="Z36" s="242"/>
      <c r="AA36" s="242"/>
      <c r="AB36" s="242"/>
      <c r="AC36" s="242"/>
      <c r="AD36" s="242"/>
      <c r="AE36" s="242"/>
      <c r="AF36" s="242"/>
      <c r="AG36" s="242"/>
      <c r="AH36" s="242"/>
    </row>
    <row r="37" spans="2:34" ht="13.2" x14ac:dyDescent="0.2">
      <c r="AH37" s="242"/>
    </row>
    <row r="38" spans="2:34" ht="13.2" x14ac:dyDescent="0.2">
      <c r="AG38" s="242"/>
      <c r="AH38" s="242"/>
    </row>
    <row r="39" spans="2:34" ht="13.2" x14ac:dyDescent="0.2"/>
    <row r="40" spans="2:34" ht="13.2" x14ac:dyDescent="0.2">
      <c r="X40" s="242"/>
    </row>
    <row r="41" spans="2:34" ht="13.2" x14ac:dyDescent="0.2">
      <c r="R41" s="242"/>
    </row>
    <row r="42" spans="2:34" ht="13.2" x14ac:dyDescent="0.2">
      <c r="W42" s="242"/>
    </row>
    <row r="43" spans="2:34" ht="13.2" x14ac:dyDescent="0.2">
      <c r="Y43" s="242"/>
      <c r="Z43" s="242"/>
      <c r="AA43" s="242"/>
      <c r="AB43" s="242"/>
      <c r="AC43" s="242"/>
      <c r="AD43" s="242"/>
      <c r="AE43" s="242"/>
      <c r="AF43" s="242"/>
      <c r="AG43" s="242"/>
      <c r="AH43" s="242"/>
    </row>
    <row r="44" spans="2:34" ht="13.2" x14ac:dyDescent="0.2">
      <c r="AH44" s="242"/>
    </row>
    <row r="45" spans="2:34" ht="13.2" x14ac:dyDescent="0.2">
      <c r="X45" s="242"/>
    </row>
    <row r="46" spans="2:34" ht="13.2" x14ac:dyDescent="0.2"/>
    <row r="47" spans="2:34" ht="13.2" x14ac:dyDescent="0.2"/>
    <row r="48" spans="2:34" ht="13.2" x14ac:dyDescent="0.2">
      <c r="W48" s="242"/>
      <c r="Y48" s="242"/>
      <c r="Z48" s="242"/>
      <c r="AA48" s="242"/>
      <c r="AB48" s="242"/>
      <c r="AC48" s="242"/>
      <c r="AD48" s="242"/>
      <c r="AE48" s="242"/>
      <c r="AF48" s="242"/>
      <c r="AG48" s="242"/>
      <c r="AH48" s="242"/>
    </row>
    <row r="49" spans="28:34" ht="13.2" x14ac:dyDescent="0.2"/>
    <row r="50" spans="28:34" ht="13.2" x14ac:dyDescent="0.2">
      <c r="AE50" s="242"/>
      <c r="AF50" s="242"/>
      <c r="AG50" s="242"/>
      <c r="AH50" s="242"/>
    </row>
    <row r="51" spans="28:34" ht="13.2" x14ac:dyDescent="0.2">
      <c r="AC51" s="242"/>
      <c r="AD51" s="242"/>
      <c r="AE51" s="242"/>
      <c r="AF51" s="242"/>
      <c r="AG51" s="242"/>
      <c r="AH51" s="242"/>
    </row>
    <row r="52" spans="28:34" ht="13.2" x14ac:dyDescent="0.2"/>
    <row r="53" spans="28:34" ht="13.2" x14ac:dyDescent="0.2">
      <c r="AF53" s="242"/>
      <c r="AG53" s="242"/>
      <c r="AH53" s="242"/>
    </row>
    <row r="54" spans="28:34" ht="13.2" x14ac:dyDescent="0.2">
      <c r="AH54" s="242"/>
    </row>
    <row r="55" spans="28:34" ht="13.2" x14ac:dyDescent="0.2"/>
    <row r="56" spans="28:34" ht="13.2" x14ac:dyDescent="0.2">
      <c r="AB56" s="242"/>
      <c r="AC56" s="242"/>
      <c r="AD56" s="242"/>
      <c r="AE56" s="242"/>
      <c r="AF56" s="242"/>
      <c r="AG56" s="242"/>
      <c r="AH56" s="242"/>
    </row>
    <row r="57" spans="28:34" ht="13.2" x14ac:dyDescent="0.2">
      <c r="AH57" s="242"/>
    </row>
    <row r="58" spans="28:34" ht="13.2" x14ac:dyDescent="0.2">
      <c r="AH58" s="242"/>
    </row>
    <row r="59" spans="28:34" ht="13.2" x14ac:dyDescent="0.2"/>
    <row r="60" spans="28:34" ht="13.2" x14ac:dyDescent="0.2"/>
    <row r="61" spans="28:34" ht="13.2" x14ac:dyDescent="0.2"/>
    <row r="62" spans="28:34" ht="13.2" x14ac:dyDescent="0.2"/>
    <row r="63" spans="28:34" ht="13.2" x14ac:dyDescent="0.2">
      <c r="AH63" s="242"/>
    </row>
    <row r="64" spans="28:34" ht="13.2" x14ac:dyDescent="0.2">
      <c r="AG64" s="242"/>
      <c r="AH64" s="242"/>
    </row>
    <row r="65" spans="28:34" ht="13.2" x14ac:dyDescent="0.2"/>
    <row r="66" spans="28:34" ht="13.2" x14ac:dyDescent="0.2"/>
    <row r="67" spans="28:34" ht="13.2" x14ac:dyDescent="0.2"/>
    <row r="68" spans="28:34" ht="13.2" x14ac:dyDescent="0.2">
      <c r="AB68" s="242"/>
      <c r="AC68" s="242"/>
      <c r="AD68" s="242"/>
      <c r="AE68" s="242"/>
      <c r="AF68" s="242"/>
      <c r="AG68" s="242"/>
      <c r="AH68" s="242"/>
    </row>
    <row r="69" spans="28:34" ht="13.2" x14ac:dyDescent="0.2">
      <c r="AF69" s="242"/>
      <c r="AG69" s="242"/>
      <c r="AH69" s="242"/>
    </row>
    <row r="70" spans="28:34" ht="13.2" x14ac:dyDescent="0.2"/>
    <row r="71" spans="28:34" ht="13.2" x14ac:dyDescent="0.2"/>
    <row r="72" spans="28:34" ht="13.2" x14ac:dyDescent="0.2"/>
    <row r="73" spans="28:34" ht="13.2" x14ac:dyDescent="0.2"/>
    <row r="74" spans="28:34" ht="13.2" x14ac:dyDescent="0.2"/>
    <row r="75" spans="28:34" ht="13.2" x14ac:dyDescent="0.2">
      <c r="AH75" s="242"/>
    </row>
    <row r="76" spans="28:34" ht="13.2" x14ac:dyDescent="0.2">
      <c r="AF76" s="242"/>
      <c r="AG76" s="242"/>
      <c r="AH76" s="242"/>
    </row>
    <row r="77" spans="28:34" ht="13.2" x14ac:dyDescent="0.2">
      <c r="AG77" s="242"/>
      <c r="AH77" s="242"/>
    </row>
    <row r="78" spans="28:34" ht="13.2" x14ac:dyDescent="0.2"/>
    <row r="79" spans="28:34" ht="13.2" x14ac:dyDescent="0.2"/>
    <row r="80" spans="28:34" ht="13.2" x14ac:dyDescent="0.2"/>
    <row r="81" spans="25:34" ht="13.2" x14ac:dyDescent="0.2"/>
    <row r="82" spans="25:34" ht="13.2" x14ac:dyDescent="0.2">
      <c r="Y82" s="242"/>
    </row>
    <row r="83" spans="25:34" ht="13.2" x14ac:dyDescent="0.2">
      <c r="Y83" s="242"/>
      <c r="Z83" s="242"/>
      <c r="AA83" s="242"/>
      <c r="AB83" s="242"/>
      <c r="AC83" s="242"/>
      <c r="AD83" s="242"/>
      <c r="AE83" s="242"/>
      <c r="AF83" s="242"/>
      <c r="AG83" s="242"/>
      <c r="AH83" s="242"/>
    </row>
    <row r="84" spans="25:34" ht="13.2" x14ac:dyDescent="0.2"/>
    <row r="85" spans="25:34" ht="13.2" x14ac:dyDescent="0.2"/>
    <row r="86" spans="25:34" ht="13.2" x14ac:dyDescent="0.2"/>
    <row r="87" spans="25:34" ht="13.2" x14ac:dyDescent="0.2"/>
    <row r="88" spans="25:34" ht="13.2" x14ac:dyDescent="0.2">
      <c r="AH88" s="2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2"/>
      <c r="AG94" s="242"/>
      <c r="AH94" s="242"/>
    </row>
    <row r="95" spans="25:34" ht="13.5" customHeight="1" x14ac:dyDescent="0.2">
      <c r="AH95" s="2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2"/>
    </row>
    <row r="102" spans="33:34" ht="13.5" customHeight="1" x14ac:dyDescent="0.2"/>
    <row r="103" spans="33:34" ht="13.5" customHeight="1" x14ac:dyDescent="0.2"/>
    <row r="104" spans="33:34" ht="13.5" customHeight="1" x14ac:dyDescent="0.2">
      <c r="AG104" s="242"/>
      <c r="AH104" s="2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2"/>
    </row>
    <row r="117" spans="34:122" ht="13.5" customHeight="1" x14ac:dyDescent="0.2"/>
    <row r="118" spans="34:122" ht="13.5" customHeight="1" x14ac:dyDescent="0.2"/>
    <row r="119" spans="34:122" ht="13.5" customHeight="1" x14ac:dyDescent="0.2"/>
    <row r="120" spans="34:122" ht="13.5" customHeight="1" x14ac:dyDescent="0.2">
      <c r="AH120" s="242"/>
    </row>
    <row r="121" spans="34:122" ht="13.5" customHeight="1" x14ac:dyDescent="0.2">
      <c r="AH121" s="242"/>
    </row>
    <row r="122" spans="34:122" ht="13.5" customHeight="1" x14ac:dyDescent="0.2"/>
    <row r="123" spans="34:122" ht="13.5" customHeight="1" x14ac:dyDescent="0.2"/>
    <row r="124" spans="34:122" ht="13.5" customHeight="1" x14ac:dyDescent="0.2"/>
    <row r="125" spans="34:122" ht="13.5" customHeight="1" x14ac:dyDescent="0.2">
      <c r="DR125" s="242" t="s">
        <v>499</v>
      </c>
    </row>
  </sheetData>
  <sheetProtection algorithmName="SHA-512" hashValue="BYSMJHwB3TnQiPrDCM5rSJ1vQHoNerxF50TkHyhXVhs9UG71N9WD03fYynkZ3kofS/2bj2i9EVG2SIJnopNTSg==" saltValue="ERZHbf6I38L5iVPwID+k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C2C7C-492C-483A-BB6C-6166C534874E}">
  <sheetPr>
    <pageSetUpPr fitToPage="1"/>
  </sheetPr>
  <dimension ref="A1:DR125"/>
  <sheetViews>
    <sheetView showGridLines="0" zoomScale="80" zoomScaleNormal="80" zoomScaleSheetLayoutView="55" workbookViewId="0">
      <selection activeCell="AF74" sqref="AF74"/>
    </sheetView>
  </sheetViews>
  <sheetFormatPr defaultColWidth="0" defaultRowHeight="13.5" customHeight="1" zeroHeight="1" x14ac:dyDescent="0.2"/>
  <cols>
    <col min="1" max="34" width="2.44140625" style="243" customWidth="1"/>
    <col min="35" max="122" width="2.44140625" style="242" customWidth="1"/>
    <col min="123" max="16384" width="2.44140625" style="242" hidden="1"/>
  </cols>
  <sheetData>
    <row r="1" spans="2:34" ht="13.5" customHeight="1"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x14ac:dyDescent="0.2">
      <c r="S2" s="242"/>
      <c r="AH2" s="242"/>
    </row>
    <row r="3" spans="2:34"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x14ac:dyDescent="0.2"/>
    <row r="5" spans="2:34" ht="13.2" x14ac:dyDescent="0.2"/>
    <row r="6" spans="2:34" ht="13.2" x14ac:dyDescent="0.2"/>
    <row r="7" spans="2:34" ht="13.2" x14ac:dyDescent="0.2"/>
    <row r="8" spans="2:34" ht="13.2" x14ac:dyDescent="0.2"/>
    <row r="9" spans="2:34" ht="13.2" x14ac:dyDescent="0.2">
      <c r="AH9" s="2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2"/>
    </row>
    <row r="18" spans="12:34" ht="13.2" x14ac:dyDescent="0.2"/>
    <row r="19" spans="12:34" ht="13.2" x14ac:dyDescent="0.2"/>
    <row r="20" spans="12:34" ht="13.2" x14ac:dyDescent="0.2">
      <c r="AH20" s="242"/>
    </row>
    <row r="21" spans="12:34" ht="13.2" x14ac:dyDescent="0.2">
      <c r="AH21" s="242"/>
    </row>
    <row r="22" spans="12:34" ht="13.2" x14ac:dyDescent="0.2"/>
    <row r="23" spans="12:34" ht="13.2" x14ac:dyDescent="0.2"/>
    <row r="24" spans="12:34" ht="13.2" x14ac:dyDescent="0.2">
      <c r="Q24" s="242"/>
    </row>
    <row r="25" spans="12:34" ht="13.2" x14ac:dyDescent="0.2"/>
    <row r="26" spans="12:34" ht="13.2" x14ac:dyDescent="0.2"/>
    <row r="27" spans="12:34" ht="13.2" x14ac:dyDescent="0.2"/>
    <row r="28" spans="12:34" ht="13.2" x14ac:dyDescent="0.2">
      <c r="O28" s="242"/>
      <c r="T28" s="242"/>
      <c r="AH28" s="242"/>
    </row>
    <row r="29" spans="12:34" ht="13.2" x14ac:dyDescent="0.2"/>
    <row r="30" spans="12:34" ht="13.2" x14ac:dyDescent="0.2"/>
    <row r="31" spans="12:34" ht="13.2" x14ac:dyDescent="0.2">
      <c r="Q31" s="242"/>
    </row>
    <row r="32" spans="12:34" ht="13.2" x14ac:dyDescent="0.2">
      <c r="L32" s="242"/>
    </row>
    <row r="33" spans="2:34" ht="13.2" x14ac:dyDescent="0.2">
      <c r="C33" s="242"/>
      <c r="E33" s="242"/>
      <c r="G33" s="242"/>
      <c r="I33" s="242"/>
      <c r="X33" s="242"/>
    </row>
    <row r="34" spans="2:34" ht="13.2" x14ac:dyDescent="0.2">
      <c r="B34" s="242"/>
      <c r="P34" s="242"/>
      <c r="R34" s="242"/>
      <c r="T34" s="242"/>
    </row>
    <row r="35" spans="2:34" ht="13.2" x14ac:dyDescent="0.2">
      <c r="D35" s="242"/>
      <c r="W35" s="242"/>
      <c r="AC35" s="242"/>
      <c r="AD35" s="242"/>
      <c r="AE35" s="242"/>
      <c r="AF35" s="242"/>
      <c r="AG35" s="242"/>
      <c r="AH35" s="242"/>
    </row>
    <row r="36" spans="2:34" ht="13.2" x14ac:dyDescent="0.2">
      <c r="H36" s="242"/>
      <c r="J36" s="242"/>
      <c r="K36" s="242"/>
      <c r="M36" s="242"/>
      <c r="Y36" s="242"/>
      <c r="Z36" s="242"/>
      <c r="AA36" s="242"/>
      <c r="AB36" s="242"/>
      <c r="AC36" s="242"/>
      <c r="AD36" s="242"/>
      <c r="AE36" s="242"/>
      <c r="AF36" s="242"/>
      <c r="AG36" s="242"/>
      <c r="AH36" s="242"/>
    </row>
    <row r="37" spans="2:34" ht="13.2" x14ac:dyDescent="0.2">
      <c r="AH37" s="242"/>
    </row>
    <row r="38" spans="2:34" ht="13.2" x14ac:dyDescent="0.2">
      <c r="AG38" s="242"/>
      <c r="AH38" s="242"/>
    </row>
    <row r="39" spans="2:34" ht="13.2" x14ac:dyDescent="0.2"/>
    <row r="40" spans="2:34" ht="13.2" x14ac:dyDescent="0.2">
      <c r="X40" s="242"/>
    </row>
    <row r="41" spans="2:34" ht="13.2" x14ac:dyDescent="0.2">
      <c r="R41" s="242"/>
    </row>
    <row r="42" spans="2:34" ht="13.2" x14ac:dyDescent="0.2">
      <c r="W42" s="242"/>
    </row>
    <row r="43" spans="2:34" ht="13.2" x14ac:dyDescent="0.2">
      <c r="Y43" s="242"/>
      <c r="Z43" s="242"/>
      <c r="AA43" s="242"/>
      <c r="AB43" s="242"/>
      <c r="AC43" s="242"/>
      <c r="AD43" s="242"/>
      <c r="AE43" s="242"/>
      <c r="AF43" s="242"/>
      <c r="AG43" s="242"/>
      <c r="AH43" s="242"/>
    </row>
    <row r="44" spans="2:34" ht="13.2" x14ac:dyDescent="0.2">
      <c r="AH44" s="242"/>
    </row>
    <row r="45" spans="2:34" ht="13.2" x14ac:dyDescent="0.2">
      <c r="X45" s="242"/>
    </row>
    <row r="46" spans="2:34" ht="13.2" x14ac:dyDescent="0.2"/>
    <row r="47" spans="2:34" ht="13.2" x14ac:dyDescent="0.2"/>
    <row r="48" spans="2:34" ht="13.2" x14ac:dyDescent="0.2">
      <c r="W48" s="242"/>
      <c r="Y48" s="242"/>
      <c r="Z48" s="242"/>
      <c r="AA48" s="242"/>
      <c r="AB48" s="242"/>
      <c r="AC48" s="242"/>
      <c r="AD48" s="242"/>
      <c r="AE48" s="242"/>
      <c r="AF48" s="242"/>
      <c r="AG48" s="242"/>
      <c r="AH48" s="242"/>
    </row>
    <row r="49" spans="28:34" ht="13.2" x14ac:dyDescent="0.2"/>
    <row r="50" spans="28:34" ht="13.2" x14ac:dyDescent="0.2">
      <c r="AE50" s="242"/>
      <c r="AF50" s="242"/>
      <c r="AG50" s="242"/>
      <c r="AH50" s="242"/>
    </row>
    <row r="51" spans="28:34" ht="13.2" x14ac:dyDescent="0.2">
      <c r="AC51" s="242"/>
      <c r="AD51" s="242"/>
      <c r="AE51" s="242"/>
      <c r="AF51" s="242"/>
      <c r="AG51" s="242"/>
      <c r="AH51" s="242"/>
    </row>
    <row r="52" spans="28:34" ht="13.2" x14ac:dyDescent="0.2"/>
    <row r="53" spans="28:34" ht="13.2" x14ac:dyDescent="0.2">
      <c r="AF53" s="242"/>
      <c r="AG53" s="242"/>
      <c r="AH53" s="242"/>
    </row>
    <row r="54" spans="28:34" ht="13.2" x14ac:dyDescent="0.2">
      <c r="AH54" s="242"/>
    </row>
    <row r="55" spans="28:34" ht="13.2" x14ac:dyDescent="0.2"/>
    <row r="56" spans="28:34" ht="13.2" x14ac:dyDescent="0.2">
      <c r="AB56" s="242"/>
      <c r="AC56" s="242"/>
      <c r="AD56" s="242"/>
      <c r="AE56" s="242"/>
      <c r="AF56" s="242"/>
      <c r="AG56" s="242"/>
      <c r="AH56" s="242"/>
    </row>
    <row r="57" spans="28:34" ht="13.2" x14ac:dyDescent="0.2">
      <c r="AH57" s="242"/>
    </row>
    <row r="58" spans="28:34" ht="13.2" x14ac:dyDescent="0.2">
      <c r="AH58" s="242"/>
    </row>
    <row r="59" spans="28:34" ht="13.2" x14ac:dyDescent="0.2">
      <c r="AG59" s="242"/>
      <c r="AH59" s="242"/>
    </row>
    <row r="60" spans="28:34" ht="13.2" x14ac:dyDescent="0.2"/>
    <row r="61" spans="28:34" ht="13.2" x14ac:dyDescent="0.2"/>
    <row r="62" spans="28:34" ht="13.2" x14ac:dyDescent="0.2"/>
    <row r="63" spans="28:34" ht="13.2" x14ac:dyDescent="0.2">
      <c r="AH63" s="242"/>
    </row>
    <row r="64" spans="28:34" ht="13.2" x14ac:dyDescent="0.2">
      <c r="AG64" s="242"/>
      <c r="AH64" s="242"/>
    </row>
    <row r="65" spans="28:34" ht="13.2" x14ac:dyDescent="0.2"/>
    <row r="66" spans="28:34" ht="13.2" x14ac:dyDescent="0.2"/>
    <row r="67" spans="28:34" ht="13.2" x14ac:dyDescent="0.2"/>
    <row r="68" spans="28:34" ht="13.2" x14ac:dyDescent="0.2">
      <c r="AB68" s="242"/>
      <c r="AC68" s="242"/>
      <c r="AD68" s="242"/>
      <c r="AE68" s="242"/>
      <c r="AF68" s="242"/>
      <c r="AG68" s="242"/>
      <c r="AH68" s="242"/>
    </row>
    <row r="69" spans="28:34" ht="13.2" x14ac:dyDescent="0.2">
      <c r="AF69" s="242"/>
      <c r="AG69" s="242"/>
      <c r="AH69" s="242"/>
    </row>
    <row r="70" spans="28:34" ht="13.2" x14ac:dyDescent="0.2"/>
    <row r="71" spans="28:34" ht="13.2" x14ac:dyDescent="0.2"/>
    <row r="72" spans="28:34" ht="13.2" x14ac:dyDescent="0.2"/>
    <row r="73" spans="28:34" ht="13.2" x14ac:dyDescent="0.2"/>
    <row r="74" spans="28:34" ht="13.2" x14ac:dyDescent="0.2"/>
    <row r="75" spans="28:34" ht="13.2" x14ac:dyDescent="0.2">
      <c r="AH75" s="242"/>
    </row>
    <row r="76" spans="28:34" ht="13.2" x14ac:dyDescent="0.2">
      <c r="AF76" s="242"/>
      <c r="AG76" s="242"/>
      <c r="AH76" s="242"/>
    </row>
    <row r="77" spans="28:34" ht="13.2" x14ac:dyDescent="0.2">
      <c r="AG77" s="242"/>
      <c r="AH77" s="242"/>
    </row>
    <row r="78" spans="28:34" ht="13.2" x14ac:dyDescent="0.2"/>
    <row r="79" spans="28:34" ht="13.2" x14ac:dyDescent="0.2"/>
    <row r="80" spans="28:34" ht="13.2" x14ac:dyDescent="0.2"/>
    <row r="81" spans="25:34" ht="13.2" x14ac:dyDescent="0.2"/>
    <row r="82" spans="25:34" ht="13.2" x14ac:dyDescent="0.2">
      <c r="Y82" s="242"/>
    </row>
    <row r="83" spans="25:34" ht="13.2" x14ac:dyDescent="0.2">
      <c r="Y83" s="242"/>
      <c r="Z83" s="242"/>
      <c r="AA83" s="242"/>
      <c r="AB83" s="242"/>
      <c r="AC83" s="242"/>
      <c r="AD83" s="242"/>
      <c r="AE83" s="242"/>
      <c r="AF83" s="242"/>
      <c r="AG83" s="242"/>
      <c r="AH83" s="242"/>
    </row>
    <row r="84" spans="25:34" ht="13.2" x14ac:dyDescent="0.2"/>
    <row r="85" spans="25:34" ht="13.2" x14ac:dyDescent="0.2"/>
    <row r="86" spans="25:34" ht="13.2" x14ac:dyDescent="0.2"/>
    <row r="87" spans="25:34" ht="13.2" x14ac:dyDescent="0.2"/>
    <row r="88" spans="25:34" ht="13.2" x14ac:dyDescent="0.2">
      <c r="AH88" s="2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2"/>
      <c r="AG94" s="242"/>
      <c r="AH94" s="242"/>
    </row>
    <row r="95" spans="25:34" ht="13.5" customHeight="1" x14ac:dyDescent="0.2">
      <c r="AH95" s="2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2"/>
    </row>
    <row r="102" spans="33:34" ht="13.5" customHeight="1" x14ac:dyDescent="0.2"/>
    <row r="103" spans="33:34" ht="13.5" customHeight="1" x14ac:dyDescent="0.2"/>
    <row r="104" spans="33:34" ht="13.5" customHeight="1" x14ac:dyDescent="0.2">
      <c r="AG104" s="242"/>
      <c r="AH104" s="2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2"/>
    </row>
    <row r="117" spans="34:122" ht="13.5" customHeight="1" x14ac:dyDescent="0.2"/>
    <row r="118" spans="34:122" ht="13.5" customHeight="1" x14ac:dyDescent="0.2"/>
    <row r="119" spans="34:122" ht="13.5" customHeight="1" x14ac:dyDescent="0.2"/>
    <row r="120" spans="34:122" ht="13.5" customHeight="1" x14ac:dyDescent="0.2">
      <c r="AH120" s="242"/>
    </row>
    <row r="121" spans="34:122" ht="13.5" customHeight="1" x14ac:dyDescent="0.2">
      <c r="AH121" s="242"/>
    </row>
    <row r="122" spans="34:122" ht="13.5" customHeight="1" x14ac:dyDescent="0.2"/>
    <row r="123" spans="34:122" ht="13.5" customHeight="1" x14ac:dyDescent="0.2"/>
    <row r="124" spans="34:122" ht="13.5" customHeight="1" x14ac:dyDescent="0.2"/>
    <row r="125" spans="34:122" ht="13.5" customHeight="1" x14ac:dyDescent="0.2">
      <c r="DR125" s="242" t="s">
        <v>499</v>
      </c>
    </row>
  </sheetData>
  <sheetProtection algorithmName="SHA-512" hashValue="N6UFU/xSniI3oyEgi6rPAPQsRQMQi27WdZQg3b8cU2luJWrSlCUc8ERDmzPxU/RlpHPNvkAIOf519hzjSmX1aw==" saltValue="EMRZqcO4U7DaPuZ02RaF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549</v>
      </c>
      <c r="G2" s="146"/>
      <c r="H2" s="147"/>
    </row>
    <row r="3" spans="1:8" x14ac:dyDescent="0.2">
      <c r="A3" s="143" t="s">
        <v>542</v>
      </c>
      <c r="B3" s="148"/>
      <c r="C3" s="149"/>
      <c r="D3" s="150">
        <v>187952</v>
      </c>
      <c r="E3" s="151"/>
      <c r="F3" s="152">
        <v>88968</v>
      </c>
      <c r="G3" s="153"/>
      <c r="H3" s="154"/>
    </row>
    <row r="4" spans="1:8" x14ac:dyDescent="0.2">
      <c r="A4" s="155"/>
      <c r="B4" s="156"/>
      <c r="C4" s="157"/>
      <c r="D4" s="158">
        <v>61914</v>
      </c>
      <c r="E4" s="159"/>
      <c r="F4" s="160">
        <v>45482</v>
      </c>
      <c r="G4" s="161"/>
      <c r="H4" s="162"/>
    </row>
    <row r="5" spans="1:8" x14ac:dyDescent="0.2">
      <c r="A5" s="143" t="s">
        <v>544</v>
      </c>
      <c r="B5" s="148"/>
      <c r="C5" s="149"/>
      <c r="D5" s="150">
        <v>91453</v>
      </c>
      <c r="E5" s="151"/>
      <c r="F5" s="152">
        <v>85173</v>
      </c>
      <c r="G5" s="153"/>
      <c r="H5" s="154"/>
    </row>
    <row r="6" spans="1:8" x14ac:dyDescent="0.2">
      <c r="A6" s="155"/>
      <c r="B6" s="156"/>
      <c r="C6" s="157"/>
      <c r="D6" s="158">
        <v>46507</v>
      </c>
      <c r="E6" s="159"/>
      <c r="F6" s="160">
        <v>43913</v>
      </c>
      <c r="G6" s="161"/>
      <c r="H6" s="162"/>
    </row>
    <row r="7" spans="1:8" x14ac:dyDescent="0.2">
      <c r="A7" s="143" t="s">
        <v>545</v>
      </c>
      <c r="B7" s="148"/>
      <c r="C7" s="149"/>
      <c r="D7" s="150">
        <v>91754</v>
      </c>
      <c r="E7" s="151"/>
      <c r="F7" s="152">
        <v>94081</v>
      </c>
      <c r="G7" s="153"/>
      <c r="H7" s="154"/>
    </row>
    <row r="8" spans="1:8" x14ac:dyDescent="0.2">
      <c r="A8" s="155"/>
      <c r="B8" s="156"/>
      <c r="C8" s="157"/>
      <c r="D8" s="158">
        <v>28255</v>
      </c>
      <c r="E8" s="159"/>
      <c r="F8" s="160">
        <v>48949</v>
      </c>
      <c r="G8" s="161"/>
      <c r="H8" s="162"/>
    </row>
    <row r="9" spans="1:8" x14ac:dyDescent="0.2">
      <c r="A9" s="143" t="s">
        <v>546</v>
      </c>
      <c r="B9" s="148"/>
      <c r="C9" s="149"/>
      <c r="D9" s="150">
        <v>87157</v>
      </c>
      <c r="E9" s="151"/>
      <c r="F9" s="152">
        <v>92632</v>
      </c>
      <c r="G9" s="153"/>
      <c r="H9" s="154"/>
    </row>
    <row r="10" spans="1:8" x14ac:dyDescent="0.2">
      <c r="A10" s="155"/>
      <c r="B10" s="156"/>
      <c r="C10" s="157"/>
      <c r="D10" s="158">
        <v>27504</v>
      </c>
      <c r="E10" s="159"/>
      <c r="F10" s="160">
        <v>47978</v>
      </c>
      <c r="G10" s="161"/>
      <c r="H10" s="162"/>
    </row>
    <row r="11" spans="1:8" x14ac:dyDescent="0.2">
      <c r="A11" s="143" t="s">
        <v>547</v>
      </c>
      <c r="B11" s="148"/>
      <c r="C11" s="149"/>
      <c r="D11" s="150">
        <v>58385</v>
      </c>
      <c r="E11" s="151"/>
      <c r="F11" s="152">
        <v>71279</v>
      </c>
      <c r="G11" s="153"/>
      <c r="H11" s="154"/>
    </row>
    <row r="12" spans="1:8" x14ac:dyDescent="0.2">
      <c r="A12" s="155"/>
      <c r="B12" s="156"/>
      <c r="C12" s="163"/>
      <c r="D12" s="158">
        <v>27094</v>
      </c>
      <c r="E12" s="159"/>
      <c r="F12" s="160">
        <v>36731</v>
      </c>
      <c r="G12" s="161"/>
      <c r="H12" s="162"/>
    </row>
    <row r="13" spans="1:8" x14ac:dyDescent="0.2">
      <c r="A13" s="143"/>
      <c r="B13" s="148"/>
      <c r="C13" s="149"/>
      <c r="D13" s="150">
        <v>103340</v>
      </c>
      <c r="E13" s="151"/>
      <c r="F13" s="152">
        <v>86427</v>
      </c>
      <c r="G13" s="164"/>
      <c r="H13" s="154"/>
    </row>
    <row r="14" spans="1:8" x14ac:dyDescent="0.2">
      <c r="A14" s="155"/>
      <c r="B14" s="156"/>
      <c r="C14" s="157"/>
      <c r="D14" s="158">
        <v>38255</v>
      </c>
      <c r="E14" s="159"/>
      <c r="F14" s="160">
        <v>44611</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0.62</v>
      </c>
      <c r="C19" s="165">
        <f>ROUND(VALUE(SUBSTITUTE(実質収支比率等に係る経年分析!G$48,"▲","-")),2)</f>
        <v>0.43</v>
      </c>
      <c r="D19" s="165">
        <f>ROUND(VALUE(SUBSTITUTE(実質収支比率等に係る経年分析!H$48,"▲","-")),2)</f>
        <v>1.1499999999999999</v>
      </c>
      <c r="E19" s="165">
        <f>ROUND(VALUE(SUBSTITUTE(実質収支比率等に係る経年分析!I$48,"▲","-")),2)</f>
        <v>2.11</v>
      </c>
      <c r="F19" s="165">
        <f>ROUND(VALUE(SUBSTITUTE(実質収支比率等に係る経年分析!J$48,"▲","-")),2)</f>
        <v>7.22</v>
      </c>
    </row>
    <row r="20" spans="1:11" x14ac:dyDescent="0.2">
      <c r="A20" s="165" t="s">
        <v>54</v>
      </c>
      <c r="B20" s="165">
        <f>ROUND(VALUE(SUBSTITUTE(実質収支比率等に係る経年分析!F$47,"▲","-")),2)</f>
        <v>1.79</v>
      </c>
      <c r="C20" s="165">
        <f>ROUND(VALUE(SUBSTITUTE(実質収支比率等に係る経年分析!G$47,"▲","-")),2)</f>
        <v>1.79</v>
      </c>
      <c r="D20" s="165">
        <f>ROUND(VALUE(SUBSTITUTE(実質収支比率等に係る経年分析!H$47,"▲","-")),2)</f>
        <v>1.22</v>
      </c>
      <c r="E20" s="165">
        <f>ROUND(VALUE(SUBSTITUTE(実質収支比率等に係る経年分析!I$47,"▲","-")),2)</f>
        <v>1.65</v>
      </c>
      <c r="F20" s="165">
        <f>ROUND(VALUE(SUBSTITUTE(実質収支比率等に係る経年分析!J$47,"▲","-")),2)</f>
        <v>3.17</v>
      </c>
    </row>
    <row r="21" spans="1:11" x14ac:dyDescent="0.2">
      <c r="A21" s="165" t="s">
        <v>55</v>
      </c>
      <c r="B21" s="165">
        <f>IF(ISNUMBER(VALUE(SUBSTITUTE(実質収支比率等に係る経年分析!F$49,"▲","-"))),ROUND(VALUE(SUBSTITUTE(実質収支比率等に係る経年分析!F$49,"▲","-")),2),NA())</f>
        <v>-7.89</v>
      </c>
      <c r="C21" s="165">
        <f>IF(ISNUMBER(VALUE(SUBSTITUTE(実質収支比率等に係る経年分析!G$49,"▲","-"))),ROUND(VALUE(SUBSTITUTE(実質収支比率等に係る経年分析!G$49,"▲","-")),2),NA())</f>
        <v>-0.19</v>
      </c>
      <c r="D21" s="165">
        <f>IF(ISNUMBER(VALUE(SUBSTITUTE(実質収支比率等に係る経年分析!H$49,"▲","-"))),ROUND(VALUE(SUBSTITUTE(実質収支比率等に係る経年分析!H$49,"▲","-")),2),NA())</f>
        <v>0.14000000000000001</v>
      </c>
      <c r="E21" s="165">
        <f>IF(ISNUMBER(VALUE(SUBSTITUTE(実質収支比率等に係る経年分析!I$49,"▲","-"))),ROUND(VALUE(SUBSTITUTE(実質収支比率等に係る経年分析!I$49,"▲","-")),2),NA())</f>
        <v>1.46</v>
      </c>
      <c r="F21" s="165">
        <f>IF(ISNUMBER(VALUE(SUBSTITUTE(実質収支比率等に係る経年分析!J$49,"▲","-"))),ROUND(VALUE(SUBSTITUTE(実質収支比率等に係る経年分析!J$49,"▲","-")),2),NA())</f>
        <v>6.46</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#N/A</v>
      </c>
      <c r="G28" s="166">
        <f>IF(ROUND(VALUE(SUBSTITUTE(連結実質赤字比率に係る赤字・黒字の構成分析!H$42,"▲", "-")), 2) &gt;= 0, ABS(ROUND(VALUE(SUBSTITUTE(連結実質赤字比率に係る赤字・黒字の構成分析!H$42,"▲", "-")), 2)), NA())</f>
        <v>0</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介護予防支援事業特別会計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0.16</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0.18</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0.08</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x14ac:dyDescent="0.2">
      <c r="A30" s="166" t="str">
        <f>IF(連結実質赤字比率に係る赤字・黒字の構成分析!C$40="",NA(),連結実質赤字比率に係る赤字・黒字の構成分析!C$40)</f>
        <v>国民健康保険事業特別会計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1.1299999999999999</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0.28999999999999998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7.0000000000000007E-2</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0.09</v>
      </c>
    </row>
    <row r="32" spans="1:11" x14ac:dyDescent="0.2">
      <c r="A32" s="166" t="str">
        <f>IF(連結実質赤字比率に係る赤字・黒字の構成分析!C$38="",NA(),連結実質赤字比率に係る赤字・黒字の構成分析!C$38)</f>
        <v>土地建物造成事業特別会計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0.53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0.14000000000000001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0.14000000000000001</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#VALUE!</v>
      </c>
      <c r="E33" s="166" t="e">
        <f>IF(ROUND(VALUE(SUBSTITUTE(連結実質赤字比率に係る赤字・黒字の構成分析!G$37,"▲", "-")), 2) &gt;= 0, ABS(ROUND(VALUE(SUBSTITUTE(連結実質赤字比率に係る赤字・黒字の構成分析!G$37,"▲", "-")), 2)), NA())</f>
        <v>#VALUE!</v>
      </c>
      <c r="F33" s="166" t="e">
        <f>IF(ROUND(VALUE(SUBSTITUTE(連結実質赤字比率に係る赤字・黒字の構成分析!H$37,"▲", "-")), 2) &lt; 0, ABS(ROUND(VALUE(SUBSTITUTE(連結実質赤字比率に係る赤字・黒字の構成分析!H$37,"▲", "-")), 2)), NA())</f>
        <v>#VALUE!</v>
      </c>
      <c r="G33" s="166" t="e">
        <f>IF(ROUND(VALUE(SUBSTITUTE(連結実質赤字比率に係る赤字・黒字の構成分析!H$37,"▲", "-")), 2) &gt;= 0, ABS(ROUND(VALUE(SUBSTITUTE(連結実質赤字比率に係る赤字・黒字の構成分析!H$37,"▲", "-")), 2)), NA())</f>
        <v>#VALUE!</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0.96</v>
      </c>
    </row>
    <row r="34" spans="1:16" x14ac:dyDescent="0.2">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1.51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1.23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2.0699999999999998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1.61</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2.88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3.99</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0.57999999999999996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0.41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1.1399999999999999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2.0699999999999998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7.19</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1078</v>
      </c>
      <c r="E42" s="167"/>
      <c r="F42" s="167"/>
      <c r="G42" s="167">
        <f>'実質公債費比率（分子）の構造'!L$52</f>
        <v>1055</v>
      </c>
      <c r="H42" s="167"/>
      <c r="I42" s="167"/>
      <c r="J42" s="167">
        <f>'実質公債費比率（分子）の構造'!M$52</f>
        <v>1068</v>
      </c>
      <c r="K42" s="167"/>
      <c r="L42" s="167"/>
      <c r="M42" s="167">
        <f>'実質公債費比率（分子）の構造'!N$52</f>
        <v>1077</v>
      </c>
      <c r="N42" s="167"/>
      <c r="O42" s="167"/>
      <c r="P42" s="167">
        <f>'実質公債費比率（分子）の構造'!O$52</f>
        <v>1191</v>
      </c>
    </row>
    <row r="43" spans="1:16" x14ac:dyDescent="0.2">
      <c r="A43" s="167" t="s">
        <v>63</v>
      </c>
      <c r="B43" s="167">
        <f>'実質公債費比率（分子）の構造'!K$51</f>
        <v>1</v>
      </c>
      <c r="C43" s="167"/>
      <c r="D43" s="167"/>
      <c r="E43" s="167">
        <f>'実質公債費比率（分子）の構造'!L$51</f>
        <v>1</v>
      </c>
      <c r="F43" s="167"/>
      <c r="G43" s="167"/>
      <c r="H43" s="167">
        <f>'実質公債費比率（分子）の構造'!M$51</f>
        <v>2</v>
      </c>
      <c r="I43" s="167"/>
      <c r="J43" s="167"/>
      <c r="K43" s="167">
        <f>'実質公債費比率（分子）の構造'!N$51</f>
        <v>2</v>
      </c>
      <c r="L43" s="167"/>
      <c r="M43" s="167"/>
      <c r="N43" s="167">
        <f>'実質公債費比率（分子）の構造'!O$51</f>
        <v>0</v>
      </c>
      <c r="O43" s="167"/>
      <c r="P43" s="167"/>
    </row>
    <row r="44" spans="1:16" x14ac:dyDescent="0.2">
      <c r="A44" s="167" t="s">
        <v>64</v>
      </c>
      <c r="B44" s="167">
        <f>'実質公債費比率（分子）の構造'!K$50</f>
        <v>32</v>
      </c>
      <c r="C44" s="167"/>
      <c r="D44" s="167"/>
      <c r="E44" s="167">
        <f>'実質公債費比率（分子）の構造'!L$50</f>
        <v>32</v>
      </c>
      <c r="F44" s="167"/>
      <c r="G44" s="167"/>
      <c r="H44" s="167">
        <f>'実質公債費比率（分子）の構造'!M$50</f>
        <v>19</v>
      </c>
      <c r="I44" s="167"/>
      <c r="J44" s="167"/>
      <c r="K44" s="167">
        <f>'実質公債費比率（分子）の構造'!N$50</f>
        <v>18</v>
      </c>
      <c r="L44" s="167"/>
      <c r="M44" s="167"/>
      <c r="N44" s="167">
        <f>'実質公債費比率（分子）の構造'!O$50</f>
        <v>18</v>
      </c>
      <c r="O44" s="167"/>
      <c r="P44" s="167"/>
    </row>
    <row r="45" spans="1:16" x14ac:dyDescent="0.2">
      <c r="A45" s="167" t="s">
        <v>65</v>
      </c>
      <c r="B45" s="167">
        <f>'実質公債費比率（分子）の構造'!K$49</f>
        <v>20</v>
      </c>
      <c r="C45" s="167"/>
      <c r="D45" s="167"/>
      <c r="E45" s="167">
        <f>'実質公債費比率（分子）の構造'!L$49</f>
        <v>21</v>
      </c>
      <c r="F45" s="167"/>
      <c r="G45" s="167"/>
      <c r="H45" s="167">
        <f>'実質公債費比率（分子）の構造'!M$49</f>
        <v>19</v>
      </c>
      <c r="I45" s="167"/>
      <c r="J45" s="167"/>
      <c r="K45" s="167">
        <f>'実質公債費比率（分子）の構造'!N$49</f>
        <v>19</v>
      </c>
      <c r="L45" s="167"/>
      <c r="M45" s="167"/>
      <c r="N45" s="167">
        <f>'実質公債費比率（分子）の構造'!O$49</f>
        <v>22</v>
      </c>
      <c r="O45" s="167"/>
      <c r="P45" s="167"/>
    </row>
    <row r="46" spans="1:16" x14ac:dyDescent="0.2">
      <c r="A46" s="167" t="s">
        <v>66</v>
      </c>
      <c r="B46" s="167">
        <f>'実質公債費比率（分子）の構造'!K$48</f>
        <v>573</v>
      </c>
      <c r="C46" s="167"/>
      <c r="D46" s="167"/>
      <c r="E46" s="167">
        <f>'実質公債費比率（分子）の構造'!L$48</f>
        <v>545</v>
      </c>
      <c r="F46" s="167"/>
      <c r="G46" s="167"/>
      <c r="H46" s="167">
        <f>'実質公債費比率（分子）の構造'!M$48</f>
        <v>559</v>
      </c>
      <c r="I46" s="167"/>
      <c r="J46" s="167"/>
      <c r="K46" s="167">
        <f>'実質公債費比率（分子）の構造'!N$48</f>
        <v>537</v>
      </c>
      <c r="L46" s="167"/>
      <c r="M46" s="167"/>
      <c r="N46" s="167">
        <f>'実質公債費比率（分子）の構造'!O$48</f>
        <v>579</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1537</v>
      </c>
      <c r="C49" s="167"/>
      <c r="D49" s="167"/>
      <c r="E49" s="167">
        <f>'実質公債費比率（分子）の構造'!L$45</f>
        <v>1509</v>
      </c>
      <c r="F49" s="167"/>
      <c r="G49" s="167"/>
      <c r="H49" s="167">
        <f>'実質公債費比率（分子）の構造'!M$45</f>
        <v>1407</v>
      </c>
      <c r="I49" s="167"/>
      <c r="J49" s="167"/>
      <c r="K49" s="167">
        <f>'実質公債費比率（分子）の構造'!N$45</f>
        <v>1287</v>
      </c>
      <c r="L49" s="167"/>
      <c r="M49" s="167"/>
      <c r="N49" s="167">
        <f>'実質公債費比率（分子）の構造'!O$45</f>
        <v>1415</v>
      </c>
      <c r="O49" s="167"/>
      <c r="P49" s="167"/>
    </row>
    <row r="50" spans="1:16" x14ac:dyDescent="0.2">
      <c r="A50" s="167" t="s">
        <v>70</v>
      </c>
      <c r="B50" s="167" t="e">
        <f>NA()</f>
        <v>#N/A</v>
      </c>
      <c r="C50" s="167">
        <f>IF(ISNUMBER('実質公債費比率（分子）の構造'!K$53),'実質公債費比率（分子）の構造'!K$53,NA())</f>
        <v>1085</v>
      </c>
      <c r="D50" s="167" t="e">
        <f>NA()</f>
        <v>#N/A</v>
      </c>
      <c r="E50" s="167" t="e">
        <f>NA()</f>
        <v>#N/A</v>
      </c>
      <c r="F50" s="167">
        <f>IF(ISNUMBER('実質公債費比率（分子）の構造'!L$53),'実質公債費比率（分子）の構造'!L$53,NA())</f>
        <v>1053</v>
      </c>
      <c r="G50" s="167" t="e">
        <f>NA()</f>
        <v>#N/A</v>
      </c>
      <c r="H50" s="167" t="e">
        <f>NA()</f>
        <v>#N/A</v>
      </c>
      <c r="I50" s="167">
        <f>IF(ISNUMBER('実質公債費比率（分子）の構造'!M$53),'実質公債費比率（分子）の構造'!M$53,NA())</f>
        <v>938</v>
      </c>
      <c r="J50" s="167" t="e">
        <f>NA()</f>
        <v>#N/A</v>
      </c>
      <c r="K50" s="167" t="e">
        <f>NA()</f>
        <v>#N/A</v>
      </c>
      <c r="L50" s="167">
        <f>IF(ISNUMBER('実質公債費比率（分子）の構造'!N$53),'実質公債費比率（分子）の構造'!N$53,NA())</f>
        <v>786</v>
      </c>
      <c r="M50" s="167" t="e">
        <f>NA()</f>
        <v>#N/A</v>
      </c>
      <c r="N50" s="167" t="e">
        <f>NA()</f>
        <v>#N/A</v>
      </c>
      <c r="O50" s="167">
        <f>IF(ISNUMBER('実質公債費比率（分子）の構造'!O$53),'実質公債費比率（分子）の構造'!O$53,NA())</f>
        <v>843</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12953</v>
      </c>
      <c r="E56" s="166"/>
      <c r="F56" s="166"/>
      <c r="G56" s="166">
        <f>'将来負担比率（分子）の構造'!J$52</f>
        <v>13878</v>
      </c>
      <c r="H56" s="166"/>
      <c r="I56" s="166"/>
      <c r="J56" s="166">
        <f>'将来負担比率（分子）の構造'!K$52</f>
        <v>14441</v>
      </c>
      <c r="K56" s="166"/>
      <c r="L56" s="166"/>
      <c r="M56" s="166">
        <f>'将来負担比率（分子）の構造'!L$52</f>
        <v>15484</v>
      </c>
      <c r="N56" s="166"/>
      <c r="O56" s="166"/>
      <c r="P56" s="166">
        <f>'将来負担比率（分子）の構造'!M$52</f>
        <v>15413</v>
      </c>
    </row>
    <row r="57" spans="1:16" x14ac:dyDescent="0.2">
      <c r="A57" s="166" t="s">
        <v>41</v>
      </c>
      <c r="B57" s="166"/>
      <c r="C57" s="166"/>
      <c r="D57" s="166">
        <f>'将来負担比率（分子）の構造'!I$51</f>
        <v>1686</v>
      </c>
      <c r="E57" s="166"/>
      <c r="F57" s="166"/>
      <c r="G57" s="166">
        <f>'将来負担比率（分子）の構造'!J$51</f>
        <v>1744</v>
      </c>
      <c r="H57" s="166"/>
      <c r="I57" s="166"/>
      <c r="J57" s="166">
        <f>'将来負担比率（分子）の構造'!K$51</f>
        <v>1905</v>
      </c>
      <c r="K57" s="166"/>
      <c r="L57" s="166"/>
      <c r="M57" s="166">
        <f>'将来負担比率（分子）の構造'!L$51</f>
        <v>2125</v>
      </c>
      <c r="N57" s="166"/>
      <c r="O57" s="166"/>
      <c r="P57" s="166">
        <f>'将来負担比率（分子）の構造'!M$51</f>
        <v>2132</v>
      </c>
    </row>
    <row r="58" spans="1:16" x14ac:dyDescent="0.2">
      <c r="A58" s="166" t="s">
        <v>40</v>
      </c>
      <c r="B58" s="166"/>
      <c r="C58" s="166"/>
      <c r="D58" s="166">
        <f>'将来負担比率（分子）の構造'!I$50</f>
        <v>1132</v>
      </c>
      <c r="E58" s="166"/>
      <c r="F58" s="166"/>
      <c r="G58" s="166">
        <f>'将来負担比率（分子）の構造'!J$50</f>
        <v>613</v>
      </c>
      <c r="H58" s="166"/>
      <c r="I58" s="166"/>
      <c r="J58" s="166">
        <f>'将来負担比率（分子）の構造'!K$50</f>
        <v>629</v>
      </c>
      <c r="K58" s="166"/>
      <c r="L58" s="166"/>
      <c r="M58" s="166">
        <f>'将来負担比率（分子）の構造'!L$50</f>
        <v>763</v>
      </c>
      <c r="N58" s="166"/>
      <c r="O58" s="166"/>
      <c r="P58" s="166">
        <f>'将来負担比率（分子）の構造'!M$50</f>
        <v>1073</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1550</v>
      </c>
      <c r="C62" s="166"/>
      <c r="D62" s="166"/>
      <c r="E62" s="166">
        <f>'将来負担比率（分子）の構造'!J$45</f>
        <v>1467</v>
      </c>
      <c r="F62" s="166"/>
      <c r="G62" s="166"/>
      <c r="H62" s="166">
        <f>'将来負担比率（分子）の構造'!K$45</f>
        <v>1391</v>
      </c>
      <c r="I62" s="166"/>
      <c r="J62" s="166"/>
      <c r="K62" s="166">
        <f>'将来負担比率（分子）の構造'!L$45</f>
        <v>1392</v>
      </c>
      <c r="L62" s="166"/>
      <c r="M62" s="166"/>
      <c r="N62" s="166">
        <f>'将来負担比率（分子）の構造'!M$45</f>
        <v>1395</v>
      </c>
      <c r="O62" s="166"/>
      <c r="P62" s="166"/>
    </row>
    <row r="63" spans="1:16" x14ac:dyDescent="0.2">
      <c r="A63" s="166" t="s">
        <v>33</v>
      </c>
      <c r="B63" s="166">
        <f>'将来負担比率（分子）の構造'!I$44</f>
        <v>231</v>
      </c>
      <c r="C63" s="166"/>
      <c r="D63" s="166"/>
      <c r="E63" s="166">
        <f>'将来負担比率（分子）の構造'!J$44</f>
        <v>211</v>
      </c>
      <c r="F63" s="166"/>
      <c r="G63" s="166"/>
      <c r="H63" s="166">
        <f>'将来負担比率（分子）の構造'!K$44</f>
        <v>208</v>
      </c>
      <c r="I63" s="166"/>
      <c r="J63" s="166"/>
      <c r="K63" s="166">
        <f>'将来負担比率（分子）の構造'!L$44</f>
        <v>190</v>
      </c>
      <c r="L63" s="166"/>
      <c r="M63" s="166"/>
      <c r="N63" s="166">
        <f>'将来負担比率（分子）の構造'!M$44</f>
        <v>171</v>
      </c>
      <c r="O63" s="166"/>
      <c r="P63" s="166"/>
    </row>
    <row r="64" spans="1:16" x14ac:dyDescent="0.2">
      <c r="A64" s="166" t="s">
        <v>32</v>
      </c>
      <c r="B64" s="166">
        <f>'将来負担比率（分子）の構造'!I$43</f>
        <v>9797</v>
      </c>
      <c r="C64" s="166"/>
      <c r="D64" s="166"/>
      <c r="E64" s="166">
        <f>'将来負担比率（分子）の構造'!J$43</f>
        <v>10193</v>
      </c>
      <c r="F64" s="166"/>
      <c r="G64" s="166"/>
      <c r="H64" s="166">
        <f>'将来負担比率（分子）の構造'!K$43</f>
        <v>10261</v>
      </c>
      <c r="I64" s="166"/>
      <c r="J64" s="166"/>
      <c r="K64" s="166">
        <f>'将来負担比率（分子）の構造'!L$43</f>
        <v>10191</v>
      </c>
      <c r="L64" s="166"/>
      <c r="M64" s="166"/>
      <c r="N64" s="166">
        <f>'将来負担比率（分子）の構造'!M$43</f>
        <v>10065</v>
      </c>
      <c r="O64" s="166"/>
      <c r="P64" s="166"/>
    </row>
    <row r="65" spans="1:16" x14ac:dyDescent="0.2">
      <c r="A65" s="166" t="s">
        <v>31</v>
      </c>
      <c r="B65" s="166">
        <f>'将来負担比率（分子）の構造'!I$42</f>
        <v>480</v>
      </c>
      <c r="C65" s="166"/>
      <c r="D65" s="166"/>
      <c r="E65" s="166">
        <f>'将来負担比率（分子）の構造'!J$42</f>
        <v>438</v>
      </c>
      <c r="F65" s="166"/>
      <c r="G65" s="166"/>
      <c r="H65" s="166">
        <f>'将来負担比率（分子）の構造'!K$42</f>
        <v>410</v>
      </c>
      <c r="I65" s="166"/>
      <c r="J65" s="166"/>
      <c r="K65" s="166">
        <f>'将来負担比率（分子）の構造'!L$42</f>
        <v>278</v>
      </c>
      <c r="L65" s="166"/>
      <c r="M65" s="166"/>
      <c r="N65" s="166">
        <f>'将来負担比率（分子）の構造'!M$42</f>
        <v>241</v>
      </c>
      <c r="O65" s="166"/>
      <c r="P65" s="166"/>
    </row>
    <row r="66" spans="1:16" x14ac:dyDescent="0.2">
      <c r="A66" s="166" t="s">
        <v>30</v>
      </c>
      <c r="B66" s="166">
        <f>'将来負担比率（分子）の構造'!I$41</f>
        <v>14421</v>
      </c>
      <c r="C66" s="166"/>
      <c r="D66" s="166"/>
      <c r="E66" s="166">
        <f>'将来負担比率（分子）の構造'!J$41</f>
        <v>15281</v>
      </c>
      <c r="F66" s="166"/>
      <c r="G66" s="166"/>
      <c r="H66" s="166">
        <f>'将来負担比率（分子）の構造'!K$41</f>
        <v>17070</v>
      </c>
      <c r="I66" s="166"/>
      <c r="J66" s="166"/>
      <c r="K66" s="166">
        <f>'将来負担比率（分子）の構造'!L$41</f>
        <v>17393</v>
      </c>
      <c r="L66" s="166"/>
      <c r="M66" s="166"/>
      <c r="N66" s="166">
        <f>'将来負担比率（分子）の構造'!M$41</f>
        <v>16775</v>
      </c>
      <c r="O66" s="166"/>
      <c r="P66" s="166"/>
    </row>
    <row r="67" spans="1:16" x14ac:dyDescent="0.2">
      <c r="A67" s="166" t="s">
        <v>74</v>
      </c>
      <c r="B67" s="166" t="e">
        <f>NA()</f>
        <v>#N/A</v>
      </c>
      <c r="C67" s="166">
        <f>IF(ISNUMBER('将来負担比率（分子）の構造'!I$53), IF('将来負担比率（分子）の構造'!I$53 &lt; 0, 0, '将来負担比率（分子）の構造'!I$53), NA())</f>
        <v>10708</v>
      </c>
      <c r="D67" s="166" t="e">
        <f>NA()</f>
        <v>#N/A</v>
      </c>
      <c r="E67" s="166" t="e">
        <f>NA()</f>
        <v>#N/A</v>
      </c>
      <c r="F67" s="166">
        <f>IF(ISNUMBER('将来負担比率（分子）の構造'!J$53), IF('将来負担比率（分子）の構造'!J$53 &lt; 0, 0, '将来負担比率（分子）の構造'!J$53), NA())</f>
        <v>11356</v>
      </c>
      <c r="G67" s="166" t="e">
        <f>NA()</f>
        <v>#N/A</v>
      </c>
      <c r="H67" s="166" t="e">
        <f>NA()</f>
        <v>#N/A</v>
      </c>
      <c r="I67" s="166">
        <f>IF(ISNUMBER('将来負担比率（分子）の構造'!K$53), IF('将来負担比率（分子）の構造'!K$53 &lt; 0, 0, '将来負担比率（分子）の構造'!K$53), NA())</f>
        <v>12366</v>
      </c>
      <c r="J67" s="166" t="e">
        <f>NA()</f>
        <v>#N/A</v>
      </c>
      <c r="K67" s="166" t="e">
        <f>NA()</f>
        <v>#N/A</v>
      </c>
      <c r="L67" s="166">
        <f>IF(ISNUMBER('将来負担比率（分子）の構造'!L$53), IF('将来負担比率（分子）の構造'!L$53 &lt; 0, 0, '将来負担比率（分子）の構造'!L$53), NA())</f>
        <v>11072</v>
      </c>
      <c r="M67" s="166" t="e">
        <f>NA()</f>
        <v>#N/A</v>
      </c>
      <c r="N67" s="166" t="e">
        <f>NA()</f>
        <v>#N/A</v>
      </c>
      <c r="O67" s="166">
        <f>IF(ISNUMBER('将来負担比率（分子）の構造'!M$53), IF('将来負担比率（分子）の構造'!M$53 &lt; 0, 0, '将来負担比率（分子）の構造'!M$53), NA())</f>
        <v>10029</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73</v>
      </c>
      <c r="C72" s="170">
        <f>基金残高に係る経年分析!G55</f>
        <v>103</v>
      </c>
      <c r="D72" s="170">
        <f>基金残高に係る経年分析!H55</f>
        <v>212</v>
      </c>
    </row>
    <row r="73" spans="1:16" x14ac:dyDescent="0.2">
      <c r="A73" s="169" t="s">
        <v>77</v>
      </c>
      <c r="B73" s="170">
        <f>基金残高に係る経年分析!F56</f>
        <v>30</v>
      </c>
      <c r="C73" s="170">
        <f>基金残高に係る経年分析!G56</f>
        <v>30</v>
      </c>
      <c r="D73" s="170">
        <f>基金残高に係る経年分析!H56</f>
        <v>30</v>
      </c>
    </row>
    <row r="74" spans="1:16" x14ac:dyDescent="0.2">
      <c r="A74" s="169" t="s">
        <v>78</v>
      </c>
      <c r="B74" s="170">
        <f>基金残高に係る経年分析!F57</f>
        <v>241</v>
      </c>
      <c r="C74" s="170">
        <f>基金残高に係る経年分析!G57</f>
        <v>316</v>
      </c>
      <c r="D74" s="170">
        <f>基金残高に係る経年分析!H57</f>
        <v>467</v>
      </c>
    </row>
  </sheetData>
  <sheetProtection algorithmName="SHA-512" hashValue="aRWACTqZRRthPG0cc/7DJ36bvomPv8hNgy14SbKU2vi6Vi9aTO04x0CwmE3S7ve+87MKpErdZRVwQX1RVjkGxA==" saltValue="6qtZsiw/wTdXc9L/cokqo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0" workbookViewId="0">
      <selection activeCell="AD22" sqref="AD22:AK22"/>
    </sheetView>
  </sheetViews>
  <sheetFormatPr defaultColWidth="0" defaultRowHeight="11.25" customHeight="1" zeroHeight="1" x14ac:dyDescent="0.2"/>
  <cols>
    <col min="1" max="1" width="1.6640625" style="344" customWidth="1"/>
    <col min="2" max="2" width="2.33203125" style="344" customWidth="1"/>
    <col min="3" max="16" width="2.6640625" style="344" customWidth="1"/>
    <col min="17" max="17" width="2.33203125" style="344" customWidth="1"/>
    <col min="18" max="95" width="1.6640625" style="344" customWidth="1"/>
    <col min="96" max="133" width="1.6640625" style="210" customWidth="1"/>
    <col min="134" max="143" width="1.6640625" style="344" customWidth="1"/>
    <col min="144" max="16384" width="0" style="344"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734" t="s">
        <v>208</v>
      </c>
      <c r="DI1" s="735"/>
      <c r="DJ1" s="735"/>
      <c r="DK1" s="735"/>
      <c r="DL1" s="735"/>
      <c r="DM1" s="735"/>
      <c r="DN1" s="736"/>
      <c r="DO1" s="344"/>
      <c r="DP1" s="734" t="s">
        <v>209</v>
      </c>
      <c r="DQ1" s="735"/>
      <c r="DR1" s="735"/>
      <c r="DS1" s="735"/>
      <c r="DT1" s="735"/>
      <c r="DU1" s="735"/>
      <c r="DV1" s="735"/>
      <c r="DW1" s="735"/>
      <c r="DX1" s="735"/>
      <c r="DY1" s="735"/>
      <c r="DZ1" s="735"/>
      <c r="EA1" s="735"/>
      <c r="EB1" s="735"/>
      <c r="EC1" s="736"/>
      <c r="ED1" s="204"/>
      <c r="EE1" s="204"/>
      <c r="EF1" s="204"/>
      <c r="EG1" s="204"/>
      <c r="EH1" s="204"/>
      <c r="EI1" s="204"/>
      <c r="EJ1" s="204"/>
      <c r="EK1" s="204"/>
      <c r="EL1" s="204"/>
      <c r="EM1" s="204"/>
    </row>
    <row r="2" spans="2:143" ht="22.5" customHeight="1" x14ac:dyDescent="0.2">
      <c r="B2" s="205" t="s">
        <v>210</v>
      </c>
      <c r="R2" s="206"/>
      <c r="S2" s="206"/>
      <c r="T2" s="206"/>
      <c r="U2" s="206"/>
      <c r="V2" s="206"/>
      <c r="W2" s="206"/>
      <c r="X2" s="206"/>
      <c r="Y2" s="206"/>
      <c r="Z2" s="206"/>
      <c r="AA2" s="206"/>
      <c r="AB2" s="206"/>
      <c r="AC2" s="206"/>
      <c r="AE2" s="347"/>
      <c r="AF2" s="347"/>
      <c r="AG2" s="347"/>
      <c r="AH2" s="347"/>
      <c r="AI2" s="347"/>
      <c r="AJ2" s="206"/>
      <c r="AK2" s="206"/>
      <c r="AL2" s="206"/>
      <c r="AM2" s="206"/>
      <c r="AN2" s="206"/>
      <c r="AO2" s="206"/>
      <c r="AP2" s="20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row>
    <row r="3" spans="2:143" ht="11.25" customHeight="1" x14ac:dyDescent="0.2">
      <c r="B3" s="676" t="s">
        <v>211</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212</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719" t="s">
        <v>213</v>
      </c>
      <c r="CE3" s="720"/>
      <c r="CF3" s="720"/>
      <c r="CG3" s="720"/>
      <c r="CH3" s="720"/>
      <c r="CI3" s="720"/>
      <c r="CJ3" s="720"/>
      <c r="CK3" s="720"/>
      <c r="CL3" s="720"/>
      <c r="CM3" s="720"/>
      <c r="CN3" s="720"/>
      <c r="CO3" s="720"/>
      <c r="CP3" s="720"/>
      <c r="CQ3" s="720"/>
      <c r="CR3" s="720"/>
      <c r="CS3" s="720"/>
      <c r="CT3" s="720"/>
      <c r="CU3" s="720"/>
      <c r="CV3" s="720"/>
      <c r="CW3" s="720"/>
      <c r="CX3" s="720"/>
      <c r="CY3" s="720"/>
      <c r="CZ3" s="720"/>
      <c r="DA3" s="720"/>
      <c r="DB3" s="720"/>
      <c r="DC3" s="720"/>
      <c r="DD3" s="720"/>
      <c r="DE3" s="720"/>
      <c r="DF3" s="720"/>
      <c r="DG3" s="720"/>
      <c r="DH3" s="720"/>
      <c r="DI3" s="720"/>
      <c r="DJ3" s="720"/>
      <c r="DK3" s="720"/>
      <c r="DL3" s="720"/>
      <c r="DM3" s="720"/>
      <c r="DN3" s="720"/>
      <c r="DO3" s="720"/>
      <c r="DP3" s="720"/>
      <c r="DQ3" s="720"/>
      <c r="DR3" s="720"/>
      <c r="DS3" s="720"/>
      <c r="DT3" s="720"/>
      <c r="DU3" s="720"/>
      <c r="DV3" s="720"/>
      <c r="DW3" s="720"/>
      <c r="DX3" s="720"/>
      <c r="DY3" s="720"/>
      <c r="DZ3" s="720"/>
      <c r="EA3" s="720"/>
      <c r="EB3" s="720"/>
      <c r="EC3" s="721"/>
    </row>
    <row r="4" spans="2:143" ht="11.25" customHeight="1" x14ac:dyDescent="0.2">
      <c r="B4" s="676" t="s">
        <v>1</v>
      </c>
      <c r="C4" s="677"/>
      <c r="D4" s="677"/>
      <c r="E4" s="677"/>
      <c r="F4" s="677"/>
      <c r="G4" s="677"/>
      <c r="H4" s="677"/>
      <c r="I4" s="677"/>
      <c r="J4" s="677"/>
      <c r="K4" s="677"/>
      <c r="L4" s="677"/>
      <c r="M4" s="677"/>
      <c r="N4" s="677"/>
      <c r="O4" s="677"/>
      <c r="P4" s="677"/>
      <c r="Q4" s="678"/>
      <c r="R4" s="676" t="s">
        <v>214</v>
      </c>
      <c r="S4" s="677"/>
      <c r="T4" s="677"/>
      <c r="U4" s="677"/>
      <c r="V4" s="677"/>
      <c r="W4" s="677"/>
      <c r="X4" s="677"/>
      <c r="Y4" s="678"/>
      <c r="Z4" s="676" t="s">
        <v>215</v>
      </c>
      <c r="AA4" s="677"/>
      <c r="AB4" s="677"/>
      <c r="AC4" s="678"/>
      <c r="AD4" s="676" t="s">
        <v>216</v>
      </c>
      <c r="AE4" s="677"/>
      <c r="AF4" s="677"/>
      <c r="AG4" s="677"/>
      <c r="AH4" s="677"/>
      <c r="AI4" s="677"/>
      <c r="AJ4" s="677"/>
      <c r="AK4" s="678"/>
      <c r="AL4" s="676" t="s">
        <v>215</v>
      </c>
      <c r="AM4" s="677"/>
      <c r="AN4" s="677"/>
      <c r="AO4" s="678"/>
      <c r="AP4" s="737" t="s">
        <v>217</v>
      </c>
      <c r="AQ4" s="737"/>
      <c r="AR4" s="737"/>
      <c r="AS4" s="737"/>
      <c r="AT4" s="737"/>
      <c r="AU4" s="737"/>
      <c r="AV4" s="737"/>
      <c r="AW4" s="737"/>
      <c r="AX4" s="737"/>
      <c r="AY4" s="737"/>
      <c r="AZ4" s="737"/>
      <c r="BA4" s="737"/>
      <c r="BB4" s="737"/>
      <c r="BC4" s="737"/>
      <c r="BD4" s="737"/>
      <c r="BE4" s="737"/>
      <c r="BF4" s="737"/>
      <c r="BG4" s="737" t="s">
        <v>218</v>
      </c>
      <c r="BH4" s="737"/>
      <c r="BI4" s="737"/>
      <c r="BJ4" s="737"/>
      <c r="BK4" s="737"/>
      <c r="BL4" s="737"/>
      <c r="BM4" s="737"/>
      <c r="BN4" s="737"/>
      <c r="BO4" s="737" t="s">
        <v>215</v>
      </c>
      <c r="BP4" s="737"/>
      <c r="BQ4" s="737"/>
      <c r="BR4" s="737"/>
      <c r="BS4" s="737" t="s">
        <v>219</v>
      </c>
      <c r="BT4" s="737"/>
      <c r="BU4" s="737"/>
      <c r="BV4" s="737"/>
      <c r="BW4" s="737"/>
      <c r="BX4" s="737"/>
      <c r="BY4" s="737"/>
      <c r="BZ4" s="737"/>
      <c r="CA4" s="737"/>
      <c r="CB4" s="737"/>
      <c r="CD4" s="719" t="s">
        <v>220</v>
      </c>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720"/>
      <c r="EB4" s="720"/>
      <c r="EC4" s="721"/>
    </row>
    <row r="5" spans="2:143" s="348" customFormat="1" ht="11.25" customHeight="1" x14ac:dyDescent="0.2">
      <c r="B5" s="684" t="s">
        <v>221</v>
      </c>
      <c r="C5" s="685"/>
      <c r="D5" s="685"/>
      <c r="E5" s="685"/>
      <c r="F5" s="685"/>
      <c r="G5" s="685"/>
      <c r="H5" s="685"/>
      <c r="I5" s="685"/>
      <c r="J5" s="685"/>
      <c r="K5" s="685"/>
      <c r="L5" s="685"/>
      <c r="M5" s="685"/>
      <c r="N5" s="685"/>
      <c r="O5" s="685"/>
      <c r="P5" s="685"/>
      <c r="Q5" s="686"/>
      <c r="R5" s="670">
        <v>2430068</v>
      </c>
      <c r="S5" s="671"/>
      <c r="T5" s="671"/>
      <c r="U5" s="671"/>
      <c r="V5" s="671"/>
      <c r="W5" s="671"/>
      <c r="X5" s="671"/>
      <c r="Y5" s="714"/>
      <c r="Z5" s="732">
        <v>19.600000000000001</v>
      </c>
      <c r="AA5" s="732"/>
      <c r="AB5" s="732"/>
      <c r="AC5" s="732"/>
      <c r="AD5" s="733">
        <v>2358886</v>
      </c>
      <c r="AE5" s="733"/>
      <c r="AF5" s="733"/>
      <c r="AG5" s="733"/>
      <c r="AH5" s="733"/>
      <c r="AI5" s="733"/>
      <c r="AJ5" s="733"/>
      <c r="AK5" s="733"/>
      <c r="AL5" s="715">
        <v>35.4</v>
      </c>
      <c r="AM5" s="689"/>
      <c r="AN5" s="689"/>
      <c r="AO5" s="716"/>
      <c r="AP5" s="684" t="s">
        <v>222</v>
      </c>
      <c r="AQ5" s="685"/>
      <c r="AR5" s="685"/>
      <c r="AS5" s="685"/>
      <c r="AT5" s="685"/>
      <c r="AU5" s="685"/>
      <c r="AV5" s="685"/>
      <c r="AW5" s="685"/>
      <c r="AX5" s="685"/>
      <c r="AY5" s="685"/>
      <c r="AZ5" s="685"/>
      <c r="BA5" s="685"/>
      <c r="BB5" s="685"/>
      <c r="BC5" s="685"/>
      <c r="BD5" s="685"/>
      <c r="BE5" s="685"/>
      <c r="BF5" s="686"/>
      <c r="BG5" s="617">
        <v>2337406</v>
      </c>
      <c r="BH5" s="618"/>
      <c r="BI5" s="618"/>
      <c r="BJ5" s="618"/>
      <c r="BK5" s="618"/>
      <c r="BL5" s="618"/>
      <c r="BM5" s="618"/>
      <c r="BN5" s="619"/>
      <c r="BO5" s="644">
        <v>96.2</v>
      </c>
      <c r="BP5" s="644"/>
      <c r="BQ5" s="644"/>
      <c r="BR5" s="644"/>
      <c r="BS5" s="645">
        <v>118515</v>
      </c>
      <c r="BT5" s="645"/>
      <c r="BU5" s="645"/>
      <c r="BV5" s="645"/>
      <c r="BW5" s="645"/>
      <c r="BX5" s="645"/>
      <c r="BY5" s="645"/>
      <c r="BZ5" s="645"/>
      <c r="CA5" s="645"/>
      <c r="CB5" s="703"/>
      <c r="CD5" s="719" t="s">
        <v>217</v>
      </c>
      <c r="CE5" s="720"/>
      <c r="CF5" s="720"/>
      <c r="CG5" s="720"/>
      <c r="CH5" s="720"/>
      <c r="CI5" s="720"/>
      <c r="CJ5" s="720"/>
      <c r="CK5" s="720"/>
      <c r="CL5" s="720"/>
      <c r="CM5" s="720"/>
      <c r="CN5" s="720"/>
      <c r="CO5" s="720"/>
      <c r="CP5" s="720"/>
      <c r="CQ5" s="721"/>
      <c r="CR5" s="719" t="s">
        <v>223</v>
      </c>
      <c r="CS5" s="720"/>
      <c r="CT5" s="720"/>
      <c r="CU5" s="720"/>
      <c r="CV5" s="720"/>
      <c r="CW5" s="720"/>
      <c r="CX5" s="720"/>
      <c r="CY5" s="721"/>
      <c r="CZ5" s="719" t="s">
        <v>215</v>
      </c>
      <c r="DA5" s="720"/>
      <c r="DB5" s="720"/>
      <c r="DC5" s="721"/>
      <c r="DD5" s="719" t="s">
        <v>224</v>
      </c>
      <c r="DE5" s="720"/>
      <c r="DF5" s="720"/>
      <c r="DG5" s="720"/>
      <c r="DH5" s="720"/>
      <c r="DI5" s="720"/>
      <c r="DJ5" s="720"/>
      <c r="DK5" s="720"/>
      <c r="DL5" s="720"/>
      <c r="DM5" s="720"/>
      <c r="DN5" s="720"/>
      <c r="DO5" s="720"/>
      <c r="DP5" s="721"/>
      <c r="DQ5" s="719" t="s">
        <v>225</v>
      </c>
      <c r="DR5" s="720"/>
      <c r="DS5" s="720"/>
      <c r="DT5" s="720"/>
      <c r="DU5" s="720"/>
      <c r="DV5" s="720"/>
      <c r="DW5" s="720"/>
      <c r="DX5" s="720"/>
      <c r="DY5" s="720"/>
      <c r="DZ5" s="720"/>
      <c r="EA5" s="720"/>
      <c r="EB5" s="720"/>
      <c r="EC5" s="721"/>
    </row>
    <row r="6" spans="2:143" ht="11.25" customHeight="1" x14ac:dyDescent="0.2">
      <c r="B6" s="614" t="s">
        <v>226</v>
      </c>
      <c r="C6" s="615"/>
      <c r="D6" s="615"/>
      <c r="E6" s="615"/>
      <c r="F6" s="615"/>
      <c r="G6" s="615"/>
      <c r="H6" s="615"/>
      <c r="I6" s="615"/>
      <c r="J6" s="615"/>
      <c r="K6" s="615"/>
      <c r="L6" s="615"/>
      <c r="M6" s="615"/>
      <c r="N6" s="615"/>
      <c r="O6" s="615"/>
      <c r="P6" s="615"/>
      <c r="Q6" s="616"/>
      <c r="R6" s="617">
        <v>84394</v>
      </c>
      <c r="S6" s="618"/>
      <c r="T6" s="618"/>
      <c r="U6" s="618"/>
      <c r="V6" s="618"/>
      <c r="W6" s="618"/>
      <c r="X6" s="618"/>
      <c r="Y6" s="619"/>
      <c r="Z6" s="644">
        <v>0.7</v>
      </c>
      <c r="AA6" s="644"/>
      <c r="AB6" s="644"/>
      <c r="AC6" s="644"/>
      <c r="AD6" s="645">
        <v>84394</v>
      </c>
      <c r="AE6" s="645"/>
      <c r="AF6" s="645"/>
      <c r="AG6" s="645"/>
      <c r="AH6" s="645"/>
      <c r="AI6" s="645"/>
      <c r="AJ6" s="645"/>
      <c r="AK6" s="645"/>
      <c r="AL6" s="620">
        <v>1.3</v>
      </c>
      <c r="AM6" s="621"/>
      <c r="AN6" s="621"/>
      <c r="AO6" s="646"/>
      <c r="AP6" s="614" t="s">
        <v>227</v>
      </c>
      <c r="AQ6" s="615"/>
      <c r="AR6" s="615"/>
      <c r="AS6" s="615"/>
      <c r="AT6" s="615"/>
      <c r="AU6" s="615"/>
      <c r="AV6" s="615"/>
      <c r="AW6" s="615"/>
      <c r="AX6" s="615"/>
      <c r="AY6" s="615"/>
      <c r="AZ6" s="615"/>
      <c r="BA6" s="615"/>
      <c r="BB6" s="615"/>
      <c r="BC6" s="615"/>
      <c r="BD6" s="615"/>
      <c r="BE6" s="615"/>
      <c r="BF6" s="616"/>
      <c r="BG6" s="617">
        <v>2337406</v>
      </c>
      <c r="BH6" s="618"/>
      <c r="BI6" s="618"/>
      <c r="BJ6" s="618"/>
      <c r="BK6" s="618"/>
      <c r="BL6" s="618"/>
      <c r="BM6" s="618"/>
      <c r="BN6" s="619"/>
      <c r="BO6" s="644">
        <v>96.2</v>
      </c>
      <c r="BP6" s="644"/>
      <c r="BQ6" s="644"/>
      <c r="BR6" s="644"/>
      <c r="BS6" s="645">
        <v>118515</v>
      </c>
      <c r="BT6" s="645"/>
      <c r="BU6" s="645"/>
      <c r="BV6" s="645"/>
      <c r="BW6" s="645"/>
      <c r="BX6" s="645"/>
      <c r="BY6" s="645"/>
      <c r="BZ6" s="645"/>
      <c r="CA6" s="645"/>
      <c r="CB6" s="703"/>
      <c r="CD6" s="673" t="s">
        <v>228</v>
      </c>
      <c r="CE6" s="674"/>
      <c r="CF6" s="674"/>
      <c r="CG6" s="674"/>
      <c r="CH6" s="674"/>
      <c r="CI6" s="674"/>
      <c r="CJ6" s="674"/>
      <c r="CK6" s="674"/>
      <c r="CL6" s="674"/>
      <c r="CM6" s="674"/>
      <c r="CN6" s="674"/>
      <c r="CO6" s="674"/>
      <c r="CP6" s="674"/>
      <c r="CQ6" s="675"/>
      <c r="CR6" s="617">
        <v>128678</v>
      </c>
      <c r="CS6" s="618"/>
      <c r="CT6" s="618"/>
      <c r="CU6" s="618"/>
      <c r="CV6" s="618"/>
      <c r="CW6" s="618"/>
      <c r="CX6" s="618"/>
      <c r="CY6" s="619"/>
      <c r="CZ6" s="715">
        <v>1.1000000000000001</v>
      </c>
      <c r="DA6" s="689"/>
      <c r="DB6" s="689"/>
      <c r="DC6" s="718"/>
      <c r="DD6" s="623" t="s">
        <v>125</v>
      </c>
      <c r="DE6" s="618"/>
      <c r="DF6" s="618"/>
      <c r="DG6" s="618"/>
      <c r="DH6" s="618"/>
      <c r="DI6" s="618"/>
      <c r="DJ6" s="618"/>
      <c r="DK6" s="618"/>
      <c r="DL6" s="618"/>
      <c r="DM6" s="618"/>
      <c r="DN6" s="618"/>
      <c r="DO6" s="618"/>
      <c r="DP6" s="619"/>
      <c r="DQ6" s="623">
        <v>128673</v>
      </c>
      <c r="DR6" s="618"/>
      <c r="DS6" s="618"/>
      <c r="DT6" s="618"/>
      <c r="DU6" s="618"/>
      <c r="DV6" s="618"/>
      <c r="DW6" s="618"/>
      <c r="DX6" s="618"/>
      <c r="DY6" s="618"/>
      <c r="DZ6" s="618"/>
      <c r="EA6" s="618"/>
      <c r="EB6" s="618"/>
      <c r="EC6" s="658"/>
    </row>
    <row r="7" spans="2:143" ht="11.25" customHeight="1" x14ac:dyDescent="0.2">
      <c r="B7" s="614" t="s">
        <v>229</v>
      </c>
      <c r="C7" s="615"/>
      <c r="D7" s="615"/>
      <c r="E7" s="615"/>
      <c r="F7" s="615"/>
      <c r="G7" s="615"/>
      <c r="H7" s="615"/>
      <c r="I7" s="615"/>
      <c r="J7" s="615"/>
      <c r="K7" s="615"/>
      <c r="L7" s="615"/>
      <c r="M7" s="615"/>
      <c r="N7" s="615"/>
      <c r="O7" s="615"/>
      <c r="P7" s="615"/>
      <c r="Q7" s="616"/>
      <c r="R7" s="617">
        <v>1606</v>
      </c>
      <c r="S7" s="618"/>
      <c r="T7" s="618"/>
      <c r="U7" s="618"/>
      <c r="V7" s="618"/>
      <c r="W7" s="618"/>
      <c r="X7" s="618"/>
      <c r="Y7" s="619"/>
      <c r="Z7" s="644">
        <v>0</v>
      </c>
      <c r="AA7" s="644"/>
      <c r="AB7" s="644"/>
      <c r="AC7" s="644"/>
      <c r="AD7" s="645">
        <v>1606</v>
      </c>
      <c r="AE7" s="645"/>
      <c r="AF7" s="645"/>
      <c r="AG7" s="645"/>
      <c r="AH7" s="645"/>
      <c r="AI7" s="645"/>
      <c r="AJ7" s="645"/>
      <c r="AK7" s="645"/>
      <c r="AL7" s="620">
        <v>0</v>
      </c>
      <c r="AM7" s="621"/>
      <c r="AN7" s="621"/>
      <c r="AO7" s="646"/>
      <c r="AP7" s="614" t="s">
        <v>230</v>
      </c>
      <c r="AQ7" s="615"/>
      <c r="AR7" s="615"/>
      <c r="AS7" s="615"/>
      <c r="AT7" s="615"/>
      <c r="AU7" s="615"/>
      <c r="AV7" s="615"/>
      <c r="AW7" s="615"/>
      <c r="AX7" s="615"/>
      <c r="AY7" s="615"/>
      <c r="AZ7" s="615"/>
      <c r="BA7" s="615"/>
      <c r="BB7" s="615"/>
      <c r="BC7" s="615"/>
      <c r="BD7" s="615"/>
      <c r="BE7" s="615"/>
      <c r="BF7" s="616"/>
      <c r="BG7" s="617">
        <v>845238</v>
      </c>
      <c r="BH7" s="618"/>
      <c r="BI7" s="618"/>
      <c r="BJ7" s="618"/>
      <c r="BK7" s="618"/>
      <c r="BL7" s="618"/>
      <c r="BM7" s="618"/>
      <c r="BN7" s="619"/>
      <c r="BO7" s="644">
        <v>34.799999999999997</v>
      </c>
      <c r="BP7" s="644"/>
      <c r="BQ7" s="644"/>
      <c r="BR7" s="644"/>
      <c r="BS7" s="645">
        <v>31385</v>
      </c>
      <c r="BT7" s="645"/>
      <c r="BU7" s="645"/>
      <c r="BV7" s="645"/>
      <c r="BW7" s="645"/>
      <c r="BX7" s="645"/>
      <c r="BY7" s="645"/>
      <c r="BZ7" s="645"/>
      <c r="CA7" s="645"/>
      <c r="CB7" s="703"/>
      <c r="CD7" s="659" t="s">
        <v>231</v>
      </c>
      <c r="CE7" s="656"/>
      <c r="CF7" s="656"/>
      <c r="CG7" s="656"/>
      <c r="CH7" s="656"/>
      <c r="CI7" s="656"/>
      <c r="CJ7" s="656"/>
      <c r="CK7" s="656"/>
      <c r="CL7" s="656"/>
      <c r="CM7" s="656"/>
      <c r="CN7" s="656"/>
      <c r="CO7" s="656"/>
      <c r="CP7" s="656"/>
      <c r="CQ7" s="657"/>
      <c r="CR7" s="617">
        <v>2090447</v>
      </c>
      <c r="CS7" s="618"/>
      <c r="CT7" s="618"/>
      <c r="CU7" s="618"/>
      <c r="CV7" s="618"/>
      <c r="CW7" s="618"/>
      <c r="CX7" s="618"/>
      <c r="CY7" s="619"/>
      <c r="CZ7" s="644">
        <v>17.600000000000001</v>
      </c>
      <c r="DA7" s="644"/>
      <c r="DB7" s="644"/>
      <c r="DC7" s="644"/>
      <c r="DD7" s="623">
        <v>385664</v>
      </c>
      <c r="DE7" s="618"/>
      <c r="DF7" s="618"/>
      <c r="DG7" s="618"/>
      <c r="DH7" s="618"/>
      <c r="DI7" s="618"/>
      <c r="DJ7" s="618"/>
      <c r="DK7" s="618"/>
      <c r="DL7" s="618"/>
      <c r="DM7" s="618"/>
      <c r="DN7" s="618"/>
      <c r="DO7" s="618"/>
      <c r="DP7" s="619"/>
      <c r="DQ7" s="623">
        <v>1348034</v>
      </c>
      <c r="DR7" s="618"/>
      <c r="DS7" s="618"/>
      <c r="DT7" s="618"/>
      <c r="DU7" s="618"/>
      <c r="DV7" s="618"/>
      <c r="DW7" s="618"/>
      <c r="DX7" s="618"/>
      <c r="DY7" s="618"/>
      <c r="DZ7" s="618"/>
      <c r="EA7" s="618"/>
      <c r="EB7" s="618"/>
      <c r="EC7" s="658"/>
    </row>
    <row r="8" spans="2:143" ht="11.25" customHeight="1" x14ac:dyDescent="0.2">
      <c r="B8" s="614" t="s">
        <v>232</v>
      </c>
      <c r="C8" s="615"/>
      <c r="D8" s="615"/>
      <c r="E8" s="615"/>
      <c r="F8" s="615"/>
      <c r="G8" s="615"/>
      <c r="H8" s="615"/>
      <c r="I8" s="615"/>
      <c r="J8" s="615"/>
      <c r="K8" s="615"/>
      <c r="L8" s="615"/>
      <c r="M8" s="615"/>
      <c r="N8" s="615"/>
      <c r="O8" s="615"/>
      <c r="P8" s="615"/>
      <c r="Q8" s="616"/>
      <c r="R8" s="617">
        <v>15573</v>
      </c>
      <c r="S8" s="618"/>
      <c r="T8" s="618"/>
      <c r="U8" s="618"/>
      <c r="V8" s="618"/>
      <c r="W8" s="618"/>
      <c r="X8" s="618"/>
      <c r="Y8" s="619"/>
      <c r="Z8" s="644">
        <v>0.1</v>
      </c>
      <c r="AA8" s="644"/>
      <c r="AB8" s="644"/>
      <c r="AC8" s="644"/>
      <c r="AD8" s="645">
        <v>15573</v>
      </c>
      <c r="AE8" s="645"/>
      <c r="AF8" s="645"/>
      <c r="AG8" s="645"/>
      <c r="AH8" s="645"/>
      <c r="AI8" s="645"/>
      <c r="AJ8" s="645"/>
      <c r="AK8" s="645"/>
      <c r="AL8" s="620">
        <v>0.2</v>
      </c>
      <c r="AM8" s="621"/>
      <c r="AN8" s="621"/>
      <c r="AO8" s="646"/>
      <c r="AP8" s="614" t="s">
        <v>233</v>
      </c>
      <c r="AQ8" s="615"/>
      <c r="AR8" s="615"/>
      <c r="AS8" s="615"/>
      <c r="AT8" s="615"/>
      <c r="AU8" s="615"/>
      <c r="AV8" s="615"/>
      <c r="AW8" s="615"/>
      <c r="AX8" s="615"/>
      <c r="AY8" s="615"/>
      <c r="AZ8" s="615"/>
      <c r="BA8" s="615"/>
      <c r="BB8" s="615"/>
      <c r="BC8" s="615"/>
      <c r="BD8" s="615"/>
      <c r="BE8" s="615"/>
      <c r="BF8" s="616"/>
      <c r="BG8" s="617">
        <v>31040</v>
      </c>
      <c r="BH8" s="618"/>
      <c r="BI8" s="618"/>
      <c r="BJ8" s="618"/>
      <c r="BK8" s="618"/>
      <c r="BL8" s="618"/>
      <c r="BM8" s="618"/>
      <c r="BN8" s="619"/>
      <c r="BO8" s="644">
        <v>1.3</v>
      </c>
      <c r="BP8" s="644"/>
      <c r="BQ8" s="644"/>
      <c r="BR8" s="644"/>
      <c r="BS8" s="645" t="s">
        <v>125</v>
      </c>
      <c r="BT8" s="645"/>
      <c r="BU8" s="645"/>
      <c r="BV8" s="645"/>
      <c r="BW8" s="645"/>
      <c r="BX8" s="645"/>
      <c r="BY8" s="645"/>
      <c r="BZ8" s="645"/>
      <c r="CA8" s="645"/>
      <c r="CB8" s="703"/>
      <c r="CD8" s="659" t="s">
        <v>234</v>
      </c>
      <c r="CE8" s="656"/>
      <c r="CF8" s="656"/>
      <c r="CG8" s="656"/>
      <c r="CH8" s="656"/>
      <c r="CI8" s="656"/>
      <c r="CJ8" s="656"/>
      <c r="CK8" s="656"/>
      <c r="CL8" s="656"/>
      <c r="CM8" s="656"/>
      <c r="CN8" s="656"/>
      <c r="CO8" s="656"/>
      <c r="CP8" s="656"/>
      <c r="CQ8" s="657"/>
      <c r="CR8" s="617">
        <v>3662090</v>
      </c>
      <c r="CS8" s="618"/>
      <c r="CT8" s="618"/>
      <c r="CU8" s="618"/>
      <c r="CV8" s="618"/>
      <c r="CW8" s="618"/>
      <c r="CX8" s="618"/>
      <c r="CY8" s="619"/>
      <c r="CZ8" s="644">
        <v>30.8</v>
      </c>
      <c r="DA8" s="644"/>
      <c r="DB8" s="644"/>
      <c r="DC8" s="644"/>
      <c r="DD8" s="623">
        <v>9191</v>
      </c>
      <c r="DE8" s="618"/>
      <c r="DF8" s="618"/>
      <c r="DG8" s="618"/>
      <c r="DH8" s="618"/>
      <c r="DI8" s="618"/>
      <c r="DJ8" s="618"/>
      <c r="DK8" s="618"/>
      <c r="DL8" s="618"/>
      <c r="DM8" s="618"/>
      <c r="DN8" s="618"/>
      <c r="DO8" s="618"/>
      <c r="DP8" s="619"/>
      <c r="DQ8" s="623">
        <v>1677474</v>
      </c>
      <c r="DR8" s="618"/>
      <c r="DS8" s="618"/>
      <c r="DT8" s="618"/>
      <c r="DU8" s="618"/>
      <c r="DV8" s="618"/>
      <c r="DW8" s="618"/>
      <c r="DX8" s="618"/>
      <c r="DY8" s="618"/>
      <c r="DZ8" s="618"/>
      <c r="EA8" s="618"/>
      <c r="EB8" s="618"/>
      <c r="EC8" s="658"/>
    </row>
    <row r="9" spans="2:143" ht="11.25" customHeight="1" x14ac:dyDescent="0.2">
      <c r="B9" s="614" t="s">
        <v>235</v>
      </c>
      <c r="C9" s="615"/>
      <c r="D9" s="615"/>
      <c r="E9" s="615"/>
      <c r="F9" s="615"/>
      <c r="G9" s="615"/>
      <c r="H9" s="615"/>
      <c r="I9" s="615"/>
      <c r="J9" s="615"/>
      <c r="K9" s="615"/>
      <c r="L9" s="615"/>
      <c r="M9" s="615"/>
      <c r="N9" s="615"/>
      <c r="O9" s="615"/>
      <c r="P9" s="615"/>
      <c r="Q9" s="616"/>
      <c r="R9" s="617">
        <v>18081</v>
      </c>
      <c r="S9" s="618"/>
      <c r="T9" s="618"/>
      <c r="U9" s="618"/>
      <c r="V9" s="618"/>
      <c r="W9" s="618"/>
      <c r="X9" s="618"/>
      <c r="Y9" s="619"/>
      <c r="Z9" s="644">
        <v>0.1</v>
      </c>
      <c r="AA9" s="644"/>
      <c r="AB9" s="644"/>
      <c r="AC9" s="644"/>
      <c r="AD9" s="645">
        <v>18081</v>
      </c>
      <c r="AE9" s="645"/>
      <c r="AF9" s="645"/>
      <c r="AG9" s="645"/>
      <c r="AH9" s="645"/>
      <c r="AI9" s="645"/>
      <c r="AJ9" s="645"/>
      <c r="AK9" s="645"/>
      <c r="AL9" s="620">
        <v>0.3</v>
      </c>
      <c r="AM9" s="621"/>
      <c r="AN9" s="621"/>
      <c r="AO9" s="646"/>
      <c r="AP9" s="614" t="s">
        <v>236</v>
      </c>
      <c r="AQ9" s="615"/>
      <c r="AR9" s="615"/>
      <c r="AS9" s="615"/>
      <c r="AT9" s="615"/>
      <c r="AU9" s="615"/>
      <c r="AV9" s="615"/>
      <c r="AW9" s="615"/>
      <c r="AX9" s="615"/>
      <c r="AY9" s="615"/>
      <c r="AZ9" s="615"/>
      <c r="BA9" s="615"/>
      <c r="BB9" s="615"/>
      <c r="BC9" s="615"/>
      <c r="BD9" s="615"/>
      <c r="BE9" s="615"/>
      <c r="BF9" s="616"/>
      <c r="BG9" s="617">
        <v>661732</v>
      </c>
      <c r="BH9" s="618"/>
      <c r="BI9" s="618"/>
      <c r="BJ9" s="618"/>
      <c r="BK9" s="618"/>
      <c r="BL9" s="618"/>
      <c r="BM9" s="618"/>
      <c r="BN9" s="619"/>
      <c r="BO9" s="644">
        <v>27.2</v>
      </c>
      <c r="BP9" s="644"/>
      <c r="BQ9" s="644"/>
      <c r="BR9" s="644"/>
      <c r="BS9" s="645" t="s">
        <v>125</v>
      </c>
      <c r="BT9" s="645"/>
      <c r="BU9" s="645"/>
      <c r="BV9" s="645"/>
      <c r="BW9" s="645"/>
      <c r="BX9" s="645"/>
      <c r="BY9" s="645"/>
      <c r="BZ9" s="645"/>
      <c r="CA9" s="645"/>
      <c r="CB9" s="703"/>
      <c r="CD9" s="659" t="s">
        <v>237</v>
      </c>
      <c r="CE9" s="656"/>
      <c r="CF9" s="656"/>
      <c r="CG9" s="656"/>
      <c r="CH9" s="656"/>
      <c r="CI9" s="656"/>
      <c r="CJ9" s="656"/>
      <c r="CK9" s="656"/>
      <c r="CL9" s="656"/>
      <c r="CM9" s="656"/>
      <c r="CN9" s="656"/>
      <c r="CO9" s="656"/>
      <c r="CP9" s="656"/>
      <c r="CQ9" s="657"/>
      <c r="CR9" s="617">
        <v>1064751</v>
      </c>
      <c r="CS9" s="618"/>
      <c r="CT9" s="618"/>
      <c r="CU9" s="618"/>
      <c r="CV9" s="618"/>
      <c r="CW9" s="618"/>
      <c r="CX9" s="618"/>
      <c r="CY9" s="619"/>
      <c r="CZ9" s="644">
        <v>8.9</v>
      </c>
      <c r="DA9" s="644"/>
      <c r="DB9" s="644"/>
      <c r="DC9" s="644"/>
      <c r="DD9" s="623">
        <v>61625</v>
      </c>
      <c r="DE9" s="618"/>
      <c r="DF9" s="618"/>
      <c r="DG9" s="618"/>
      <c r="DH9" s="618"/>
      <c r="DI9" s="618"/>
      <c r="DJ9" s="618"/>
      <c r="DK9" s="618"/>
      <c r="DL9" s="618"/>
      <c r="DM9" s="618"/>
      <c r="DN9" s="618"/>
      <c r="DO9" s="618"/>
      <c r="DP9" s="619"/>
      <c r="DQ9" s="623">
        <v>681386</v>
      </c>
      <c r="DR9" s="618"/>
      <c r="DS9" s="618"/>
      <c r="DT9" s="618"/>
      <c r="DU9" s="618"/>
      <c r="DV9" s="618"/>
      <c r="DW9" s="618"/>
      <c r="DX9" s="618"/>
      <c r="DY9" s="618"/>
      <c r="DZ9" s="618"/>
      <c r="EA9" s="618"/>
      <c r="EB9" s="618"/>
      <c r="EC9" s="658"/>
    </row>
    <row r="10" spans="2:143" ht="11.25" customHeight="1" x14ac:dyDescent="0.2">
      <c r="B10" s="614" t="s">
        <v>238</v>
      </c>
      <c r="C10" s="615"/>
      <c r="D10" s="615"/>
      <c r="E10" s="615"/>
      <c r="F10" s="615"/>
      <c r="G10" s="615"/>
      <c r="H10" s="615"/>
      <c r="I10" s="615"/>
      <c r="J10" s="615"/>
      <c r="K10" s="615"/>
      <c r="L10" s="615"/>
      <c r="M10" s="615"/>
      <c r="N10" s="615"/>
      <c r="O10" s="615"/>
      <c r="P10" s="615"/>
      <c r="Q10" s="616"/>
      <c r="R10" s="617" t="s">
        <v>125</v>
      </c>
      <c r="S10" s="618"/>
      <c r="T10" s="618"/>
      <c r="U10" s="618"/>
      <c r="V10" s="618"/>
      <c r="W10" s="618"/>
      <c r="X10" s="618"/>
      <c r="Y10" s="619"/>
      <c r="Z10" s="644" t="s">
        <v>125</v>
      </c>
      <c r="AA10" s="644"/>
      <c r="AB10" s="644"/>
      <c r="AC10" s="644"/>
      <c r="AD10" s="645" t="s">
        <v>125</v>
      </c>
      <c r="AE10" s="645"/>
      <c r="AF10" s="645"/>
      <c r="AG10" s="645"/>
      <c r="AH10" s="645"/>
      <c r="AI10" s="645"/>
      <c r="AJ10" s="645"/>
      <c r="AK10" s="645"/>
      <c r="AL10" s="620" t="s">
        <v>125</v>
      </c>
      <c r="AM10" s="621"/>
      <c r="AN10" s="621"/>
      <c r="AO10" s="646"/>
      <c r="AP10" s="614" t="s">
        <v>239</v>
      </c>
      <c r="AQ10" s="615"/>
      <c r="AR10" s="615"/>
      <c r="AS10" s="615"/>
      <c r="AT10" s="615"/>
      <c r="AU10" s="615"/>
      <c r="AV10" s="615"/>
      <c r="AW10" s="615"/>
      <c r="AX10" s="615"/>
      <c r="AY10" s="615"/>
      <c r="AZ10" s="615"/>
      <c r="BA10" s="615"/>
      <c r="BB10" s="615"/>
      <c r="BC10" s="615"/>
      <c r="BD10" s="615"/>
      <c r="BE10" s="615"/>
      <c r="BF10" s="616"/>
      <c r="BG10" s="617">
        <v>104548</v>
      </c>
      <c r="BH10" s="618"/>
      <c r="BI10" s="618"/>
      <c r="BJ10" s="618"/>
      <c r="BK10" s="618"/>
      <c r="BL10" s="618"/>
      <c r="BM10" s="618"/>
      <c r="BN10" s="619"/>
      <c r="BO10" s="644">
        <v>4.3</v>
      </c>
      <c r="BP10" s="644"/>
      <c r="BQ10" s="644"/>
      <c r="BR10" s="644"/>
      <c r="BS10" s="645">
        <v>17671</v>
      </c>
      <c r="BT10" s="645"/>
      <c r="BU10" s="645"/>
      <c r="BV10" s="645"/>
      <c r="BW10" s="645"/>
      <c r="BX10" s="645"/>
      <c r="BY10" s="645"/>
      <c r="BZ10" s="645"/>
      <c r="CA10" s="645"/>
      <c r="CB10" s="703"/>
      <c r="CD10" s="659" t="s">
        <v>240</v>
      </c>
      <c r="CE10" s="656"/>
      <c r="CF10" s="656"/>
      <c r="CG10" s="656"/>
      <c r="CH10" s="656"/>
      <c r="CI10" s="656"/>
      <c r="CJ10" s="656"/>
      <c r="CK10" s="656"/>
      <c r="CL10" s="656"/>
      <c r="CM10" s="656"/>
      <c r="CN10" s="656"/>
      <c r="CO10" s="656"/>
      <c r="CP10" s="656"/>
      <c r="CQ10" s="657"/>
      <c r="CR10" s="617">
        <v>14004</v>
      </c>
      <c r="CS10" s="618"/>
      <c r="CT10" s="618"/>
      <c r="CU10" s="618"/>
      <c r="CV10" s="618"/>
      <c r="CW10" s="618"/>
      <c r="CX10" s="618"/>
      <c r="CY10" s="619"/>
      <c r="CZ10" s="644">
        <v>0.1</v>
      </c>
      <c r="DA10" s="644"/>
      <c r="DB10" s="644"/>
      <c r="DC10" s="644"/>
      <c r="DD10" s="623" t="s">
        <v>125</v>
      </c>
      <c r="DE10" s="618"/>
      <c r="DF10" s="618"/>
      <c r="DG10" s="618"/>
      <c r="DH10" s="618"/>
      <c r="DI10" s="618"/>
      <c r="DJ10" s="618"/>
      <c r="DK10" s="618"/>
      <c r="DL10" s="618"/>
      <c r="DM10" s="618"/>
      <c r="DN10" s="618"/>
      <c r="DO10" s="618"/>
      <c r="DP10" s="619"/>
      <c r="DQ10" s="623">
        <v>12690</v>
      </c>
      <c r="DR10" s="618"/>
      <c r="DS10" s="618"/>
      <c r="DT10" s="618"/>
      <c r="DU10" s="618"/>
      <c r="DV10" s="618"/>
      <c r="DW10" s="618"/>
      <c r="DX10" s="618"/>
      <c r="DY10" s="618"/>
      <c r="DZ10" s="618"/>
      <c r="EA10" s="618"/>
      <c r="EB10" s="618"/>
      <c r="EC10" s="658"/>
    </row>
    <row r="11" spans="2:143" ht="11.25" customHeight="1" x14ac:dyDescent="0.2">
      <c r="B11" s="614" t="s">
        <v>241</v>
      </c>
      <c r="C11" s="615"/>
      <c r="D11" s="615"/>
      <c r="E11" s="615"/>
      <c r="F11" s="615"/>
      <c r="G11" s="615"/>
      <c r="H11" s="615"/>
      <c r="I11" s="615"/>
      <c r="J11" s="615"/>
      <c r="K11" s="615"/>
      <c r="L11" s="615"/>
      <c r="M11" s="615"/>
      <c r="N11" s="615"/>
      <c r="O11" s="615"/>
      <c r="P11" s="615"/>
      <c r="Q11" s="616"/>
      <c r="R11" s="617">
        <v>427410</v>
      </c>
      <c r="S11" s="618"/>
      <c r="T11" s="618"/>
      <c r="U11" s="618"/>
      <c r="V11" s="618"/>
      <c r="W11" s="618"/>
      <c r="X11" s="618"/>
      <c r="Y11" s="619"/>
      <c r="Z11" s="620">
        <v>3.4</v>
      </c>
      <c r="AA11" s="621"/>
      <c r="AB11" s="621"/>
      <c r="AC11" s="622"/>
      <c r="AD11" s="623">
        <v>427410</v>
      </c>
      <c r="AE11" s="618"/>
      <c r="AF11" s="618"/>
      <c r="AG11" s="618"/>
      <c r="AH11" s="618"/>
      <c r="AI11" s="618"/>
      <c r="AJ11" s="618"/>
      <c r="AK11" s="619"/>
      <c r="AL11" s="620">
        <v>6.4</v>
      </c>
      <c r="AM11" s="621"/>
      <c r="AN11" s="621"/>
      <c r="AO11" s="646"/>
      <c r="AP11" s="614" t="s">
        <v>242</v>
      </c>
      <c r="AQ11" s="615"/>
      <c r="AR11" s="615"/>
      <c r="AS11" s="615"/>
      <c r="AT11" s="615"/>
      <c r="AU11" s="615"/>
      <c r="AV11" s="615"/>
      <c r="AW11" s="615"/>
      <c r="AX11" s="615"/>
      <c r="AY11" s="615"/>
      <c r="AZ11" s="615"/>
      <c r="BA11" s="615"/>
      <c r="BB11" s="615"/>
      <c r="BC11" s="615"/>
      <c r="BD11" s="615"/>
      <c r="BE11" s="615"/>
      <c r="BF11" s="616"/>
      <c r="BG11" s="617">
        <v>47918</v>
      </c>
      <c r="BH11" s="618"/>
      <c r="BI11" s="618"/>
      <c r="BJ11" s="618"/>
      <c r="BK11" s="618"/>
      <c r="BL11" s="618"/>
      <c r="BM11" s="618"/>
      <c r="BN11" s="619"/>
      <c r="BO11" s="644">
        <v>2</v>
      </c>
      <c r="BP11" s="644"/>
      <c r="BQ11" s="644"/>
      <c r="BR11" s="644"/>
      <c r="BS11" s="645">
        <v>13714</v>
      </c>
      <c r="BT11" s="645"/>
      <c r="BU11" s="645"/>
      <c r="BV11" s="645"/>
      <c r="BW11" s="645"/>
      <c r="BX11" s="645"/>
      <c r="BY11" s="645"/>
      <c r="BZ11" s="645"/>
      <c r="CA11" s="645"/>
      <c r="CB11" s="703"/>
      <c r="CD11" s="659" t="s">
        <v>243</v>
      </c>
      <c r="CE11" s="656"/>
      <c r="CF11" s="656"/>
      <c r="CG11" s="656"/>
      <c r="CH11" s="656"/>
      <c r="CI11" s="656"/>
      <c r="CJ11" s="656"/>
      <c r="CK11" s="656"/>
      <c r="CL11" s="656"/>
      <c r="CM11" s="656"/>
      <c r="CN11" s="656"/>
      <c r="CO11" s="656"/>
      <c r="CP11" s="656"/>
      <c r="CQ11" s="657"/>
      <c r="CR11" s="617">
        <v>415921</v>
      </c>
      <c r="CS11" s="618"/>
      <c r="CT11" s="618"/>
      <c r="CU11" s="618"/>
      <c r="CV11" s="618"/>
      <c r="CW11" s="618"/>
      <c r="CX11" s="618"/>
      <c r="CY11" s="619"/>
      <c r="CZ11" s="644">
        <v>3.5</v>
      </c>
      <c r="DA11" s="644"/>
      <c r="DB11" s="644"/>
      <c r="DC11" s="644"/>
      <c r="DD11" s="623">
        <v>159622</v>
      </c>
      <c r="DE11" s="618"/>
      <c r="DF11" s="618"/>
      <c r="DG11" s="618"/>
      <c r="DH11" s="618"/>
      <c r="DI11" s="618"/>
      <c r="DJ11" s="618"/>
      <c r="DK11" s="618"/>
      <c r="DL11" s="618"/>
      <c r="DM11" s="618"/>
      <c r="DN11" s="618"/>
      <c r="DO11" s="618"/>
      <c r="DP11" s="619"/>
      <c r="DQ11" s="623">
        <v>179052</v>
      </c>
      <c r="DR11" s="618"/>
      <c r="DS11" s="618"/>
      <c r="DT11" s="618"/>
      <c r="DU11" s="618"/>
      <c r="DV11" s="618"/>
      <c r="DW11" s="618"/>
      <c r="DX11" s="618"/>
      <c r="DY11" s="618"/>
      <c r="DZ11" s="618"/>
      <c r="EA11" s="618"/>
      <c r="EB11" s="618"/>
      <c r="EC11" s="658"/>
    </row>
    <row r="12" spans="2:143" ht="11.25" customHeight="1" x14ac:dyDescent="0.2">
      <c r="B12" s="614" t="s">
        <v>244</v>
      </c>
      <c r="C12" s="615"/>
      <c r="D12" s="615"/>
      <c r="E12" s="615"/>
      <c r="F12" s="615"/>
      <c r="G12" s="615"/>
      <c r="H12" s="615"/>
      <c r="I12" s="615"/>
      <c r="J12" s="615"/>
      <c r="K12" s="615"/>
      <c r="L12" s="615"/>
      <c r="M12" s="615"/>
      <c r="N12" s="615"/>
      <c r="O12" s="615"/>
      <c r="P12" s="615"/>
      <c r="Q12" s="616"/>
      <c r="R12" s="617">
        <v>5420</v>
      </c>
      <c r="S12" s="618"/>
      <c r="T12" s="618"/>
      <c r="U12" s="618"/>
      <c r="V12" s="618"/>
      <c r="W12" s="618"/>
      <c r="X12" s="618"/>
      <c r="Y12" s="619"/>
      <c r="Z12" s="644">
        <v>0</v>
      </c>
      <c r="AA12" s="644"/>
      <c r="AB12" s="644"/>
      <c r="AC12" s="644"/>
      <c r="AD12" s="645">
        <v>5420</v>
      </c>
      <c r="AE12" s="645"/>
      <c r="AF12" s="645"/>
      <c r="AG12" s="645"/>
      <c r="AH12" s="645"/>
      <c r="AI12" s="645"/>
      <c r="AJ12" s="645"/>
      <c r="AK12" s="645"/>
      <c r="AL12" s="620">
        <v>0.1</v>
      </c>
      <c r="AM12" s="621"/>
      <c r="AN12" s="621"/>
      <c r="AO12" s="646"/>
      <c r="AP12" s="614" t="s">
        <v>245</v>
      </c>
      <c r="AQ12" s="615"/>
      <c r="AR12" s="615"/>
      <c r="AS12" s="615"/>
      <c r="AT12" s="615"/>
      <c r="AU12" s="615"/>
      <c r="AV12" s="615"/>
      <c r="AW12" s="615"/>
      <c r="AX12" s="615"/>
      <c r="AY12" s="615"/>
      <c r="AZ12" s="615"/>
      <c r="BA12" s="615"/>
      <c r="BB12" s="615"/>
      <c r="BC12" s="615"/>
      <c r="BD12" s="615"/>
      <c r="BE12" s="615"/>
      <c r="BF12" s="616"/>
      <c r="BG12" s="617">
        <v>1328988</v>
      </c>
      <c r="BH12" s="618"/>
      <c r="BI12" s="618"/>
      <c r="BJ12" s="618"/>
      <c r="BK12" s="618"/>
      <c r="BL12" s="618"/>
      <c r="BM12" s="618"/>
      <c r="BN12" s="619"/>
      <c r="BO12" s="644">
        <v>54.7</v>
      </c>
      <c r="BP12" s="644"/>
      <c r="BQ12" s="644"/>
      <c r="BR12" s="644"/>
      <c r="BS12" s="645">
        <v>87130</v>
      </c>
      <c r="BT12" s="645"/>
      <c r="BU12" s="645"/>
      <c r="BV12" s="645"/>
      <c r="BW12" s="645"/>
      <c r="BX12" s="645"/>
      <c r="BY12" s="645"/>
      <c r="BZ12" s="645"/>
      <c r="CA12" s="645"/>
      <c r="CB12" s="703"/>
      <c r="CD12" s="659" t="s">
        <v>246</v>
      </c>
      <c r="CE12" s="656"/>
      <c r="CF12" s="656"/>
      <c r="CG12" s="656"/>
      <c r="CH12" s="656"/>
      <c r="CI12" s="656"/>
      <c r="CJ12" s="656"/>
      <c r="CK12" s="656"/>
      <c r="CL12" s="656"/>
      <c r="CM12" s="656"/>
      <c r="CN12" s="656"/>
      <c r="CO12" s="656"/>
      <c r="CP12" s="656"/>
      <c r="CQ12" s="657"/>
      <c r="CR12" s="617">
        <v>471753</v>
      </c>
      <c r="CS12" s="618"/>
      <c r="CT12" s="618"/>
      <c r="CU12" s="618"/>
      <c r="CV12" s="618"/>
      <c r="CW12" s="618"/>
      <c r="CX12" s="618"/>
      <c r="CY12" s="619"/>
      <c r="CZ12" s="644">
        <v>4</v>
      </c>
      <c r="DA12" s="644"/>
      <c r="DB12" s="644"/>
      <c r="DC12" s="644"/>
      <c r="DD12" s="623">
        <v>13352</v>
      </c>
      <c r="DE12" s="618"/>
      <c r="DF12" s="618"/>
      <c r="DG12" s="618"/>
      <c r="DH12" s="618"/>
      <c r="DI12" s="618"/>
      <c r="DJ12" s="618"/>
      <c r="DK12" s="618"/>
      <c r="DL12" s="618"/>
      <c r="DM12" s="618"/>
      <c r="DN12" s="618"/>
      <c r="DO12" s="618"/>
      <c r="DP12" s="619"/>
      <c r="DQ12" s="623">
        <v>392494</v>
      </c>
      <c r="DR12" s="618"/>
      <c r="DS12" s="618"/>
      <c r="DT12" s="618"/>
      <c r="DU12" s="618"/>
      <c r="DV12" s="618"/>
      <c r="DW12" s="618"/>
      <c r="DX12" s="618"/>
      <c r="DY12" s="618"/>
      <c r="DZ12" s="618"/>
      <c r="EA12" s="618"/>
      <c r="EB12" s="618"/>
      <c r="EC12" s="658"/>
    </row>
    <row r="13" spans="2:143" ht="11.25" customHeight="1" x14ac:dyDescent="0.2">
      <c r="B13" s="614" t="s">
        <v>247</v>
      </c>
      <c r="C13" s="615"/>
      <c r="D13" s="615"/>
      <c r="E13" s="615"/>
      <c r="F13" s="615"/>
      <c r="G13" s="615"/>
      <c r="H13" s="615"/>
      <c r="I13" s="615"/>
      <c r="J13" s="615"/>
      <c r="K13" s="615"/>
      <c r="L13" s="615"/>
      <c r="M13" s="615"/>
      <c r="N13" s="615"/>
      <c r="O13" s="615"/>
      <c r="P13" s="615"/>
      <c r="Q13" s="616"/>
      <c r="R13" s="617" t="s">
        <v>125</v>
      </c>
      <c r="S13" s="618"/>
      <c r="T13" s="618"/>
      <c r="U13" s="618"/>
      <c r="V13" s="618"/>
      <c r="W13" s="618"/>
      <c r="X13" s="618"/>
      <c r="Y13" s="619"/>
      <c r="Z13" s="644" t="s">
        <v>125</v>
      </c>
      <c r="AA13" s="644"/>
      <c r="AB13" s="644"/>
      <c r="AC13" s="644"/>
      <c r="AD13" s="645" t="s">
        <v>125</v>
      </c>
      <c r="AE13" s="645"/>
      <c r="AF13" s="645"/>
      <c r="AG13" s="645"/>
      <c r="AH13" s="645"/>
      <c r="AI13" s="645"/>
      <c r="AJ13" s="645"/>
      <c r="AK13" s="645"/>
      <c r="AL13" s="620" t="s">
        <v>125</v>
      </c>
      <c r="AM13" s="621"/>
      <c r="AN13" s="621"/>
      <c r="AO13" s="646"/>
      <c r="AP13" s="614" t="s">
        <v>248</v>
      </c>
      <c r="AQ13" s="615"/>
      <c r="AR13" s="615"/>
      <c r="AS13" s="615"/>
      <c r="AT13" s="615"/>
      <c r="AU13" s="615"/>
      <c r="AV13" s="615"/>
      <c r="AW13" s="615"/>
      <c r="AX13" s="615"/>
      <c r="AY13" s="615"/>
      <c r="AZ13" s="615"/>
      <c r="BA13" s="615"/>
      <c r="BB13" s="615"/>
      <c r="BC13" s="615"/>
      <c r="BD13" s="615"/>
      <c r="BE13" s="615"/>
      <c r="BF13" s="616"/>
      <c r="BG13" s="617">
        <v>1321636</v>
      </c>
      <c r="BH13" s="618"/>
      <c r="BI13" s="618"/>
      <c r="BJ13" s="618"/>
      <c r="BK13" s="618"/>
      <c r="BL13" s="618"/>
      <c r="BM13" s="618"/>
      <c r="BN13" s="619"/>
      <c r="BO13" s="644">
        <v>54.4</v>
      </c>
      <c r="BP13" s="644"/>
      <c r="BQ13" s="644"/>
      <c r="BR13" s="644"/>
      <c r="BS13" s="645">
        <v>87130</v>
      </c>
      <c r="BT13" s="645"/>
      <c r="BU13" s="645"/>
      <c r="BV13" s="645"/>
      <c r="BW13" s="645"/>
      <c r="BX13" s="645"/>
      <c r="BY13" s="645"/>
      <c r="BZ13" s="645"/>
      <c r="CA13" s="645"/>
      <c r="CB13" s="703"/>
      <c r="CD13" s="659" t="s">
        <v>249</v>
      </c>
      <c r="CE13" s="656"/>
      <c r="CF13" s="656"/>
      <c r="CG13" s="656"/>
      <c r="CH13" s="656"/>
      <c r="CI13" s="656"/>
      <c r="CJ13" s="656"/>
      <c r="CK13" s="656"/>
      <c r="CL13" s="656"/>
      <c r="CM13" s="656"/>
      <c r="CN13" s="656"/>
      <c r="CO13" s="656"/>
      <c r="CP13" s="656"/>
      <c r="CQ13" s="657"/>
      <c r="CR13" s="617">
        <v>1263994</v>
      </c>
      <c r="CS13" s="618"/>
      <c r="CT13" s="618"/>
      <c r="CU13" s="618"/>
      <c r="CV13" s="618"/>
      <c r="CW13" s="618"/>
      <c r="CX13" s="618"/>
      <c r="CY13" s="619"/>
      <c r="CZ13" s="644">
        <v>10.6</v>
      </c>
      <c r="DA13" s="644"/>
      <c r="DB13" s="644"/>
      <c r="DC13" s="644"/>
      <c r="DD13" s="623">
        <v>354534</v>
      </c>
      <c r="DE13" s="618"/>
      <c r="DF13" s="618"/>
      <c r="DG13" s="618"/>
      <c r="DH13" s="618"/>
      <c r="DI13" s="618"/>
      <c r="DJ13" s="618"/>
      <c r="DK13" s="618"/>
      <c r="DL13" s="618"/>
      <c r="DM13" s="618"/>
      <c r="DN13" s="618"/>
      <c r="DO13" s="618"/>
      <c r="DP13" s="619"/>
      <c r="DQ13" s="623">
        <v>895057</v>
      </c>
      <c r="DR13" s="618"/>
      <c r="DS13" s="618"/>
      <c r="DT13" s="618"/>
      <c r="DU13" s="618"/>
      <c r="DV13" s="618"/>
      <c r="DW13" s="618"/>
      <c r="DX13" s="618"/>
      <c r="DY13" s="618"/>
      <c r="DZ13" s="618"/>
      <c r="EA13" s="618"/>
      <c r="EB13" s="618"/>
      <c r="EC13" s="658"/>
    </row>
    <row r="14" spans="2:143" ht="11.25" customHeight="1" x14ac:dyDescent="0.2">
      <c r="B14" s="614" t="s">
        <v>250</v>
      </c>
      <c r="C14" s="615"/>
      <c r="D14" s="615"/>
      <c r="E14" s="615"/>
      <c r="F14" s="615"/>
      <c r="G14" s="615"/>
      <c r="H14" s="615"/>
      <c r="I14" s="615"/>
      <c r="J14" s="615"/>
      <c r="K14" s="615"/>
      <c r="L14" s="615"/>
      <c r="M14" s="615"/>
      <c r="N14" s="615"/>
      <c r="O14" s="615"/>
      <c r="P14" s="615"/>
      <c r="Q14" s="616"/>
      <c r="R14" s="617">
        <v>5</v>
      </c>
      <c r="S14" s="618"/>
      <c r="T14" s="618"/>
      <c r="U14" s="618"/>
      <c r="V14" s="618"/>
      <c r="W14" s="618"/>
      <c r="X14" s="618"/>
      <c r="Y14" s="619"/>
      <c r="Z14" s="644">
        <v>0</v>
      </c>
      <c r="AA14" s="644"/>
      <c r="AB14" s="644"/>
      <c r="AC14" s="644"/>
      <c r="AD14" s="645">
        <v>5</v>
      </c>
      <c r="AE14" s="645"/>
      <c r="AF14" s="645"/>
      <c r="AG14" s="645"/>
      <c r="AH14" s="645"/>
      <c r="AI14" s="645"/>
      <c r="AJ14" s="645"/>
      <c r="AK14" s="645"/>
      <c r="AL14" s="620">
        <v>0</v>
      </c>
      <c r="AM14" s="621"/>
      <c r="AN14" s="621"/>
      <c r="AO14" s="646"/>
      <c r="AP14" s="614" t="s">
        <v>251</v>
      </c>
      <c r="AQ14" s="615"/>
      <c r="AR14" s="615"/>
      <c r="AS14" s="615"/>
      <c r="AT14" s="615"/>
      <c r="AU14" s="615"/>
      <c r="AV14" s="615"/>
      <c r="AW14" s="615"/>
      <c r="AX14" s="615"/>
      <c r="AY14" s="615"/>
      <c r="AZ14" s="615"/>
      <c r="BA14" s="615"/>
      <c r="BB14" s="615"/>
      <c r="BC14" s="615"/>
      <c r="BD14" s="615"/>
      <c r="BE14" s="615"/>
      <c r="BF14" s="616"/>
      <c r="BG14" s="617">
        <v>66509</v>
      </c>
      <c r="BH14" s="618"/>
      <c r="BI14" s="618"/>
      <c r="BJ14" s="618"/>
      <c r="BK14" s="618"/>
      <c r="BL14" s="618"/>
      <c r="BM14" s="618"/>
      <c r="BN14" s="619"/>
      <c r="BO14" s="644">
        <v>2.7</v>
      </c>
      <c r="BP14" s="644"/>
      <c r="BQ14" s="644"/>
      <c r="BR14" s="644"/>
      <c r="BS14" s="645" t="s">
        <v>125</v>
      </c>
      <c r="BT14" s="645"/>
      <c r="BU14" s="645"/>
      <c r="BV14" s="645"/>
      <c r="BW14" s="645"/>
      <c r="BX14" s="645"/>
      <c r="BY14" s="645"/>
      <c r="BZ14" s="645"/>
      <c r="CA14" s="645"/>
      <c r="CB14" s="703"/>
      <c r="CD14" s="659" t="s">
        <v>252</v>
      </c>
      <c r="CE14" s="656"/>
      <c r="CF14" s="656"/>
      <c r="CG14" s="656"/>
      <c r="CH14" s="656"/>
      <c r="CI14" s="656"/>
      <c r="CJ14" s="656"/>
      <c r="CK14" s="656"/>
      <c r="CL14" s="656"/>
      <c r="CM14" s="656"/>
      <c r="CN14" s="656"/>
      <c r="CO14" s="656"/>
      <c r="CP14" s="656"/>
      <c r="CQ14" s="657"/>
      <c r="CR14" s="617">
        <v>409557</v>
      </c>
      <c r="CS14" s="618"/>
      <c r="CT14" s="618"/>
      <c r="CU14" s="618"/>
      <c r="CV14" s="618"/>
      <c r="CW14" s="618"/>
      <c r="CX14" s="618"/>
      <c r="CY14" s="619"/>
      <c r="CZ14" s="644">
        <v>3.4</v>
      </c>
      <c r="DA14" s="644"/>
      <c r="DB14" s="644"/>
      <c r="DC14" s="644"/>
      <c r="DD14" s="623">
        <v>5539</v>
      </c>
      <c r="DE14" s="618"/>
      <c r="DF14" s="618"/>
      <c r="DG14" s="618"/>
      <c r="DH14" s="618"/>
      <c r="DI14" s="618"/>
      <c r="DJ14" s="618"/>
      <c r="DK14" s="618"/>
      <c r="DL14" s="618"/>
      <c r="DM14" s="618"/>
      <c r="DN14" s="618"/>
      <c r="DO14" s="618"/>
      <c r="DP14" s="619"/>
      <c r="DQ14" s="623">
        <v>397359</v>
      </c>
      <c r="DR14" s="618"/>
      <c r="DS14" s="618"/>
      <c r="DT14" s="618"/>
      <c r="DU14" s="618"/>
      <c r="DV14" s="618"/>
      <c r="DW14" s="618"/>
      <c r="DX14" s="618"/>
      <c r="DY14" s="618"/>
      <c r="DZ14" s="618"/>
      <c r="EA14" s="618"/>
      <c r="EB14" s="618"/>
      <c r="EC14" s="658"/>
    </row>
    <row r="15" spans="2:143" ht="11.25" customHeight="1" x14ac:dyDescent="0.2">
      <c r="B15" s="614" t="s">
        <v>253</v>
      </c>
      <c r="C15" s="615"/>
      <c r="D15" s="615"/>
      <c r="E15" s="615"/>
      <c r="F15" s="615"/>
      <c r="G15" s="615"/>
      <c r="H15" s="615"/>
      <c r="I15" s="615"/>
      <c r="J15" s="615"/>
      <c r="K15" s="615"/>
      <c r="L15" s="615"/>
      <c r="M15" s="615"/>
      <c r="N15" s="615"/>
      <c r="O15" s="615"/>
      <c r="P15" s="615"/>
      <c r="Q15" s="616"/>
      <c r="R15" s="617" t="s">
        <v>125</v>
      </c>
      <c r="S15" s="618"/>
      <c r="T15" s="618"/>
      <c r="U15" s="618"/>
      <c r="V15" s="618"/>
      <c r="W15" s="618"/>
      <c r="X15" s="618"/>
      <c r="Y15" s="619"/>
      <c r="Z15" s="644" t="s">
        <v>125</v>
      </c>
      <c r="AA15" s="644"/>
      <c r="AB15" s="644"/>
      <c r="AC15" s="644"/>
      <c r="AD15" s="645" t="s">
        <v>125</v>
      </c>
      <c r="AE15" s="645"/>
      <c r="AF15" s="645"/>
      <c r="AG15" s="645"/>
      <c r="AH15" s="645"/>
      <c r="AI15" s="645"/>
      <c r="AJ15" s="645"/>
      <c r="AK15" s="645"/>
      <c r="AL15" s="620" t="s">
        <v>125</v>
      </c>
      <c r="AM15" s="621"/>
      <c r="AN15" s="621"/>
      <c r="AO15" s="646"/>
      <c r="AP15" s="614" t="s">
        <v>254</v>
      </c>
      <c r="AQ15" s="615"/>
      <c r="AR15" s="615"/>
      <c r="AS15" s="615"/>
      <c r="AT15" s="615"/>
      <c r="AU15" s="615"/>
      <c r="AV15" s="615"/>
      <c r="AW15" s="615"/>
      <c r="AX15" s="615"/>
      <c r="AY15" s="615"/>
      <c r="AZ15" s="615"/>
      <c r="BA15" s="615"/>
      <c r="BB15" s="615"/>
      <c r="BC15" s="615"/>
      <c r="BD15" s="615"/>
      <c r="BE15" s="615"/>
      <c r="BF15" s="616"/>
      <c r="BG15" s="617">
        <v>96671</v>
      </c>
      <c r="BH15" s="618"/>
      <c r="BI15" s="618"/>
      <c r="BJ15" s="618"/>
      <c r="BK15" s="618"/>
      <c r="BL15" s="618"/>
      <c r="BM15" s="618"/>
      <c r="BN15" s="619"/>
      <c r="BO15" s="644">
        <v>4</v>
      </c>
      <c r="BP15" s="644"/>
      <c r="BQ15" s="644"/>
      <c r="BR15" s="644"/>
      <c r="BS15" s="645" t="s">
        <v>125</v>
      </c>
      <c r="BT15" s="645"/>
      <c r="BU15" s="645"/>
      <c r="BV15" s="645"/>
      <c r="BW15" s="645"/>
      <c r="BX15" s="645"/>
      <c r="BY15" s="645"/>
      <c r="BZ15" s="645"/>
      <c r="CA15" s="645"/>
      <c r="CB15" s="703"/>
      <c r="CD15" s="659" t="s">
        <v>255</v>
      </c>
      <c r="CE15" s="656"/>
      <c r="CF15" s="656"/>
      <c r="CG15" s="656"/>
      <c r="CH15" s="656"/>
      <c r="CI15" s="656"/>
      <c r="CJ15" s="656"/>
      <c r="CK15" s="656"/>
      <c r="CL15" s="656"/>
      <c r="CM15" s="656"/>
      <c r="CN15" s="656"/>
      <c r="CO15" s="656"/>
      <c r="CP15" s="656"/>
      <c r="CQ15" s="657"/>
      <c r="CR15" s="617">
        <v>931830</v>
      </c>
      <c r="CS15" s="618"/>
      <c r="CT15" s="618"/>
      <c r="CU15" s="618"/>
      <c r="CV15" s="618"/>
      <c r="CW15" s="618"/>
      <c r="CX15" s="618"/>
      <c r="CY15" s="619"/>
      <c r="CZ15" s="644">
        <v>7.8</v>
      </c>
      <c r="DA15" s="644"/>
      <c r="DB15" s="644"/>
      <c r="DC15" s="644"/>
      <c r="DD15" s="623">
        <v>4475</v>
      </c>
      <c r="DE15" s="618"/>
      <c r="DF15" s="618"/>
      <c r="DG15" s="618"/>
      <c r="DH15" s="618"/>
      <c r="DI15" s="618"/>
      <c r="DJ15" s="618"/>
      <c r="DK15" s="618"/>
      <c r="DL15" s="618"/>
      <c r="DM15" s="618"/>
      <c r="DN15" s="618"/>
      <c r="DO15" s="618"/>
      <c r="DP15" s="619"/>
      <c r="DQ15" s="623">
        <v>772709</v>
      </c>
      <c r="DR15" s="618"/>
      <c r="DS15" s="618"/>
      <c r="DT15" s="618"/>
      <c r="DU15" s="618"/>
      <c r="DV15" s="618"/>
      <c r="DW15" s="618"/>
      <c r="DX15" s="618"/>
      <c r="DY15" s="618"/>
      <c r="DZ15" s="618"/>
      <c r="EA15" s="618"/>
      <c r="EB15" s="618"/>
      <c r="EC15" s="658"/>
    </row>
    <row r="16" spans="2:143" ht="11.25" customHeight="1" x14ac:dyDescent="0.2">
      <c r="B16" s="614" t="s">
        <v>256</v>
      </c>
      <c r="C16" s="615"/>
      <c r="D16" s="615"/>
      <c r="E16" s="615"/>
      <c r="F16" s="615"/>
      <c r="G16" s="615"/>
      <c r="H16" s="615"/>
      <c r="I16" s="615"/>
      <c r="J16" s="615"/>
      <c r="K16" s="615"/>
      <c r="L16" s="615"/>
      <c r="M16" s="615"/>
      <c r="N16" s="615"/>
      <c r="O16" s="615"/>
      <c r="P16" s="615"/>
      <c r="Q16" s="616"/>
      <c r="R16" s="617">
        <v>9163</v>
      </c>
      <c r="S16" s="618"/>
      <c r="T16" s="618"/>
      <c r="U16" s="618"/>
      <c r="V16" s="618"/>
      <c r="W16" s="618"/>
      <c r="X16" s="618"/>
      <c r="Y16" s="619"/>
      <c r="Z16" s="644">
        <v>0.1</v>
      </c>
      <c r="AA16" s="644"/>
      <c r="AB16" s="644"/>
      <c r="AC16" s="644"/>
      <c r="AD16" s="645">
        <v>9163</v>
      </c>
      <c r="AE16" s="645"/>
      <c r="AF16" s="645"/>
      <c r="AG16" s="645"/>
      <c r="AH16" s="645"/>
      <c r="AI16" s="645"/>
      <c r="AJ16" s="645"/>
      <c r="AK16" s="645"/>
      <c r="AL16" s="620">
        <v>0.1</v>
      </c>
      <c r="AM16" s="621"/>
      <c r="AN16" s="621"/>
      <c r="AO16" s="646"/>
      <c r="AP16" s="614" t="s">
        <v>257</v>
      </c>
      <c r="AQ16" s="615"/>
      <c r="AR16" s="615"/>
      <c r="AS16" s="615"/>
      <c r="AT16" s="615"/>
      <c r="AU16" s="615"/>
      <c r="AV16" s="615"/>
      <c r="AW16" s="615"/>
      <c r="AX16" s="615"/>
      <c r="AY16" s="615"/>
      <c r="AZ16" s="615"/>
      <c r="BA16" s="615"/>
      <c r="BB16" s="615"/>
      <c r="BC16" s="615"/>
      <c r="BD16" s="615"/>
      <c r="BE16" s="615"/>
      <c r="BF16" s="616"/>
      <c r="BG16" s="617" t="s">
        <v>125</v>
      </c>
      <c r="BH16" s="618"/>
      <c r="BI16" s="618"/>
      <c r="BJ16" s="618"/>
      <c r="BK16" s="618"/>
      <c r="BL16" s="618"/>
      <c r="BM16" s="618"/>
      <c r="BN16" s="619"/>
      <c r="BO16" s="644" t="s">
        <v>125</v>
      </c>
      <c r="BP16" s="644"/>
      <c r="BQ16" s="644"/>
      <c r="BR16" s="644"/>
      <c r="BS16" s="645" t="s">
        <v>125</v>
      </c>
      <c r="BT16" s="645"/>
      <c r="BU16" s="645"/>
      <c r="BV16" s="645"/>
      <c r="BW16" s="645"/>
      <c r="BX16" s="645"/>
      <c r="BY16" s="645"/>
      <c r="BZ16" s="645"/>
      <c r="CA16" s="645"/>
      <c r="CB16" s="703"/>
      <c r="CD16" s="659" t="s">
        <v>258</v>
      </c>
      <c r="CE16" s="656"/>
      <c r="CF16" s="656"/>
      <c r="CG16" s="656"/>
      <c r="CH16" s="656"/>
      <c r="CI16" s="656"/>
      <c r="CJ16" s="656"/>
      <c r="CK16" s="656"/>
      <c r="CL16" s="656"/>
      <c r="CM16" s="656"/>
      <c r="CN16" s="656"/>
      <c r="CO16" s="656"/>
      <c r="CP16" s="656"/>
      <c r="CQ16" s="657"/>
      <c r="CR16" s="617">
        <v>19766</v>
      </c>
      <c r="CS16" s="618"/>
      <c r="CT16" s="618"/>
      <c r="CU16" s="618"/>
      <c r="CV16" s="618"/>
      <c r="CW16" s="618"/>
      <c r="CX16" s="618"/>
      <c r="CY16" s="619"/>
      <c r="CZ16" s="644">
        <v>0.2</v>
      </c>
      <c r="DA16" s="644"/>
      <c r="DB16" s="644"/>
      <c r="DC16" s="644"/>
      <c r="DD16" s="623" t="s">
        <v>125</v>
      </c>
      <c r="DE16" s="618"/>
      <c r="DF16" s="618"/>
      <c r="DG16" s="618"/>
      <c r="DH16" s="618"/>
      <c r="DI16" s="618"/>
      <c r="DJ16" s="618"/>
      <c r="DK16" s="618"/>
      <c r="DL16" s="618"/>
      <c r="DM16" s="618"/>
      <c r="DN16" s="618"/>
      <c r="DO16" s="618"/>
      <c r="DP16" s="619"/>
      <c r="DQ16" s="623">
        <v>2679</v>
      </c>
      <c r="DR16" s="618"/>
      <c r="DS16" s="618"/>
      <c r="DT16" s="618"/>
      <c r="DU16" s="618"/>
      <c r="DV16" s="618"/>
      <c r="DW16" s="618"/>
      <c r="DX16" s="618"/>
      <c r="DY16" s="618"/>
      <c r="DZ16" s="618"/>
      <c r="EA16" s="618"/>
      <c r="EB16" s="618"/>
      <c r="EC16" s="658"/>
    </row>
    <row r="17" spans="2:133" ht="11.25" customHeight="1" x14ac:dyDescent="0.2">
      <c r="B17" s="614" t="s">
        <v>259</v>
      </c>
      <c r="C17" s="615"/>
      <c r="D17" s="615"/>
      <c r="E17" s="615"/>
      <c r="F17" s="615"/>
      <c r="G17" s="615"/>
      <c r="H17" s="615"/>
      <c r="I17" s="615"/>
      <c r="J17" s="615"/>
      <c r="K17" s="615"/>
      <c r="L17" s="615"/>
      <c r="M17" s="615"/>
      <c r="N17" s="615"/>
      <c r="O17" s="615"/>
      <c r="P17" s="615"/>
      <c r="Q17" s="616"/>
      <c r="R17" s="617">
        <v>27307</v>
      </c>
      <c r="S17" s="618"/>
      <c r="T17" s="618"/>
      <c r="U17" s="618"/>
      <c r="V17" s="618"/>
      <c r="W17" s="618"/>
      <c r="X17" s="618"/>
      <c r="Y17" s="619"/>
      <c r="Z17" s="644">
        <v>0.2</v>
      </c>
      <c r="AA17" s="644"/>
      <c r="AB17" s="644"/>
      <c r="AC17" s="644"/>
      <c r="AD17" s="645">
        <v>27307</v>
      </c>
      <c r="AE17" s="645"/>
      <c r="AF17" s="645"/>
      <c r="AG17" s="645"/>
      <c r="AH17" s="645"/>
      <c r="AI17" s="645"/>
      <c r="AJ17" s="645"/>
      <c r="AK17" s="645"/>
      <c r="AL17" s="620">
        <v>0.4</v>
      </c>
      <c r="AM17" s="621"/>
      <c r="AN17" s="621"/>
      <c r="AO17" s="646"/>
      <c r="AP17" s="614" t="s">
        <v>260</v>
      </c>
      <c r="AQ17" s="615"/>
      <c r="AR17" s="615"/>
      <c r="AS17" s="615"/>
      <c r="AT17" s="615"/>
      <c r="AU17" s="615"/>
      <c r="AV17" s="615"/>
      <c r="AW17" s="615"/>
      <c r="AX17" s="615"/>
      <c r="AY17" s="615"/>
      <c r="AZ17" s="615"/>
      <c r="BA17" s="615"/>
      <c r="BB17" s="615"/>
      <c r="BC17" s="615"/>
      <c r="BD17" s="615"/>
      <c r="BE17" s="615"/>
      <c r="BF17" s="616"/>
      <c r="BG17" s="617" t="s">
        <v>125</v>
      </c>
      <c r="BH17" s="618"/>
      <c r="BI17" s="618"/>
      <c r="BJ17" s="618"/>
      <c r="BK17" s="618"/>
      <c r="BL17" s="618"/>
      <c r="BM17" s="618"/>
      <c r="BN17" s="619"/>
      <c r="BO17" s="644" t="s">
        <v>125</v>
      </c>
      <c r="BP17" s="644"/>
      <c r="BQ17" s="644"/>
      <c r="BR17" s="644"/>
      <c r="BS17" s="645" t="s">
        <v>125</v>
      </c>
      <c r="BT17" s="645"/>
      <c r="BU17" s="645"/>
      <c r="BV17" s="645"/>
      <c r="BW17" s="645"/>
      <c r="BX17" s="645"/>
      <c r="BY17" s="645"/>
      <c r="BZ17" s="645"/>
      <c r="CA17" s="645"/>
      <c r="CB17" s="703"/>
      <c r="CD17" s="659" t="s">
        <v>261</v>
      </c>
      <c r="CE17" s="656"/>
      <c r="CF17" s="656"/>
      <c r="CG17" s="656"/>
      <c r="CH17" s="656"/>
      <c r="CI17" s="656"/>
      <c r="CJ17" s="656"/>
      <c r="CK17" s="656"/>
      <c r="CL17" s="656"/>
      <c r="CM17" s="656"/>
      <c r="CN17" s="656"/>
      <c r="CO17" s="656"/>
      <c r="CP17" s="656"/>
      <c r="CQ17" s="657"/>
      <c r="CR17" s="617">
        <v>1426517</v>
      </c>
      <c r="CS17" s="618"/>
      <c r="CT17" s="618"/>
      <c r="CU17" s="618"/>
      <c r="CV17" s="618"/>
      <c r="CW17" s="618"/>
      <c r="CX17" s="618"/>
      <c r="CY17" s="619"/>
      <c r="CZ17" s="644">
        <v>12</v>
      </c>
      <c r="DA17" s="644"/>
      <c r="DB17" s="644"/>
      <c r="DC17" s="644"/>
      <c r="DD17" s="623" t="s">
        <v>125</v>
      </c>
      <c r="DE17" s="618"/>
      <c r="DF17" s="618"/>
      <c r="DG17" s="618"/>
      <c r="DH17" s="618"/>
      <c r="DI17" s="618"/>
      <c r="DJ17" s="618"/>
      <c r="DK17" s="618"/>
      <c r="DL17" s="618"/>
      <c r="DM17" s="618"/>
      <c r="DN17" s="618"/>
      <c r="DO17" s="618"/>
      <c r="DP17" s="619"/>
      <c r="DQ17" s="623">
        <v>1368225</v>
      </c>
      <c r="DR17" s="618"/>
      <c r="DS17" s="618"/>
      <c r="DT17" s="618"/>
      <c r="DU17" s="618"/>
      <c r="DV17" s="618"/>
      <c r="DW17" s="618"/>
      <c r="DX17" s="618"/>
      <c r="DY17" s="618"/>
      <c r="DZ17" s="618"/>
      <c r="EA17" s="618"/>
      <c r="EB17" s="618"/>
      <c r="EC17" s="658"/>
    </row>
    <row r="18" spans="2:133" ht="11.25" customHeight="1" x14ac:dyDescent="0.2">
      <c r="B18" s="614" t="s">
        <v>262</v>
      </c>
      <c r="C18" s="615"/>
      <c r="D18" s="615"/>
      <c r="E18" s="615"/>
      <c r="F18" s="615"/>
      <c r="G18" s="615"/>
      <c r="H18" s="615"/>
      <c r="I18" s="615"/>
      <c r="J18" s="615"/>
      <c r="K18" s="615"/>
      <c r="L18" s="615"/>
      <c r="M18" s="615"/>
      <c r="N18" s="615"/>
      <c r="O18" s="615"/>
      <c r="P18" s="615"/>
      <c r="Q18" s="616"/>
      <c r="R18" s="617">
        <v>62795</v>
      </c>
      <c r="S18" s="618"/>
      <c r="T18" s="618"/>
      <c r="U18" s="618"/>
      <c r="V18" s="618"/>
      <c r="W18" s="618"/>
      <c r="X18" s="618"/>
      <c r="Y18" s="619"/>
      <c r="Z18" s="644">
        <v>0.5</v>
      </c>
      <c r="AA18" s="644"/>
      <c r="AB18" s="644"/>
      <c r="AC18" s="644"/>
      <c r="AD18" s="645">
        <v>60190</v>
      </c>
      <c r="AE18" s="645"/>
      <c r="AF18" s="645"/>
      <c r="AG18" s="645"/>
      <c r="AH18" s="645"/>
      <c r="AI18" s="645"/>
      <c r="AJ18" s="645"/>
      <c r="AK18" s="645"/>
      <c r="AL18" s="620">
        <v>0.89999997615814209</v>
      </c>
      <c r="AM18" s="621"/>
      <c r="AN18" s="621"/>
      <c r="AO18" s="646"/>
      <c r="AP18" s="614" t="s">
        <v>263</v>
      </c>
      <c r="AQ18" s="615"/>
      <c r="AR18" s="615"/>
      <c r="AS18" s="615"/>
      <c r="AT18" s="615"/>
      <c r="AU18" s="615"/>
      <c r="AV18" s="615"/>
      <c r="AW18" s="615"/>
      <c r="AX18" s="615"/>
      <c r="AY18" s="615"/>
      <c r="AZ18" s="615"/>
      <c r="BA18" s="615"/>
      <c r="BB18" s="615"/>
      <c r="BC18" s="615"/>
      <c r="BD18" s="615"/>
      <c r="BE18" s="615"/>
      <c r="BF18" s="616"/>
      <c r="BG18" s="617" t="s">
        <v>125</v>
      </c>
      <c r="BH18" s="618"/>
      <c r="BI18" s="618"/>
      <c r="BJ18" s="618"/>
      <c r="BK18" s="618"/>
      <c r="BL18" s="618"/>
      <c r="BM18" s="618"/>
      <c r="BN18" s="619"/>
      <c r="BO18" s="644" t="s">
        <v>125</v>
      </c>
      <c r="BP18" s="644"/>
      <c r="BQ18" s="644"/>
      <c r="BR18" s="644"/>
      <c r="BS18" s="645" t="s">
        <v>125</v>
      </c>
      <c r="BT18" s="645"/>
      <c r="BU18" s="645"/>
      <c r="BV18" s="645"/>
      <c r="BW18" s="645"/>
      <c r="BX18" s="645"/>
      <c r="BY18" s="645"/>
      <c r="BZ18" s="645"/>
      <c r="CA18" s="645"/>
      <c r="CB18" s="703"/>
      <c r="CD18" s="659" t="s">
        <v>264</v>
      </c>
      <c r="CE18" s="656"/>
      <c r="CF18" s="656"/>
      <c r="CG18" s="656"/>
      <c r="CH18" s="656"/>
      <c r="CI18" s="656"/>
      <c r="CJ18" s="656"/>
      <c r="CK18" s="656"/>
      <c r="CL18" s="656"/>
      <c r="CM18" s="656"/>
      <c r="CN18" s="656"/>
      <c r="CO18" s="656"/>
      <c r="CP18" s="656"/>
      <c r="CQ18" s="657"/>
      <c r="CR18" s="617" t="s">
        <v>125</v>
      </c>
      <c r="CS18" s="618"/>
      <c r="CT18" s="618"/>
      <c r="CU18" s="618"/>
      <c r="CV18" s="618"/>
      <c r="CW18" s="618"/>
      <c r="CX18" s="618"/>
      <c r="CY18" s="619"/>
      <c r="CZ18" s="644" t="s">
        <v>125</v>
      </c>
      <c r="DA18" s="644"/>
      <c r="DB18" s="644"/>
      <c r="DC18" s="644"/>
      <c r="DD18" s="623" t="s">
        <v>125</v>
      </c>
      <c r="DE18" s="618"/>
      <c r="DF18" s="618"/>
      <c r="DG18" s="618"/>
      <c r="DH18" s="618"/>
      <c r="DI18" s="618"/>
      <c r="DJ18" s="618"/>
      <c r="DK18" s="618"/>
      <c r="DL18" s="618"/>
      <c r="DM18" s="618"/>
      <c r="DN18" s="618"/>
      <c r="DO18" s="618"/>
      <c r="DP18" s="619"/>
      <c r="DQ18" s="623" t="s">
        <v>125</v>
      </c>
      <c r="DR18" s="618"/>
      <c r="DS18" s="618"/>
      <c r="DT18" s="618"/>
      <c r="DU18" s="618"/>
      <c r="DV18" s="618"/>
      <c r="DW18" s="618"/>
      <c r="DX18" s="618"/>
      <c r="DY18" s="618"/>
      <c r="DZ18" s="618"/>
      <c r="EA18" s="618"/>
      <c r="EB18" s="618"/>
      <c r="EC18" s="658"/>
    </row>
    <row r="19" spans="2:133" ht="11.25" customHeight="1" x14ac:dyDescent="0.2">
      <c r="B19" s="614" t="s">
        <v>265</v>
      </c>
      <c r="C19" s="615"/>
      <c r="D19" s="615"/>
      <c r="E19" s="615"/>
      <c r="F19" s="615"/>
      <c r="G19" s="615"/>
      <c r="H19" s="615"/>
      <c r="I19" s="615"/>
      <c r="J19" s="615"/>
      <c r="K19" s="615"/>
      <c r="L19" s="615"/>
      <c r="M19" s="615"/>
      <c r="N19" s="615"/>
      <c r="O19" s="615"/>
      <c r="P19" s="615"/>
      <c r="Q19" s="616"/>
      <c r="R19" s="617">
        <v>5572</v>
      </c>
      <c r="S19" s="618"/>
      <c r="T19" s="618"/>
      <c r="U19" s="618"/>
      <c r="V19" s="618"/>
      <c r="W19" s="618"/>
      <c r="X19" s="618"/>
      <c r="Y19" s="619"/>
      <c r="Z19" s="644">
        <v>0</v>
      </c>
      <c r="AA19" s="644"/>
      <c r="AB19" s="644"/>
      <c r="AC19" s="644"/>
      <c r="AD19" s="645">
        <v>5572</v>
      </c>
      <c r="AE19" s="645"/>
      <c r="AF19" s="645"/>
      <c r="AG19" s="645"/>
      <c r="AH19" s="645"/>
      <c r="AI19" s="645"/>
      <c r="AJ19" s="645"/>
      <c r="AK19" s="645"/>
      <c r="AL19" s="620">
        <v>0.1</v>
      </c>
      <c r="AM19" s="621"/>
      <c r="AN19" s="621"/>
      <c r="AO19" s="646"/>
      <c r="AP19" s="614" t="s">
        <v>266</v>
      </c>
      <c r="AQ19" s="615"/>
      <c r="AR19" s="615"/>
      <c r="AS19" s="615"/>
      <c r="AT19" s="615"/>
      <c r="AU19" s="615"/>
      <c r="AV19" s="615"/>
      <c r="AW19" s="615"/>
      <c r="AX19" s="615"/>
      <c r="AY19" s="615"/>
      <c r="AZ19" s="615"/>
      <c r="BA19" s="615"/>
      <c r="BB19" s="615"/>
      <c r="BC19" s="615"/>
      <c r="BD19" s="615"/>
      <c r="BE19" s="615"/>
      <c r="BF19" s="616"/>
      <c r="BG19" s="617">
        <v>92662</v>
      </c>
      <c r="BH19" s="618"/>
      <c r="BI19" s="618"/>
      <c r="BJ19" s="618"/>
      <c r="BK19" s="618"/>
      <c r="BL19" s="618"/>
      <c r="BM19" s="618"/>
      <c r="BN19" s="619"/>
      <c r="BO19" s="644">
        <v>3.8</v>
      </c>
      <c r="BP19" s="644"/>
      <c r="BQ19" s="644"/>
      <c r="BR19" s="644"/>
      <c r="BS19" s="645" t="s">
        <v>125</v>
      </c>
      <c r="BT19" s="645"/>
      <c r="BU19" s="645"/>
      <c r="BV19" s="645"/>
      <c r="BW19" s="645"/>
      <c r="BX19" s="645"/>
      <c r="BY19" s="645"/>
      <c r="BZ19" s="645"/>
      <c r="CA19" s="645"/>
      <c r="CB19" s="703"/>
      <c r="CD19" s="659" t="s">
        <v>267</v>
      </c>
      <c r="CE19" s="656"/>
      <c r="CF19" s="656"/>
      <c r="CG19" s="656"/>
      <c r="CH19" s="656"/>
      <c r="CI19" s="656"/>
      <c r="CJ19" s="656"/>
      <c r="CK19" s="656"/>
      <c r="CL19" s="656"/>
      <c r="CM19" s="656"/>
      <c r="CN19" s="656"/>
      <c r="CO19" s="656"/>
      <c r="CP19" s="656"/>
      <c r="CQ19" s="657"/>
      <c r="CR19" s="617" t="s">
        <v>125</v>
      </c>
      <c r="CS19" s="618"/>
      <c r="CT19" s="618"/>
      <c r="CU19" s="618"/>
      <c r="CV19" s="618"/>
      <c r="CW19" s="618"/>
      <c r="CX19" s="618"/>
      <c r="CY19" s="619"/>
      <c r="CZ19" s="644" t="s">
        <v>125</v>
      </c>
      <c r="DA19" s="644"/>
      <c r="DB19" s="644"/>
      <c r="DC19" s="644"/>
      <c r="DD19" s="623" t="s">
        <v>125</v>
      </c>
      <c r="DE19" s="618"/>
      <c r="DF19" s="618"/>
      <c r="DG19" s="618"/>
      <c r="DH19" s="618"/>
      <c r="DI19" s="618"/>
      <c r="DJ19" s="618"/>
      <c r="DK19" s="618"/>
      <c r="DL19" s="618"/>
      <c r="DM19" s="618"/>
      <c r="DN19" s="618"/>
      <c r="DO19" s="618"/>
      <c r="DP19" s="619"/>
      <c r="DQ19" s="623" t="s">
        <v>125</v>
      </c>
      <c r="DR19" s="618"/>
      <c r="DS19" s="618"/>
      <c r="DT19" s="618"/>
      <c r="DU19" s="618"/>
      <c r="DV19" s="618"/>
      <c r="DW19" s="618"/>
      <c r="DX19" s="618"/>
      <c r="DY19" s="618"/>
      <c r="DZ19" s="618"/>
      <c r="EA19" s="618"/>
      <c r="EB19" s="618"/>
      <c r="EC19" s="658"/>
    </row>
    <row r="20" spans="2:133" ht="11.25" customHeight="1" x14ac:dyDescent="0.2">
      <c r="B20" s="614" t="s">
        <v>268</v>
      </c>
      <c r="C20" s="615"/>
      <c r="D20" s="615"/>
      <c r="E20" s="615"/>
      <c r="F20" s="615"/>
      <c r="G20" s="615"/>
      <c r="H20" s="615"/>
      <c r="I20" s="615"/>
      <c r="J20" s="615"/>
      <c r="K20" s="615"/>
      <c r="L20" s="615"/>
      <c r="M20" s="615"/>
      <c r="N20" s="615"/>
      <c r="O20" s="615"/>
      <c r="P20" s="615"/>
      <c r="Q20" s="616"/>
      <c r="R20" s="617">
        <v>3272</v>
      </c>
      <c r="S20" s="618"/>
      <c r="T20" s="618"/>
      <c r="U20" s="618"/>
      <c r="V20" s="618"/>
      <c r="W20" s="618"/>
      <c r="X20" s="618"/>
      <c r="Y20" s="619"/>
      <c r="Z20" s="644">
        <v>0</v>
      </c>
      <c r="AA20" s="644"/>
      <c r="AB20" s="644"/>
      <c r="AC20" s="644"/>
      <c r="AD20" s="645">
        <v>3272</v>
      </c>
      <c r="AE20" s="645"/>
      <c r="AF20" s="645"/>
      <c r="AG20" s="645"/>
      <c r="AH20" s="645"/>
      <c r="AI20" s="645"/>
      <c r="AJ20" s="645"/>
      <c r="AK20" s="645"/>
      <c r="AL20" s="620">
        <v>0</v>
      </c>
      <c r="AM20" s="621"/>
      <c r="AN20" s="621"/>
      <c r="AO20" s="646"/>
      <c r="AP20" s="614" t="s">
        <v>269</v>
      </c>
      <c r="AQ20" s="615"/>
      <c r="AR20" s="615"/>
      <c r="AS20" s="615"/>
      <c r="AT20" s="615"/>
      <c r="AU20" s="615"/>
      <c r="AV20" s="615"/>
      <c r="AW20" s="615"/>
      <c r="AX20" s="615"/>
      <c r="AY20" s="615"/>
      <c r="AZ20" s="615"/>
      <c r="BA20" s="615"/>
      <c r="BB20" s="615"/>
      <c r="BC20" s="615"/>
      <c r="BD20" s="615"/>
      <c r="BE20" s="615"/>
      <c r="BF20" s="616"/>
      <c r="BG20" s="617">
        <v>92662</v>
      </c>
      <c r="BH20" s="618"/>
      <c r="BI20" s="618"/>
      <c r="BJ20" s="618"/>
      <c r="BK20" s="618"/>
      <c r="BL20" s="618"/>
      <c r="BM20" s="618"/>
      <c r="BN20" s="619"/>
      <c r="BO20" s="644">
        <v>3.8</v>
      </c>
      <c r="BP20" s="644"/>
      <c r="BQ20" s="644"/>
      <c r="BR20" s="644"/>
      <c r="BS20" s="645" t="s">
        <v>125</v>
      </c>
      <c r="BT20" s="645"/>
      <c r="BU20" s="645"/>
      <c r="BV20" s="645"/>
      <c r="BW20" s="645"/>
      <c r="BX20" s="645"/>
      <c r="BY20" s="645"/>
      <c r="BZ20" s="645"/>
      <c r="CA20" s="645"/>
      <c r="CB20" s="703"/>
      <c r="CD20" s="659" t="s">
        <v>270</v>
      </c>
      <c r="CE20" s="656"/>
      <c r="CF20" s="656"/>
      <c r="CG20" s="656"/>
      <c r="CH20" s="656"/>
      <c r="CI20" s="656"/>
      <c r="CJ20" s="656"/>
      <c r="CK20" s="656"/>
      <c r="CL20" s="656"/>
      <c r="CM20" s="656"/>
      <c r="CN20" s="656"/>
      <c r="CO20" s="656"/>
      <c r="CP20" s="656"/>
      <c r="CQ20" s="657"/>
      <c r="CR20" s="617">
        <v>11899308</v>
      </c>
      <c r="CS20" s="618"/>
      <c r="CT20" s="618"/>
      <c r="CU20" s="618"/>
      <c r="CV20" s="618"/>
      <c r="CW20" s="618"/>
      <c r="CX20" s="618"/>
      <c r="CY20" s="619"/>
      <c r="CZ20" s="644">
        <v>100</v>
      </c>
      <c r="DA20" s="644"/>
      <c r="DB20" s="644"/>
      <c r="DC20" s="644"/>
      <c r="DD20" s="623">
        <v>994002</v>
      </c>
      <c r="DE20" s="618"/>
      <c r="DF20" s="618"/>
      <c r="DG20" s="618"/>
      <c r="DH20" s="618"/>
      <c r="DI20" s="618"/>
      <c r="DJ20" s="618"/>
      <c r="DK20" s="618"/>
      <c r="DL20" s="618"/>
      <c r="DM20" s="618"/>
      <c r="DN20" s="618"/>
      <c r="DO20" s="618"/>
      <c r="DP20" s="619"/>
      <c r="DQ20" s="623">
        <v>7855832</v>
      </c>
      <c r="DR20" s="618"/>
      <c r="DS20" s="618"/>
      <c r="DT20" s="618"/>
      <c r="DU20" s="618"/>
      <c r="DV20" s="618"/>
      <c r="DW20" s="618"/>
      <c r="DX20" s="618"/>
      <c r="DY20" s="618"/>
      <c r="DZ20" s="618"/>
      <c r="EA20" s="618"/>
      <c r="EB20" s="618"/>
      <c r="EC20" s="658"/>
    </row>
    <row r="21" spans="2:133" ht="11.25" customHeight="1" x14ac:dyDescent="0.2">
      <c r="B21" s="614" t="s">
        <v>271</v>
      </c>
      <c r="C21" s="615"/>
      <c r="D21" s="615"/>
      <c r="E21" s="615"/>
      <c r="F21" s="615"/>
      <c r="G21" s="615"/>
      <c r="H21" s="615"/>
      <c r="I21" s="615"/>
      <c r="J21" s="615"/>
      <c r="K21" s="615"/>
      <c r="L21" s="615"/>
      <c r="M21" s="615"/>
      <c r="N21" s="615"/>
      <c r="O21" s="615"/>
      <c r="P21" s="615"/>
      <c r="Q21" s="616"/>
      <c r="R21" s="617">
        <v>1506</v>
      </c>
      <c r="S21" s="618"/>
      <c r="T21" s="618"/>
      <c r="U21" s="618"/>
      <c r="V21" s="618"/>
      <c r="W21" s="618"/>
      <c r="X21" s="618"/>
      <c r="Y21" s="619"/>
      <c r="Z21" s="644">
        <v>0</v>
      </c>
      <c r="AA21" s="644"/>
      <c r="AB21" s="644"/>
      <c r="AC21" s="644"/>
      <c r="AD21" s="645">
        <v>1506</v>
      </c>
      <c r="AE21" s="645"/>
      <c r="AF21" s="645"/>
      <c r="AG21" s="645"/>
      <c r="AH21" s="645"/>
      <c r="AI21" s="645"/>
      <c r="AJ21" s="645"/>
      <c r="AK21" s="645"/>
      <c r="AL21" s="620">
        <v>0</v>
      </c>
      <c r="AM21" s="621"/>
      <c r="AN21" s="621"/>
      <c r="AO21" s="646"/>
      <c r="AP21" s="710" t="s">
        <v>272</v>
      </c>
      <c r="AQ21" s="717"/>
      <c r="AR21" s="717"/>
      <c r="AS21" s="717"/>
      <c r="AT21" s="717"/>
      <c r="AU21" s="717"/>
      <c r="AV21" s="717"/>
      <c r="AW21" s="717"/>
      <c r="AX21" s="717"/>
      <c r="AY21" s="717"/>
      <c r="AZ21" s="717"/>
      <c r="BA21" s="717"/>
      <c r="BB21" s="717"/>
      <c r="BC21" s="717"/>
      <c r="BD21" s="717"/>
      <c r="BE21" s="717"/>
      <c r="BF21" s="712"/>
      <c r="BG21" s="617">
        <v>21480</v>
      </c>
      <c r="BH21" s="618"/>
      <c r="BI21" s="618"/>
      <c r="BJ21" s="618"/>
      <c r="BK21" s="618"/>
      <c r="BL21" s="618"/>
      <c r="BM21" s="618"/>
      <c r="BN21" s="619"/>
      <c r="BO21" s="644">
        <v>0.9</v>
      </c>
      <c r="BP21" s="644"/>
      <c r="BQ21" s="644"/>
      <c r="BR21" s="644"/>
      <c r="BS21" s="645" t="s">
        <v>125</v>
      </c>
      <c r="BT21" s="645"/>
      <c r="BU21" s="645"/>
      <c r="BV21" s="645"/>
      <c r="BW21" s="645"/>
      <c r="BX21" s="645"/>
      <c r="BY21" s="645"/>
      <c r="BZ21" s="645"/>
      <c r="CA21" s="645"/>
      <c r="CB21" s="703"/>
      <c r="CD21" s="722"/>
      <c r="CE21" s="648"/>
      <c r="CF21" s="648"/>
      <c r="CG21" s="648"/>
      <c r="CH21" s="648"/>
      <c r="CI21" s="648"/>
      <c r="CJ21" s="648"/>
      <c r="CK21" s="648"/>
      <c r="CL21" s="648"/>
      <c r="CM21" s="648"/>
      <c r="CN21" s="648"/>
      <c r="CO21" s="648"/>
      <c r="CP21" s="648"/>
      <c r="CQ21" s="649"/>
      <c r="CR21" s="723"/>
      <c r="CS21" s="724"/>
      <c r="CT21" s="724"/>
      <c r="CU21" s="724"/>
      <c r="CV21" s="724"/>
      <c r="CW21" s="724"/>
      <c r="CX21" s="724"/>
      <c r="CY21" s="725"/>
      <c r="CZ21" s="726"/>
      <c r="DA21" s="726"/>
      <c r="DB21" s="726"/>
      <c r="DC21" s="726"/>
      <c r="DD21" s="727"/>
      <c r="DE21" s="724"/>
      <c r="DF21" s="724"/>
      <c r="DG21" s="724"/>
      <c r="DH21" s="724"/>
      <c r="DI21" s="724"/>
      <c r="DJ21" s="724"/>
      <c r="DK21" s="724"/>
      <c r="DL21" s="724"/>
      <c r="DM21" s="724"/>
      <c r="DN21" s="724"/>
      <c r="DO21" s="724"/>
      <c r="DP21" s="725"/>
      <c r="DQ21" s="727"/>
      <c r="DR21" s="724"/>
      <c r="DS21" s="724"/>
      <c r="DT21" s="724"/>
      <c r="DU21" s="724"/>
      <c r="DV21" s="724"/>
      <c r="DW21" s="724"/>
      <c r="DX21" s="724"/>
      <c r="DY21" s="724"/>
      <c r="DZ21" s="724"/>
      <c r="EA21" s="724"/>
      <c r="EB21" s="724"/>
      <c r="EC21" s="731"/>
    </row>
    <row r="22" spans="2:133" ht="11.25" customHeight="1" x14ac:dyDescent="0.2">
      <c r="B22" s="680" t="s">
        <v>273</v>
      </c>
      <c r="C22" s="681"/>
      <c r="D22" s="681"/>
      <c r="E22" s="681"/>
      <c r="F22" s="681"/>
      <c r="G22" s="681"/>
      <c r="H22" s="681"/>
      <c r="I22" s="681"/>
      <c r="J22" s="681"/>
      <c r="K22" s="681"/>
      <c r="L22" s="681"/>
      <c r="M22" s="681"/>
      <c r="N22" s="681"/>
      <c r="O22" s="681"/>
      <c r="P22" s="681"/>
      <c r="Q22" s="682"/>
      <c r="R22" s="617">
        <v>52445</v>
      </c>
      <c r="S22" s="618"/>
      <c r="T22" s="618"/>
      <c r="U22" s="618"/>
      <c r="V22" s="618"/>
      <c r="W22" s="618"/>
      <c r="X22" s="618"/>
      <c r="Y22" s="619"/>
      <c r="Z22" s="644">
        <v>0.4</v>
      </c>
      <c r="AA22" s="644"/>
      <c r="AB22" s="644"/>
      <c r="AC22" s="644"/>
      <c r="AD22" s="645">
        <v>49840</v>
      </c>
      <c r="AE22" s="645"/>
      <c r="AF22" s="645"/>
      <c r="AG22" s="645"/>
      <c r="AH22" s="645"/>
      <c r="AI22" s="645"/>
      <c r="AJ22" s="645"/>
      <c r="AK22" s="645"/>
      <c r="AL22" s="620">
        <v>0.69999998807907104</v>
      </c>
      <c r="AM22" s="621"/>
      <c r="AN22" s="621"/>
      <c r="AO22" s="646"/>
      <c r="AP22" s="710" t="s">
        <v>274</v>
      </c>
      <c r="AQ22" s="717"/>
      <c r="AR22" s="717"/>
      <c r="AS22" s="717"/>
      <c r="AT22" s="717"/>
      <c r="AU22" s="717"/>
      <c r="AV22" s="717"/>
      <c r="AW22" s="717"/>
      <c r="AX22" s="717"/>
      <c r="AY22" s="717"/>
      <c r="AZ22" s="717"/>
      <c r="BA22" s="717"/>
      <c r="BB22" s="717"/>
      <c r="BC22" s="717"/>
      <c r="BD22" s="717"/>
      <c r="BE22" s="717"/>
      <c r="BF22" s="712"/>
      <c r="BG22" s="617" t="s">
        <v>125</v>
      </c>
      <c r="BH22" s="618"/>
      <c r="BI22" s="618"/>
      <c r="BJ22" s="618"/>
      <c r="BK22" s="618"/>
      <c r="BL22" s="618"/>
      <c r="BM22" s="618"/>
      <c r="BN22" s="619"/>
      <c r="BO22" s="644" t="s">
        <v>125</v>
      </c>
      <c r="BP22" s="644"/>
      <c r="BQ22" s="644"/>
      <c r="BR22" s="644"/>
      <c r="BS22" s="645" t="s">
        <v>125</v>
      </c>
      <c r="BT22" s="645"/>
      <c r="BU22" s="645"/>
      <c r="BV22" s="645"/>
      <c r="BW22" s="645"/>
      <c r="BX22" s="645"/>
      <c r="BY22" s="645"/>
      <c r="BZ22" s="645"/>
      <c r="CA22" s="645"/>
      <c r="CB22" s="703"/>
      <c r="CD22" s="719" t="s">
        <v>275</v>
      </c>
      <c r="CE22" s="720"/>
      <c r="CF22" s="720"/>
      <c r="CG22" s="720"/>
      <c r="CH22" s="720"/>
      <c r="CI22" s="720"/>
      <c r="CJ22" s="720"/>
      <c r="CK22" s="720"/>
      <c r="CL22" s="720"/>
      <c r="CM22" s="720"/>
      <c r="CN22" s="720"/>
      <c r="CO22" s="720"/>
      <c r="CP22" s="720"/>
      <c r="CQ22" s="720"/>
      <c r="CR22" s="720"/>
      <c r="CS22" s="720"/>
      <c r="CT22" s="720"/>
      <c r="CU22" s="720"/>
      <c r="CV22" s="720"/>
      <c r="CW22" s="720"/>
      <c r="CX22" s="720"/>
      <c r="CY22" s="720"/>
      <c r="CZ22" s="720"/>
      <c r="DA22" s="720"/>
      <c r="DB22" s="720"/>
      <c r="DC22" s="720"/>
      <c r="DD22" s="720"/>
      <c r="DE22" s="720"/>
      <c r="DF22" s="720"/>
      <c r="DG22" s="720"/>
      <c r="DH22" s="720"/>
      <c r="DI22" s="720"/>
      <c r="DJ22" s="720"/>
      <c r="DK22" s="720"/>
      <c r="DL22" s="720"/>
      <c r="DM22" s="720"/>
      <c r="DN22" s="720"/>
      <c r="DO22" s="720"/>
      <c r="DP22" s="720"/>
      <c r="DQ22" s="720"/>
      <c r="DR22" s="720"/>
      <c r="DS22" s="720"/>
      <c r="DT22" s="720"/>
      <c r="DU22" s="720"/>
      <c r="DV22" s="720"/>
      <c r="DW22" s="720"/>
      <c r="DX22" s="720"/>
      <c r="DY22" s="720"/>
      <c r="DZ22" s="720"/>
      <c r="EA22" s="720"/>
      <c r="EB22" s="720"/>
      <c r="EC22" s="721"/>
    </row>
    <row r="23" spans="2:133" ht="11.25" customHeight="1" x14ac:dyDescent="0.2">
      <c r="B23" s="614" t="s">
        <v>276</v>
      </c>
      <c r="C23" s="615"/>
      <c r="D23" s="615"/>
      <c r="E23" s="615"/>
      <c r="F23" s="615"/>
      <c r="G23" s="615"/>
      <c r="H23" s="615"/>
      <c r="I23" s="615"/>
      <c r="J23" s="615"/>
      <c r="K23" s="615"/>
      <c r="L23" s="615"/>
      <c r="M23" s="615"/>
      <c r="N23" s="615"/>
      <c r="O23" s="615"/>
      <c r="P23" s="615"/>
      <c r="Q23" s="616"/>
      <c r="R23" s="617">
        <v>4449540</v>
      </c>
      <c r="S23" s="618"/>
      <c r="T23" s="618"/>
      <c r="U23" s="618"/>
      <c r="V23" s="618"/>
      <c r="W23" s="618"/>
      <c r="X23" s="618"/>
      <c r="Y23" s="619"/>
      <c r="Z23" s="644">
        <v>35.799999999999997</v>
      </c>
      <c r="AA23" s="644"/>
      <c r="AB23" s="644"/>
      <c r="AC23" s="644"/>
      <c r="AD23" s="645">
        <v>3591325</v>
      </c>
      <c r="AE23" s="645"/>
      <c r="AF23" s="645"/>
      <c r="AG23" s="645"/>
      <c r="AH23" s="645"/>
      <c r="AI23" s="645"/>
      <c r="AJ23" s="645"/>
      <c r="AK23" s="645"/>
      <c r="AL23" s="620">
        <v>53.9</v>
      </c>
      <c r="AM23" s="621"/>
      <c r="AN23" s="621"/>
      <c r="AO23" s="646"/>
      <c r="AP23" s="710" t="s">
        <v>277</v>
      </c>
      <c r="AQ23" s="717"/>
      <c r="AR23" s="717"/>
      <c r="AS23" s="717"/>
      <c r="AT23" s="717"/>
      <c r="AU23" s="717"/>
      <c r="AV23" s="717"/>
      <c r="AW23" s="717"/>
      <c r="AX23" s="717"/>
      <c r="AY23" s="717"/>
      <c r="AZ23" s="717"/>
      <c r="BA23" s="717"/>
      <c r="BB23" s="717"/>
      <c r="BC23" s="717"/>
      <c r="BD23" s="717"/>
      <c r="BE23" s="717"/>
      <c r="BF23" s="712"/>
      <c r="BG23" s="617">
        <v>71182</v>
      </c>
      <c r="BH23" s="618"/>
      <c r="BI23" s="618"/>
      <c r="BJ23" s="618"/>
      <c r="BK23" s="618"/>
      <c r="BL23" s="618"/>
      <c r="BM23" s="618"/>
      <c r="BN23" s="619"/>
      <c r="BO23" s="644">
        <v>2.9</v>
      </c>
      <c r="BP23" s="644"/>
      <c r="BQ23" s="644"/>
      <c r="BR23" s="644"/>
      <c r="BS23" s="645" t="s">
        <v>125</v>
      </c>
      <c r="BT23" s="645"/>
      <c r="BU23" s="645"/>
      <c r="BV23" s="645"/>
      <c r="BW23" s="645"/>
      <c r="BX23" s="645"/>
      <c r="BY23" s="645"/>
      <c r="BZ23" s="645"/>
      <c r="CA23" s="645"/>
      <c r="CB23" s="703"/>
      <c r="CD23" s="719" t="s">
        <v>217</v>
      </c>
      <c r="CE23" s="720"/>
      <c r="CF23" s="720"/>
      <c r="CG23" s="720"/>
      <c r="CH23" s="720"/>
      <c r="CI23" s="720"/>
      <c r="CJ23" s="720"/>
      <c r="CK23" s="720"/>
      <c r="CL23" s="720"/>
      <c r="CM23" s="720"/>
      <c r="CN23" s="720"/>
      <c r="CO23" s="720"/>
      <c r="CP23" s="720"/>
      <c r="CQ23" s="721"/>
      <c r="CR23" s="719" t="s">
        <v>278</v>
      </c>
      <c r="CS23" s="720"/>
      <c r="CT23" s="720"/>
      <c r="CU23" s="720"/>
      <c r="CV23" s="720"/>
      <c r="CW23" s="720"/>
      <c r="CX23" s="720"/>
      <c r="CY23" s="721"/>
      <c r="CZ23" s="719" t="s">
        <v>279</v>
      </c>
      <c r="DA23" s="720"/>
      <c r="DB23" s="720"/>
      <c r="DC23" s="721"/>
      <c r="DD23" s="719" t="s">
        <v>280</v>
      </c>
      <c r="DE23" s="720"/>
      <c r="DF23" s="720"/>
      <c r="DG23" s="720"/>
      <c r="DH23" s="720"/>
      <c r="DI23" s="720"/>
      <c r="DJ23" s="720"/>
      <c r="DK23" s="721"/>
      <c r="DL23" s="728" t="s">
        <v>281</v>
      </c>
      <c r="DM23" s="729"/>
      <c r="DN23" s="729"/>
      <c r="DO23" s="729"/>
      <c r="DP23" s="729"/>
      <c r="DQ23" s="729"/>
      <c r="DR23" s="729"/>
      <c r="DS23" s="729"/>
      <c r="DT23" s="729"/>
      <c r="DU23" s="729"/>
      <c r="DV23" s="730"/>
      <c r="DW23" s="719" t="s">
        <v>282</v>
      </c>
      <c r="DX23" s="720"/>
      <c r="DY23" s="720"/>
      <c r="DZ23" s="720"/>
      <c r="EA23" s="720"/>
      <c r="EB23" s="720"/>
      <c r="EC23" s="721"/>
    </row>
    <row r="24" spans="2:133" ht="11.25" customHeight="1" x14ac:dyDescent="0.2">
      <c r="B24" s="614" t="s">
        <v>283</v>
      </c>
      <c r="C24" s="615"/>
      <c r="D24" s="615"/>
      <c r="E24" s="615"/>
      <c r="F24" s="615"/>
      <c r="G24" s="615"/>
      <c r="H24" s="615"/>
      <c r="I24" s="615"/>
      <c r="J24" s="615"/>
      <c r="K24" s="615"/>
      <c r="L24" s="615"/>
      <c r="M24" s="615"/>
      <c r="N24" s="615"/>
      <c r="O24" s="615"/>
      <c r="P24" s="615"/>
      <c r="Q24" s="616"/>
      <c r="R24" s="617">
        <v>3591325</v>
      </c>
      <c r="S24" s="618"/>
      <c r="T24" s="618"/>
      <c r="U24" s="618"/>
      <c r="V24" s="618"/>
      <c r="W24" s="618"/>
      <c r="X24" s="618"/>
      <c r="Y24" s="619"/>
      <c r="Z24" s="644">
        <v>28.9</v>
      </c>
      <c r="AA24" s="644"/>
      <c r="AB24" s="644"/>
      <c r="AC24" s="644"/>
      <c r="AD24" s="645">
        <v>3591325</v>
      </c>
      <c r="AE24" s="645"/>
      <c r="AF24" s="645"/>
      <c r="AG24" s="645"/>
      <c r="AH24" s="645"/>
      <c r="AI24" s="645"/>
      <c r="AJ24" s="645"/>
      <c r="AK24" s="645"/>
      <c r="AL24" s="620">
        <v>53.9</v>
      </c>
      <c r="AM24" s="621"/>
      <c r="AN24" s="621"/>
      <c r="AO24" s="646"/>
      <c r="AP24" s="710" t="s">
        <v>284</v>
      </c>
      <c r="AQ24" s="717"/>
      <c r="AR24" s="717"/>
      <c r="AS24" s="717"/>
      <c r="AT24" s="717"/>
      <c r="AU24" s="717"/>
      <c r="AV24" s="717"/>
      <c r="AW24" s="717"/>
      <c r="AX24" s="717"/>
      <c r="AY24" s="717"/>
      <c r="AZ24" s="717"/>
      <c r="BA24" s="717"/>
      <c r="BB24" s="717"/>
      <c r="BC24" s="717"/>
      <c r="BD24" s="717"/>
      <c r="BE24" s="717"/>
      <c r="BF24" s="712"/>
      <c r="BG24" s="617" t="s">
        <v>125</v>
      </c>
      <c r="BH24" s="618"/>
      <c r="BI24" s="618"/>
      <c r="BJ24" s="618"/>
      <c r="BK24" s="618"/>
      <c r="BL24" s="618"/>
      <c r="BM24" s="618"/>
      <c r="BN24" s="619"/>
      <c r="BO24" s="644" t="s">
        <v>125</v>
      </c>
      <c r="BP24" s="644"/>
      <c r="BQ24" s="644"/>
      <c r="BR24" s="644"/>
      <c r="BS24" s="645" t="s">
        <v>125</v>
      </c>
      <c r="BT24" s="645"/>
      <c r="BU24" s="645"/>
      <c r="BV24" s="645"/>
      <c r="BW24" s="645"/>
      <c r="BX24" s="645"/>
      <c r="BY24" s="645"/>
      <c r="BZ24" s="645"/>
      <c r="CA24" s="645"/>
      <c r="CB24" s="703"/>
      <c r="CD24" s="673" t="s">
        <v>285</v>
      </c>
      <c r="CE24" s="674"/>
      <c r="CF24" s="674"/>
      <c r="CG24" s="674"/>
      <c r="CH24" s="674"/>
      <c r="CI24" s="674"/>
      <c r="CJ24" s="674"/>
      <c r="CK24" s="674"/>
      <c r="CL24" s="674"/>
      <c r="CM24" s="674"/>
      <c r="CN24" s="674"/>
      <c r="CO24" s="674"/>
      <c r="CP24" s="674"/>
      <c r="CQ24" s="675"/>
      <c r="CR24" s="670">
        <v>5682286</v>
      </c>
      <c r="CS24" s="671"/>
      <c r="CT24" s="671"/>
      <c r="CU24" s="671"/>
      <c r="CV24" s="671"/>
      <c r="CW24" s="671"/>
      <c r="CX24" s="671"/>
      <c r="CY24" s="714"/>
      <c r="CZ24" s="715">
        <v>47.8</v>
      </c>
      <c r="DA24" s="689"/>
      <c r="DB24" s="689"/>
      <c r="DC24" s="718"/>
      <c r="DD24" s="713">
        <v>3667039</v>
      </c>
      <c r="DE24" s="671"/>
      <c r="DF24" s="671"/>
      <c r="DG24" s="671"/>
      <c r="DH24" s="671"/>
      <c r="DI24" s="671"/>
      <c r="DJ24" s="671"/>
      <c r="DK24" s="714"/>
      <c r="DL24" s="713">
        <v>3568417</v>
      </c>
      <c r="DM24" s="671"/>
      <c r="DN24" s="671"/>
      <c r="DO24" s="671"/>
      <c r="DP24" s="671"/>
      <c r="DQ24" s="671"/>
      <c r="DR24" s="671"/>
      <c r="DS24" s="671"/>
      <c r="DT24" s="671"/>
      <c r="DU24" s="671"/>
      <c r="DV24" s="714"/>
      <c r="DW24" s="715">
        <v>51.8</v>
      </c>
      <c r="DX24" s="689"/>
      <c r="DY24" s="689"/>
      <c r="DZ24" s="689"/>
      <c r="EA24" s="689"/>
      <c r="EB24" s="689"/>
      <c r="EC24" s="716"/>
    </row>
    <row r="25" spans="2:133" ht="11.25" customHeight="1" x14ac:dyDescent="0.2">
      <c r="B25" s="614" t="s">
        <v>286</v>
      </c>
      <c r="C25" s="615"/>
      <c r="D25" s="615"/>
      <c r="E25" s="615"/>
      <c r="F25" s="615"/>
      <c r="G25" s="615"/>
      <c r="H25" s="615"/>
      <c r="I25" s="615"/>
      <c r="J25" s="615"/>
      <c r="K25" s="615"/>
      <c r="L25" s="615"/>
      <c r="M25" s="615"/>
      <c r="N25" s="615"/>
      <c r="O25" s="615"/>
      <c r="P25" s="615"/>
      <c r="Q25" s="616"/>
      <c r="R25" s="617">
        <v>858215</v>
      </c>
      <c r="S25" s="618"/>
      <c r="T25" s="618"/>
      <c r="U25" s="618"/>
      <c r="V25" s="618"/>
      <c r="W25" s="618"/>
      <c r="X25" s="618"/>
      <c r="Y25" s="619"/>
      <c r="Z25" s="644">
        <v>6.9</v>
      </c>
      <c r="AA25" s="644"/>
      <c r="AB25" s="644"/>
      <c r="AC25" s="644"/>
      <c r="AD25" s="645" t="s">
        <v>125</v>
      </c>
      <c r="AE25" s="645"/>
      <c r="AF25" s="645"/>
      <c r="AG25" s="645"/>
      <c r="AH25" s="645"/>
      <c r="AI25" s="645"/>
      <c r="AJ25" s="645"/>
      <c r="AK25" s="645"/>
      <c r="AL25" s="620" t="s">
        <v>125</v>
      </c>
      <c r="AM25" s="621"/>
      <c r="AN25" s="621"/>
      <c r="AO25" s="646"/>
      <c r="AP25" s="710" t="s">
        <v>287</v>
      </c>
      <c r="AQ25" s="717"/>
      <c r="AR25" s="717"/>
      <c r="AS25" s="717"/>
      <c r="AT25" s="717"/>
      <c r="AU25" s="717"/>
      <c r="AV25" s="717"/>
      <c r="AW25" s="717"/>
      <c r="AX25" s="717"/>
      <c r="AY25" s="717"/>
      <c r="AZ25" s="717"/>
      <c r="BA25" s="717"/>
      <c r="BB25" s="717"/>
      <c r="BC25" s="717"/>
      <c r="BD25" s="717"/>
      <c r="BE25" s="717"/>
      <c r="BF25" s="712"/>
      <c r="BG25" s="617" t="s">
        <v>125</v>
      </c>
      <c r="BH25" s="618"/>
      <c r="BI25" s="618"/>
      <c r="BJ25" s="618"/>
      <c r="BK25" s="618"/>
      <c r="BL25" s="618"/>
      <c r="BM25" s="618"/>
      <c r="BN25" s="619"/>
      <c r="BO25" s="644" t="s">
        <v>125</v>
      </c>
      <c r="BP25" s="644"/>
      <c r="BQ25" s="644"/>
      <c r="BR25" s="644"/>
      <c r="BS25" s="645" t="s">
        <v>125</v>
      </c>
      <c r="BT25" s="645"/>
      <c r="BU25" s="645"/>
      <c r="BV25" s="645"/>
      <c r="BW25" s="645"/>
      <c r="BX25" s="645"/>
      <c r="BY25" s="645"/>
      <c r="BZ25" s="645"/>
      <c r="CA25" s="645"/>
      <c r="CB25" s="703"/>
      <c r="CD25" s="659" t="s">
        <v>288</v>
      </c>
      <c r="CE25" s="656"/>
      <c r="CF25" s="656"/>
      <c r="CG25" s="656"/>
      <c r="CH25" s="656"/>
      <c r="CI25" s="656"/>
      <c r="CJ25" s="656"/>
      <c r="CK25" s="656"/>
      <c r="CL25" s="656"/>
      <c r="CM25" s="656"/>
      <c r="CN25" s="656"/>
      <c r="CO25" s="656"/>
      <c r="CP25" s="656"/>
      <c r="CQ25" s="657"/>
      <c r="CR25" s="617">
        <v>1902754</v>
      </c>
      <c r="CS25" s="628"/>
      <c r="CT25" s="628"/>
      <c r="CU25" s="628"/>
      <c r="CV25" s="628"/>
      <c r="CW25" s="628"/>
      <c r="CX25" s="628"/>
      <c r="CY25" s="629"/>
      <c r="CZ25" s="620">
        <v>16</v>
      </c>
      <c r="DA25" s="630"/>
      <c r="DB25" s="630"/>
      <c r="DC25" s="631"/>
      <c r="DD25" s="623">
        <v>1738163</v>
      </c>
      <c r="DE25" s="628"/>
      <c r="DF25" s="628"/>
      <c r="DG25" s="628"/>
      <c r="DH25" s="628"/>
      <c r="DI25" s="628"/>
      <c r="DJ25" s="628"/>
      <c r="DK25" s="629"/>
      <c r="DL25" s="623">
        <v>1657992</v>
      </c>
      <c r="DM25" s="628"/>
      <c r="DN25" s="628"/>
      <c r="DO25" s="628"/>
      <c r="DP25" s="628"/>
      <c r="DQ25" s="628"/>
      <c r="DR25" s="628"/>
      <c r="DS25" s="628"/>
      <c r="DT25" s="628"/>
      <c r="DU25" s="628"/>
      <c r="DV25" s="629"/>
      <c r="DW25" s="620">
        <v>24.1</v>
      </c>
      <c r="DX25" s="630"/>
      <c r="DY25" s="630"/>
      <c r="DZ25" s="630"/>
      <c r="EA25" s="630"/>
      <c r="EB25" s="630"/>
      <c r="EC25" s="651"/>
    </row>
    <row r="26" spans="2:133" ht="11.25" customHeight="1" x14ac:dyDescent="0.2">
      <c r="B26" s="614" t="s">
        <v>289</v>
      </c>
      <c r="C26" s="615"/>
      <c r="D26" s="615"/>
      <c r="E26" s="615"/>
      <c r="F26" s="615"/>
      <c r="G26" s="615"/>
      <c r="H26" s="615"/>
      <c r="I26" s="615"/>
      <c r="J26" s="615"/>
      <c r="K26" s="615"/>
      <c r="L26" s="615"/>
      <c r="M26" s="615"/>
      <c r="N26" s="615"/>
      <c r="O26" s="615"/>
      <c r="P26" s="615"/>
      <c r="Q26" s="616"/>
      <c r="R26" s="617" t="s">
        <v>125</v>
      </c>
      <c r="S26" s="618"/>
      <c r="T26" s="618"/>
      <c r="U26" s="618"/>
      <c r="V26" s="618"/>
      <c r="W26" s="618"/>
      <c r="X26" s="618"/>
      <c r="Y26" s="619"/>
      <c r="Z26" s="644" t="s">
        <v>125</v>
      </c>
      <c r="AA26" s="644"/>
      <c r="AB26" s="644"/>
      <c r="AC26" s="644"/>
      <c r="AD26" s="645" t="s">
        <v>125</v>
      </c>
      <c r="AE26" s="645"/>
      <c r="AF26" s="645"/>
      <c r="AG26" s="645"/>
      <c r="AH26" s="645"/>
      <c r="AI26" s="645"/>
      <c r="AJ26" s="645"/>
      <c r="AK26" s="645"/>
      <c r="AL26" s="620" t="s">
        <v>125</v>
      </c>
      <c r="AM26" s="621"/>
      <c r="AN26" s="621"/>
      <c r="AO26" s="646"/>
      <c r="AP26" s="710" t="s">
        <v>290</v>
      </c>
      <c r="AQ26" s="711"/>
      <c r="AR26" s="711"/>
      <c r="AS26" s="711"/>
      <c r="AT26" s="711"/>
      <c r="AU26" s="711"/>
      <c r="AV26" s="711"/>
      <c r="AW26" s="711"/>
      <c r="AX26" s="711"/>
      <c r="AY26" s="711"/>
      <c r="AZ26" s="711"/>
      <c r="BA26" s="711"/>
      <c r="BB26" s="711"/>
      <c r="BC26" s="711"/>
      <c r="BD26" s="711"/>
      <c r="BE26" s="711"/>
      <c r="BF26" s="712"/>
      <c r="BG26" s="617" t="s">
        <v>125</v>
      </c>
      <c r="BH26" s="618"/>
      <c r="BI26" s="618"/>
      <c r="BJ26" s="618"/>
      <c r="BK26" s="618"/>
      <c r="BL26" s="618"/>
      <c r="BM26" s="618"/>
      <c r="BN26" s="619"/>
      <c r="BO26" s="644" t="s">
        <v>125</v>
      </c>
      <c r="BP26" s="644"/>
      <c r="BQ26" s="644"/>
      <c r="BR26" s="644"/>
      <c r="BS26" s="645" t="s">
        <v>125</v>
      </c>
      <c r="BT26" s="645"/>
      <c r="BU26" s="645"/>
      <c r="BV26" s="645"/>
      <c r="BW26" s="645"/>
      <c r="BX26" s="645"/>
      <c r="BY26" s="645"/>
      <c r="BZ26" s="645"/>
      <c r="CA26" s="645"/>
      <c r="CB26" s="703"/>
      <c r="CD26" s="659" t="s">
        <v>291</v>
      </c>
      <c r="CE26" s="656"/>
      <c r="CF26" s="656"/>
      <c r="CG26" s="656"/>
      <c r="CH26" s="656"/>
      <c r="CI26" s="656"/>
      <c r="CJ26" s="656"/>
      <c r="CK26" s="656"/>
      <c r="CL26" s="656"/>
      <c r="CM26" s="656"/>
      <c r="CN26" s="656"/>
      <c r="CO26" s="656"/>
      <c r="CP26" s="656"/>
      <c r="CQ26" s="657"/>
      <c r="CR26" s="617">
        <v>1094849</v>
      </c>
      <c r="CS26" s="618"/>
      <c r="CT26" s="618"/>
      <c r="CU26" s="618"/>
      <c r="CV26" s="618"/>
      <c r="CW26" s="618"/>
      <c r="CX26" s="618"/>
      <c r="CY26" s="619"/>
      <c r="CZ26" s="620">
        <v>9.1999999999999993</v>
      </c>
      <c r="DA26" s="630"/>
      <c r="DB26" s="630"/>
      <c r="DC26" s="631"/>
      <c r="DD26" s="623">
        <v>1014721</v>
      </c>
      <c r="DE26" s="618"/>
      <c r="DF26" s="618"/>
      <c r="DG26" s="618"/>
      <c r="DH26" s="618"/>
      <c r="DI26" s="618"/>
      <c r="DJ26" s="618"/>
      <c r="DK26" s="619"/>
      <c r="DL26" s="623" t="s">
        <v>125</v>
      </c>
      <c r="DM26" s="618"/>
      <c r="DN26" s="618"/>
      <c r="DO26" s="618"/>
      <c r="DP26" s="618"/>
      <c r="DQ26" s="618"/>
      <c r="DR26" s="618"/>
      <c r="DS26" s="618"/>
      <c r="DT26" s="618"/>
      <c r="DU26" s="618"/>
      <c r="DV26" s="619"/>
      <c r="DW26" s="620" t="s">
        <v>125</v>
      </c>
      <c r="DX26" s="630"/>
      <c r="DY26" s="630"/>
      <c r="DZ26" s="630"/>
      <c r="EA26" s="630"/>
      <c r="EB26" s="630"/>
      <c r="EC26" s="651"/>
    </row>
    <row r="27" spans="2:133" ht="11.25" customHeight="1" x14ac:dyDescent="0.2">
      <c r="B27" s="614" t="s">
        <v>292</v>
      </c>
      <c r="C27" s="615"/>
      <c r="D27" s="615"/>
      <c r="E27" s="615"/>
      <c r="F27" s="615"/>
      <c r="G27" s="615"/>
      <c r="H27" s="615"/>
      <c r="I27" s="615"/>
      <c r="J27" s="615"/>
      <c r="K27" s="615"/>
      <c r="L27" s="615"/>
      <c r="M27" s="615"/>
      <c r="N27" s="615"/>
      <c r="O27" s="615"/>
      <c r="P27" s="615"/>
      <c r="Q27" s="616"/>
      <c r="R27" s="617">
        <v>7531362</v>
      </c>
      <c r="S27" s="618"/>
      <c r="T27" s="618"/>
      <c r="U27" s="618"/>
      <c r="V27" s="618"/>
      <c r="W27" s="618"/>
      <c r="X27" s="618"/>
      <c r="Y27" s="619"/>
      <c r="Z27" s="644">
        <v>60.6</v>
      </c>
      <c r="AA27" s="644"/>
      <c r="AB27" s="644"/>
      <c r="AC27" s="644"/>
      <c r="AD27" s="645">
        <v>6599360</v>
      </c>
      <c r="AE27" s="645"/>
      <c r="AF27" s="645"/>
      <c r="AG27" s="645"/>
      <c r="AH27" s="645"/>
      <c r="AI27" s="645"/>
      <c r="AJ27" s="645"/>
      <c r="AK27" s="645"/>
      <c r="AL27" s="620">
        <v>99.099998474121094</v>
      </c>
      <c r="AM27" s="621"/>
      <c r="AN27" s="621"/>
      <c r="AO27" s="646"/>
      <c r="AP27" s="614" t="s">
        <v>293</v>
      </c>
      <c r="AQ27" s="615"/>
      <c r="AR27" s="615"/>
      <c r="AS27" s="615"/>
      <c r="AT27" s="615"/>
      <c r="AU27" s="615"/>
      <c r="AV27" s="615"/>
      <c r="AW27" s="615"/>
      <c r="AX27" s="615"/>
      <c r="AY27" s="615"/>
      <c r="AZ27" s="615"/>
      <c r="BA27" s="615"/>
      <c r="BB27" s="615"/>
      <c r="BC27" s="615"/>
      <c r="BD27" s="615"/>
      <c r="BE27" s="615"/>
      <c r="BF27" s="616"/>
      <c r="BG27" s="617">
        <v>2430068</v>
      </c>
      <c r="BH27" s="618"/>
      <c r="BI27" s="618"/>
      <c r="BJ27" s="618"/>
      <c r="BK27" s="618"/>
      <c r="BL27" s="618"/>
      <c r="BM27" s="618"/>
      <c r="BN27" s="619"/>
      <c r="BO27" s="644">
        <v>100</v>
      </c>
      <c r="BP27" s="644"/>
      <c r="BQ27" s="644"/>
      <c r="BR27" s="644"/>
      <c r="BS27" s="645">
        <v>118515</v>
      </c>
      <c r="BT27" s="645"/>
      <c r="BU27" s="645"/>
      <c r="BV27" s="645"/>
      <c r="BW27" s="645"/>
      <c r="BX27" s="645"/>
      <c r="BY27" s="645"/>
      <c r="BZ27" s="645"/>
      <c r="CA27" s="645"/>
      <c r="CB27" s="703"/>
      <c r="CD27" s="659" t="s">
        <v>294</v>
      </c>
      <c r="CE27" s="656"/>
      <c r="CF27" s="656"/>
      <c r="CG27" s="656"/>
      <c r="CH27" s="656"/>
      <c r="CI27" s="656"/>
      <c r="CJ27" s="656"/>
      <c r="CK27" s="656"/>
      <c r="CL27" s="656"/>
      <c r="CM27" s="656"/>
      <c r="CN27" s="656"/>
      <c r="CO27" s="656"/>
      <c r="CP27" s="656"/>
      <c r="CQ27" s="657"/>
      <c r="CR27" s="617">
        <v>2353015</v>
      </c>
      <c r="CS27" s="628"/>
      <c r="CT27" s="628"/>
      <c r="CU27" s="628"/>
      <c r="CV27" s="628"/>
      <c r="CW27" s="628"/>
      <c r="CX27" s="628"/>
      <c r="CY27" s="629"/>
      <c r="CZ27" s="620">
        <v>19.8</v>
      </c>
      <c r="DA27" s="630"/>
      <c r="DB27" s="630"/>
      <c r="DC27" s="631"/>
      <c r="DD27" s="623">
        <v>560651</v>
      </c>
      <c r="DE27" s="628"/>
      <c r="DF27" s="628"/>
      <c r="DG27" s="628"/>
      <c r="DH27" s="628"/>
      <c r="DI27" s="628"/>
      <c r="DJ27" s="628"/>
      <c r="DK27" s="629"/>
      <c r="DL27" s="623">
        <v>547887</v>
      </c>
      <c r="DM27" s="628"/>
      <c r="DN27" s="628"/>
      <c r="DO27" s="628"/>
      <c r="DP27" s="628"/>
      <c r="DQ27" s="628"/>
      <c r="DR27" s="628"/>
      <c r="DS27" s="628"/>
      <c r="DT27" s="628"/>
      <c r="DU27" s="628"/>
      <c r="DV27" s="629"/>
      <c r="DW27" s="620">
        <v>8</v>
      </c>
      <c r="DX27" s="630"/>
      <c r="DY27" s="630"/>
      <c r="DZ27" s="630"/>
      <c r="EA27" s="630"/>
      <c r="EB27" s="630"/>
      <c r="EC27" s="651"/>
    </row>
    <row r="28" spans="2:133" ht="11.25" customHeight="1" x14ac:dyDescent="0.2">
      <c r="B28" s="614" t="s">
        <v>295</v>
      </c>
      <c r="C28" s="615"/>
      <c r="D28" s="615"/>
      <c r="E28" s="615"/>
      <c r="F28" s="615"/>
      <c r="G28" s="615"/>
      <c r="H28" s="615"/>
      <c r="I28" s="615"/>
      <c r="J28" s="615"/>
      <c r="K28" s="615"/>
      <c r="L28" s="615"/>
      <c r="M28" s="615"/>
      <c r="N28" s="615"/>
      <c r="O28" s="615"/>
      <c r="P28" s="615"/>
      <c r="Q28" s="616"/>
      <c r="R28" s="617">
        <v>1669</v>
      </c>
      <c r="S28" s="618"/>
      <c r="T28" s="618"/>
      <c r="U28" s="618"/>
      <c r="V28" s="618"/>
      <c r="W28" s="618"/>
      <c r="X28" s="618"/>
      <c r="Y28" s="619"/>
      <c r="Z28" s="644">
        <v>0</v>
      </c>
      <c r="AA28" s="644"/>
      <c r="AB28" s="644"/>
      <c r="AC28" s="644"/>
      <c r="AD28" s="645">
        <v>1669</v>
      </c>
      <c r="AE28" s="645"/>
      <c r="AF28" s="645"/>
      <c r="AG28" s="645"/>
      <c r="AH28" s="645"/>
      <c r="AI28" s="645"/>
      <c r="AJ28" s="645"/>
      <c r="AK28" s="645"/>
      <c r="AL28" s="620">
        <v>0</v>
      </c>
      <c r="AM28" s="621"/>
      <c r="AN28" s="621"/>
      <c r="AO28" s="646"/>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44"/>
      <c r="BP28" s="644"/>
      <c r="BQ28" s="644"/>
      <c r="BR28" s="644"/>
      <c r="BS28" s="623"/>
      <c r="BT28" s="618"/>
      <c r="BU28" s="618"/>
      <c r="BV28" s="618"/>
      <c r="BW28" s="618"/>
      <c r="BX28" s="618"/>
      <c r="BY28" s="618"/>
      <c r="BZ28" s="618"/>
      <c r="CA28" s="618"/>
      <c r="CB28" s="658"/>
      <c r="CD28" s="659" t="s">
        <v>296</v>
      </c>
      <c r="CE28" s="656"/>
      <c r="CF28" s="656"/>
      <c r="CG28" s="656"/>
      <c r="CH28" s="656"/>
      <c r="CI28" s="656"/>
      <c r="CJ28" s="656"/>
      <c r="CK28" s="656"/>
      <c r="CL28" s="656"/>
      <c r="CM28" s="656"/>
      <c r="CN28" s="656"/>
      <c r="CO28" s="656"/>
      <c r="CP28" s="656"/>
      <c r="CQ28" s="657"/>
      <c r="CR28" s="617">
        <v>1426517</v>
      </c>
      <c r="CS28" s="618"/>
      <c r="CT28" s="618"/>
      <c r="CU28" s="618"/>
      <c r="CV28" s="618"/>
      <c r="CW28" s="618"/>
      <c r="CX28" s="618"/>
      <c r="CY28" s="619"/>
      <c r="CZ28" s="620">
        <v>12</v>
      </c>
      <c r="DA28" s="630"/>
      <c r="DB28" s="630"/>
      <c r="DC28" s="631"/>
      <c r="DD28" s="623">
        <v>1368225</v>
      </c>
      <c r="DE28" s="618"/>
      <c r="DF28" s="618"/>
      <c r="DG28" s="618"/>
      <c r="DH28" s="618"/>
      <c r="DI28" s="618"/>
      <c r="DJ28" s="618"/>
      <c r="DK28" s="619"/>
      <c r="DL28" s="623">
        <v>1362538</v>
      </c>
      <c r="DM28" s="618"/>
      <c r="DN28" s="618"/>
      <c r="DO28" s="618"/>
      <c r="DP28" s="618"/>
      <c r="DQ28" s="618"/>
      <c r="DR28" s="618"/>
      <c r="DS28" s="618"/>
      <c r="DT28" s="618"/>
      <c r="DU28" s="618"/>
      <c r="DV28" s="619"/>
      <c r="DW28" s="620">
        <v>19.8</v>
      </c>
      <c r="DX28" s="630"/>
      <c r="DY28" s="630"/>
      <c r="DZ28" s="630"/>
      <c r="EA28" s="630"/>
      <c r="EB28" s="630"/>
      <c r="EC28" s="651"/>
    </row>
    <row r="29" spans="2:133" ht="11.25" customHeight="1" x14ac:dyDescent="0.2">
      <c r="B29" s="614" t="s">
        <v>297</v>
      </c>
      <c r="C29" s="615"/>
      <c r="D29" s="615"/>
      <c r="E29" s="615"/>
      <c r="F29" s="615"/>
      <c r="G29" s="615"/>
      <c r="H29" s="615"/>
      <c r="I29" s="615"/>
      <c r="J29" s="615"/>
      <c r="K29" s="615"/>
      <c r="L29" s="615"/>
      <c r="M29" s="615"/>
      <c r="N29" s="615"/>
      <c r="O29" s="615"/>
      <c r="P29" s="615"/>
      <c r="Q29" s="616"/>
      <c r="R29" s="617">
        <v>143977</v>
      </c>
      <c r="S29" s="618"/>
      <c r="T29" s="618"/>
      <c r="U29" s="618"/>
      <c r="V29" s="618"/>
      <c r="W29" s="618"/>
      <c r="X29" s="618"/>
      <c r="Y29" s="619"/>
      <c r="Z29" s="644">
        <v>1.2</v>
      </c>
      <c r="AA29" s="644"/>
      <c r="AB29" s="644"/>
      <c r="AC29" s="644"/>
      <c r="AD29" s="645" t="s">
        <v>125</v>
      </c>
      <c r="AE29" s="645"/>
      <c r="AF29" s="645"/>
      <c r="AG29" s="645"/>
      <c r="AH29" s="645"/>
      <c r="AI29" s="645"/>
      <c r="AJ29" s="645"/>
      <c r="AK29" s="645"/>
      <c r="AL29" s="620" t="s">
        <v>125</v>
      </c>
      <c r="AM29" s="621"/>
      <c r="AN29" s="621"/>
      <c r="AO29" s="646"/>
      <c r="AP29" s="594"/>
      <c r="AQ29" s="595"/>
      <c r="AR29" s="595"/>
      <c r="AS29" s="595"/>
      <c r="AT29" s="595"/>
      <c r="AU29" s="595"/>
      <c r="AV29" s="595"/>
      <c r="AW29" s="595"/>
      <c r="AX29" s="595"/>
      <c r="AY29" s="595"/>
      <c r="AZ29" s="595"/>
      <c r="BA29" s="595"/>
      <c r="BB29" s="595"/>
      <c r="BC29" s="595"/>
      <c r="BD29" s="595"/>
      <c r="BE29" s="595"/>
      <c r="BF29" s="596"/>
      <c r="BG29" s="617"/>
      <c r="BH29" s="618"/>
      <c r="BI29" s="618"/>
      <c r="BJ29" s="618"/>
      <c r="BK29" s="618"/>
      <c r="BL29" s="618"/>
      <c r="BM29" s="618"/>
      <c r="BN29" s="619"/>
      <c r="BO29" s="644"/>
      <c r="BP29" s="644"/>
      <c r="BQ29" s="644"/>
      <c r="BR29" s="644"/>
      <c r="BS29" s="645"/>
      <c r="BT29" s="645"/>
      <c r="BU29" s="645"/>
      <c r="BV29" s="645"/>
      <c r="BW29" s="645"/>
      <c r="BX29" s="645"/>
      <c r="BY29" s="645"/>
      <c r="BZ29" s="645"/>
      <c r="CA29" s="645"/>
      <c r="CB29" s="703"/>
      <c r="CD29" s="704" t="s">
        <v>298</v>
      </c>
      <c r="CE29" s="705"/>
      <c r="CF29" s="659" t="s">
        <v>69</v>
      </c>
      <c r="CG29" s="656"/>
      <c r="CH29" s="656"/>
      <c r="CI29" s="656"/>
      <c r="CJ29" s="656"/>
      <c r="CK29" s="656"/>
      <c r="CL29" s="656"/>
      <c r="CM29" s="656"/>
      <c r="CN29" s="656"/>
      <c r="CO29" s="656"/>
      <c r="CP29" s="656"/>
      <c r="CQ29" s="657"/>
      <c r="CR29" s="617">
        <v>1426284</v>
      </c>
      <c r="CS29" s="628"/>
      <c r="CT29" s="628"/>
      <c r="CU29" s="628"/>
      <c r="CV29" s="628"/>
      <c r="CW29" s="628"/>
      <c r="CX29" s="628"/>
      <c r="CY29" s="629"/>
      <c r="CZ29" s="620">
        <v>12</v>
      </c>
      <c r="DA29" s="630"/>
      <c r="DB29" s="630"/>
      <c r="DC29" s="631"/>
      <c r="DD29" s="623">
        <v>1367992</v>
      </c>
      <c r="DE29" s="628"/>
      <c r="DF29" s="628"/>
      <c r="DG29" s="628"/>
      <c r="DH29" s="628"/>
      <c r="DI29" s="628"/>
      <c r="DJ29" s="628"/>
      <c r="DK29" s="629"/>
      <c r="DL29" s="623">
        <v>1362305</v>
      </c>
      <c r="DM29" s="628"/>
      <c r="DN29" s="628"/>
      <c r="DO29" s="628"/>
      <c r="DP29" s="628"/>
      <c r="DQ29" s="628"/>
      <c r="DR29" s="628"/>
      <c r="DS29" s="628"/>
      <c r="DT29" s="628"/>
      <c r="DU29" s="628"/>
      <c r="DV29" s="629"/>
      <c r="DW29" s="620">
        <v>19.8</v>
      </c>
      <c r="DX29" s="630"/>
      <c r="DY29" s="630"/>
      <c r="DZ29" s="630"/>
      <c r="EA29" s="630"/>
      <c r="EB29" s="630"/>
      <c r="EC29" s="651"/>
    </row>
    <row r="30" spans="2:133" ht="11.25" customHeight="1" x14ac:dyDescent="0.2">
      <c r="B30" s="614" t="s">
        <v>299</v>
      </c>
      <c r="C30" s="615"/>
      <c r="D30" s="615"/>
      <c r="E30" s="615"/>
      <c r="F30" s="615"/>
      <c r="G30" s="615"/>
      <c r="H30" s="615"/>
      <c r="I30" s="615"/>
      <c r="J30" s="615"/>
      <c r="K30" s="615"/>
      <c r="L30" s="615"/>
      <c r="M30" s="615"/>
      <c r="N30" s="615"/>
      <c r="O30" s="615"/>
      <c r="P30" s="615"/>
      <c r="Q30" s="616"/>
      <c r="R30" s="617">
        <v>135628</v>
      </c>
      <c r="S30" s="618"/>
      <c r="T30" s="618"/>
      <c r="U30" s="618"/>
      <c r="V30" s="618"/>
      <c r="W30" s="618"/>
      <c r="X30" s="618"/>
      <c r="Y30" s="619"/>
      <c r="Z30" s="644">
        <v>1.1000000000000001</v>
      </c>
      <c r="AA30" s="644"/>
      <c r="AB30" s="644"/>
      <c r="AC30" s="644"/>
      <c r="AD30" s="645">
        <v>37667</v>
      </c>
      <c r="AE30" s="645"/>
      <c r="AF30" s="645"/>
      <c r="AG30" s="645"/>
      <c r="AH30" s="645"/>
      <c r="AI30" s="645"/>
      <c r="AJ30" s="645"/>
      <c r="AK30" s="645"/>
      <c r="AL30" s="620">
        <v>0.6</v>
      </c>
      <c r="AM30" s="621"/>
      <c r="AN30" s="621"/>
      <c r="AO30" s="646"/>
      <c r="AP30" s="676" t="s">
        <v>217</v>
      </c>
      <c r="AQ30" s="677"/>
      <c r="AR30" s="677"/>
      <c r="AS30" s="677"/>
      <c r="AT30" s="677"/>
      <c r="AU30" s="677"/>
      <c r="AV30" s="677"/>
      <c r="AW30" s="677"/>
      <c r="AX30" s="677"/>
      <c r="AY30" s="677"/>
      <c r="AZ30" s="677"/>
      <c r="BA30" s="677"/>
      <c r="BB30" s="677"/>
      <c r="BC30" s="677"/>
      <c r="BD30" s="677"/>
      <c r="BE30" s="677"/>
      <c r="BF30" s="678"/>
      <c r="BG30" s="676" t="s">
        <v>300</v>
      </c>
      <c r="BH30" s="701"/>
      <c r="BI30" s="701"/>
      <c r="BJ30" s="701"/>
      <c r="BK30" s="701"/>
      <c r="BL30" s="701"/>
      <c r="BM30" s="701"/>
      <c r="BN30" s="701"/>
      <c r="BO30" s="701"/>
      <c r="BP30" s="701"/>
      <c r="BQ30" s="702"/>
      <c r="BR30" s="676" t="s">
        <v>301</v>
      </c>
      <c r="BS30" s="701"/>
      <c r="BT30" s="701"/>
      <c r="BU30" s="701"/>
      <c r="BV30" s="701"/>
      <c r="BW30" s="701"/>
      <c r="BX30" s="701"/>
      <c r="BY30" s="701"/>
      <c r="BZ30" s="701"/>
      <c r="CA30" s="701"/>
      <c r="CB30" s="702"/>
      <c r="CD30" s="706"/>
      <c r="CE30" s="707"/>
      <c r="CF30" s="659" t="s">
        <v>302</v>
      </c>
      <c r="CG30" s="656"/>
      <c r="CH30" s="656"/>
      <c r="CI30" s="656"/>
      <c r="CJ30" s="656"/>
      <c r="CK30" s="656"/>
      <c r="CL30" s="656"/>
      <c r="CM30" s="656"/>
      <c r="CN30" s="656"/>
      <c r="CO30" s="656"/>
      <c r="CP30" s="656"/>
      <c r="CQ30" s="657"/>
      <c r="CR30" s="617">
        <v>1365859</v>
      </c>
      <c r="CS30" s="618"/>
      <c r="CT30" s="618"/>
      <c r="CU30" s="618"/>
      <c r="CV30" s="618"/>
      <c r="CW30" s="618"/>
      <c r="CX30" s="618"/>
      <c r="CY30" s="619"/>
      <c r="CZ30" s="620">
        <v>11.5</v>
      </c>
      <c r="DA30" s="630"/>
      <c r="DB30" s="630"/>
      <c r="DC30" s="631"/>
      <c r="DD30" s="623">
        <v>1307803</v>
      </c>
      <c r="DE30" s="618"/>
      <c r="DF30" s="618"/>
      <c r="DG30" s="618"/>
      <c r="DH30" s="618"/>
      <c r="DI30" s="618"/>
      <c r="DJ30" s="618"/>
      <c r="DK30" s="619"/>
      <c r="DL30" s="623">
        <v>1302116</v>
      </c>
      <c r="DM30" s="618"/>
      <c r="DN30" s="618"/>
      <c r="DO30" s="618"/>
      <c r="DP30" s="618"/>
      <c r="DQ30" s="618"/>
      <c r="DR30" s="618"/>
      <c r="DS30" s="618"/>
      <c r="DT30" s="618"/>
      <c r="DU30" s="618"/>
      <c r="DV30" s="619"/>
      <c r="DW30" s="620">
        <v>18.899999999999999</v>
      </c>
      <c r="DX30" s="630"/>
      <c r="DY30" s="630"/>
      <c r="DZ30" s="630"/>
      <c r="EA30" s="630"/>
      <c r="EB30" s="630"/>
      <c r="EC30" s="651"/>
    </row>
    <row r="31" spans="2:133" ht="11.25" customHeight="1" x14ac:dyDescent="0.2">
      <c r="B31" s="614" t="s">
        <v>303</v>
      </c>
      <c r="C31" s="615"/>
      <c r="D31" s="615"/>
      <c r="E31" s="615"/>
      <c r="F31" s="615"/>
      <c r="G31" s="615"/>
      <c r="H31" s="615"/>
      <c r="I31" s="615"/>
      <c r="J31" s="615"/>
      <c r="K31" s="615"/>
      <c r="L31" s="615"/>
      <c r="M31" s="615"/>
      <c r="N31" s="615"/>
      <c r="O31" s="615"/>
      <c r="P31" s="615"/>
      <c r="Q31" s="616"/>
      <c r="R31" s="617">
        <v>128216</v>
      </c>
      <c r="S31" s="618"/>
      <c r="T31" s="618"/>
      <c r="U31" s="618"/>
      <c r="V31" s="618"/>
      <c r="W31" s="618"/>
      <c r="X31" s="618"/>
      <c r="Y31" s="619"/>
      <c r="Z31" s="644">
        <v>1</v>
      </c>
      <c r="AA31" s="644"/>
      <c r="AB31" s="644"/>
      <c r="AC31" s="644"/>
      <c r="AD31" s="645" t="s">
        <v>125</v>
      </c>
      <c r="AE31" s="645"/>
      <c r="AF31" s="645"/>
      <c r="AG31" s="645"/>
      <c r="AH31" s="645"/>
      <c r="AI31" s="645"/>
      <c r="AJ31" s="645"/>
      <c r="AK31" s="645"/>
      <c r="AL31" s="620" t="s">
        <v>125</v>
      </c>
      <c r="AM31" s="621"/>
      <c r="AN31" s="621"/>
      <c r="AO31" s="646"/>
      <c r="AP31" s="692" t="s">
        <v>304</v>
      </c>
      <c r="AQ31" s="693"/>
      <c r="AR31" s="693"/>
      <c r="AS31" s="693"/>
      <c r="AT31" s="698" t="s">
        <v>305</v>
      </c>
      <c r="AU31" s="343"/>
      <c r="AV31" s="343"/>
      <c r="AW31" s="343"/>
      <c r="AX31" s="684" t="s">
        <v>184</v>
      </c>
      <c r="AY31" s="685"/>
      <c r="AZ31" s="685"/>
      <c r="BA31" s="685"/>
      <c r="BB31" s="685"/>
      <c r="BC31" s="685"/>
      <c r="BD31" s="685"/>
      <c r="BE31" s="685"/>
      <c r="BF31" s="686"/>
      <c r="BG31" s="687">
        <v>99.5</v>
      </c>
      <c r="BH31" s="688"/>
      <c r="BI31" s="688"/>
      <c r="BJ31" s="688"/>
      <c r="BK31" s="688"/>
      <c r="BL31" s="688"/>
      <c r="BM31" s="689">
        <v>97.3</v>
      </c>
      <c r="BN31" s="688"/>
      <c r="BO31" s="688"/>
      <c r="BP31" s="688"/>
      <c r="BQ31" s="690"/>
      <c r="BR31" s="687">
        <v>98.7</v>
      </c>
      <c r="BS31" s="688"/>
      <c r="BT31" s="688"/>
      <c r="BU31" s="688"/>
      <c r="BV31" s="688"/>
      <c r="BW31" s="688"/>
      <c r="BX31" s="689">
        <v>96.6</v>
      </c>
      <c r="BY31" s="688"/>
      <c r="BZ31" s="688"/>
      <c r="CA31" s="688"/>
      <c r="CB31" s="690"/>
      <c r="CD31" s="706"/>
      <c r="CE31" s="707"/>
      <c r="CF31" s="659" t="s">
        <v>306</v>
      </c>
      <c r="CG31" s="656"/>
      <c r="CH31" s="656"/>
      <c r="CI31" s="656"/>
      <c r="CJ31" s="656"/>
      <c r="CK31" s="656"/>
      <c r="CL31" s="656"/>
      <c r="CM31" s="656"/>
      <c r="CN31" s="656"/>
      <c r="CO31" s="656"/>
      <c r="CP31" s="656"/>
      <c r="CQ31" s="657"/>
      <c r="CR31" s="617">
        <v>60425</v>
      </c>
      <c r="CS31" s="628"/>
      <c r="CT31" s="628"/>
      <c r="CU31" s="628"/>
      <c r="CV31" s="628"/>
      <c r="CW31" s="628"/>
      <c r="CX31" s="628"/>
      <c r="CY31" s="629"/>
      <c r="CZ31" s="620">
        <v>0.5</v>
      </c>
      <c r="DA31" s="630"/>
      <c r="DB31" s="630"/>
      <c r="DC31" s="631"/>
      <c r="DD31" s="623">
        <v>60189</v>
      </c>
      <c r="DE31" s="628"/>
      <c r="DF31" s="628"/>
      <c r="DG31" s="628"/>
      <c r="DH31" s="628"/>
      <c r="DI31" s="628"/>
      <c r="DJ31" s="628"/>
      <c r="DK31" s="629"/>
      <c r="DL31" s="623">
        <v>60189</v>
      </c>
      <c r="DM31" s="628"/>
      <c r="DN31" s="628"/>
      <c r="DO31" s="628"/>
      <c r="DP31" s="628"/>
      <c r="DQ31" s="628"/>
      <c r="DR31" s="628"/>
      <c r="DS31" s="628"/>
      <c r="DT31" s="628"/>
      <c r="DU31" s="628"/>
      <c r="DV31" s="629"/>
      <c r="DW31" s="620">
        <v>0.9</v>
      </c>
      <c r="DX31" s="630"/>
      <c r="DY31" s="630"/>
      <c r="DZ31" s="630"/>
      <c r="EA31" s="630"/>
      <c r="EB31" s="630"/>
      <c r="EC31" s="651"/>
    </row>
    <row r="32" spans="2:133" ht="11.25" customHeight="1" x14ac:dyDescent="0.2">
      <c r="B32" s="614" t="s">
        <v>307</v>
      </c>
      <c r="C32" s="615"/>
      <c r="D32" s="615"/>
      <c r="E32" s="615"/>
      <c r="F32" s="615"/>
      <c r="G32" s="615"/>
      <c r="H32" s="615"/>
      <c r="I32" s="615"/>
      <c r="J32" s="615"/>
      <c r="K32" s="615"/>
      <c r="L32" s="615"/>
      <c r="M32" s="615"/>
      <c r="N32" s="615"/>
      <c r="O32" s="615"/>
      <c r="P32" s="615"/>
      <c r="Q32" s="616"/>
      <c r="R32" s="617">
        <v>2364540</v>
      </c>
      <c r="S32" s="618"/>
      <c r="T32" s="618"/>
      <c r="U32" s="618"/>
      <c r="V32" s="618"/>
      <c r="W32" s="618"/>
      <c r="X32" s="618"/>
      <c r="Y32" s="619"/>
      <c r="Z32" s="644">
        <v>19</v>
      </c>
      <c r="AA32" s="644"/>
      <c r="AB32" s="644"/>
      <c r="AC32" s="644"/>
      <c r="AD32" s="645" t="s">
        <v>125</v>
      </c>
      <c r="AE32" s="645"/>
      <c r="AF32" s="645"/>
      <c r="AG32" s="645"/>
      <c r="AH32" s="645"/>
      <c r="AI32" s="645"/>
      <c r="AJ32" s="645"/>
      <c r="AK32" s="645"/>
      <c r="AL32" s="620" t="s">
        <v>125</v>
      </c>
      <c r="AM32" s="621"/>
      <c r="AN32" s="621"/>
      <c r="AO32" s="646"/>
      <c r="AP32" s="694"/>
      <c r="AQ32" s="695"/>
      <c r="AR32" s="695"/>
      <c r="AS32" s="695"/>
      <c r="AT32" s="699"/>
      <c r="AU32" s="348" t="s">
        <v>308</v>
      </c>
      <c r="AV32" s="348"/>
      <c r="AW32" s="348"/>
      <c r="AX32" s="614" t="s">
        <v>309</v>
      </c>
      <c r="AY32" s="615"/>
      <c r="AZ32" s="615"/>
      <c r="BA32" s="615"/>
      <c r="BB32" s="615"/>
      <c r="BC32" s="615"/>
      <c r="BD32" s="615"/>
      <c r="BE32" s="615"/>
      <c r="BF32" s="616"/>
      <c r="BG32" s="691">
        <v>99.6</v>
      </c>
      <c r="BH32" s="628"/>
      <c r="BI32" s="628"/>
      <c r="BJ32" s="628"/>
      <c r="BK32" s="628"/>
      <c r="BL32" s="628"/>
      <c r="BM32" s="621">
        <v>97.6</v>
      </c>
      <c r="BN32" s="683"/>
      <c r="BO32" s="683"/>
      <c r="BP32" s="683"/>
      <c r="BQ32" s="655"/>
      <c r="BR32" s="691">
        <v>99.3</v>
      </c>
      <c r="BS32" s="628"/>
      <c r="BT32" s="628"/>
      <c r="BU32" s="628"/>
      <c r="BV32" s="628"/>
      <c r="BW32" s="628"/>
      <c r="BX32" s="621">
        <v>97.2</v>
      </c>
      <c r="BY32" s="683"/>
      <c r="BZ32" s="683"/>
      <c r="CA32" s="683"/>
      <c r="CB32" s="655"/>
      <c r="CD32" s="708"/>
      <c r="CE32" s="709"/>
      <c r="CF32" s="659" t="s">
        <v>310</v>
      </c>
      <c r="CG32" s="656"/>
      <c r="CH32" s="656"/>
      <c r="CI32" s="656"/>
      <c r="CJ32" s="656"/>
      <c r="CK32" s="656"/>
      <c r="CL32" s="656"/>
      <c r="CM32" s="656"/>
      <c r="CN32" s="656"/>
      <c r="CO32" s="656"/>
      <c r="CP32" s="656"/>
      <c r="CQ32" s="657"/>
      <c r="CR32" s="617">
        <v>233</v>
      </c>
      <c r="CS32" s="618"/>
      <c r="CT32" s="618"/>
      <c r="CU32" s="618"/>
      <c r="CV32" s="618"/>
      <c r="CW32" s="618"/>
      <c r="CX32" s="618"/>
      <c r="CY32" s="619"/>
      <c r="CZ32" s="620">
        <v>0</v>
      </c>
      <c r="DA32" s="630"/>
      <c r="DB32" s="630"/>
      <c r="DC32" s="631"/>
      <c r="DD32" s="623">
        <v>233</v>
      </c>
      <c r="DE32" s="618"/>
      <c r="DF32" s="618"/>
      <c r="DG32" s="618"/>
      <c r="DH32" s="618"/>
      <c r="DI32" s="618"/>
      <c r="DJ32" s="618"/>
      <c r="DK32" s="619"/>
      <c r="DL32" s="623">
        <v>233</v>
      </c>
      <c r="DM32" s="618"/>
      <c r="DN32" s="618"/>
      <c r="DO32" s="618"/>
      <c r="DP32" s="618"/>
      <c r="DQ32" s="618"/>
      <c r="DR32" s="618"/>
      <c r="DS32" s="618"/>
      <c r="DT32" s="618"/>
      <c r="DU32" s="618"/>
      <c r="DV32" s="619"/>
      <c r="DW32" s="620">
        <v>0</v>
      </c>
      <c r="DX32" s="630"/>
      <c r="DY32" s="630"/>
      <c r="DZ32" s="630"/>
      <c r="EA32" s="630"/>
      <c r="EB32" s="630"/>
      <c r="EC32" s="651"/>
    </row>
    <row r="33" spans="2:133" ht="11.25" customHeight="1" x14ac:dyDescent="0.2">
      <c r="B33" s="680" t="s">
        <v>311</v>
      </c>
      <c r="C33" s="681"/>
      <c r="D33" s="681"/>
      <c r="E33" s="681"/>
      <c r="F33" s="681"/>
      <c r="G33" s="681"/>
      <c r="H33" s="681"/>
      <c r="I33" s="681"/>
      <c r="J33" s="681"/>
      <c r="K33" s="681"/>
      <c r="L33" s="681"/>
      <c r="M33" s="681"/>
      <c r="N33" s="681"/>
      <c r="O33" s="681"/>
      <c r="P33" s="681"/>
      <c r="Q33" s="682"/>
      <c r="R33" s="617" t="s">
        <v>125</v>
      </c>
      <c r="S33" s="618"/>
      <c r="T33" s="618"/>
      <c r="U33" s="618"/>
      <c r="V33" s="618"/>
      <c r="W33" s="618"/>
      <c r="X33" s="618"/>
      <c r="Y33" s="619"/>
      <c r="Z33" s="644" t="s">
        <v>125</v>
      </c>
      <c r="AA33" s="644"/>
      <c r="AB33" s="644"/>
      <c r="AC33" s="644"/>
      <c r="AD33" s="645" t="s">
        <v>125</v>
      </c>
      <c r="AE33" s="645"/>
      <c r="AF33" s="645"/>
      <c r="AG33" s="645"/>
      <c r="AH33" s="645"/>
      <c r="AI33" s="645"/>
      <c r="AJ33" s="645"/>
      <c r="AK33" s="645"/>
      <c r="AL33" s="620" t="s">
        <v>125</v>
      </c>
      <c r="AM33" s="621"/>
      <c r="AN33" s="621"/>
      <c r="AO33" s="646"/>
      <c r="AP33" s="696"/>
      <c r="AQ33" s="697"/>
      <c r="AR33" s="697"/>
      <c r="AS33" s="697"/>
      <c r="AT33" s="700"/>
      <c r="AU33" s="345"/>
      <c r="AV33" s="345"/>
      <c r="AW33" s="345"/>
      <c r="AX33" s="594" t="s">
        <v>312</v>
      </c>
      <c r="AY33" s="595"/>
      <c r="AZ33" s="595"/>
      <c r="BA33" s="595"/>
      <c r="BB33" s="595"/>
      <c r="BC33" s="595"/>
      <c r="BD33" s="595"/>
      <c r="BE33" s="595"/>
      <c r="BF33" s="596"/>
      <c r="BG33" s="679">
        <v>99.4</v>
      </c>
      <c r="BH33" s="598"/>
      <c r="BI33" s="598"/>
      <c r="BJ33" s="598"/>
      <c r="BK33" s="598"/>
      <c r="BL33" s="598"/>
      <c r="BM33" s="636">
        <v>97.1</v>
      </c>
      <c r="BN33" s="598"/>
      <c r="BO33" s="598"/>
      <c r="BP33" s="598"/>
      <c r="BQ33" s="647"/>
      <c r="BR33" s="679">
        <v>98.2</v>
      </c>
      <c r="BS33" s="598"/>
      <c r="BT33" s="598"/>
      <c r="BU33" s="598"/>
      <c r="BV33" s="598"/>
      <c r="BW33" s="598"/>
      <c r="BX33" s="636">
        <v>96</v>
      </c>
      <c r="BY33" s="598"/>
      <c r="BZ33" s="598"/>
      <c r="CA33" s="598"/>
      <c r="CB33" s="647"/>
      <c r="CD33" s="659" t="s">
        <v>313</v>
      </c>
      <c r="CE33" s="656"/>
      <c r="CF33" s="656"/>
      <c r="CG33" s="656"/>
      <c r="CH33" s="656"/>
      <c r="CI33" s="656"/>
      <c r="CJ33" s="656"/>
      <c r="CK33" s="656"/>
      <c r="CL33" s="656"/>
      <c r="CM33" s="656"/>
      <c r="CN33" s="656"/>
      <c r="CO33" s="656"/>
      <c r="CP33" s="656"/>
      <c r="CQ33" s="657"/>
      <c r="CR33" s="617">
        <v>5203254</v>
      </c>
      <c r="CS33" s="628"/>
      <c r="CT33" s="628"/>
      <c r="CU33" s="628"/>
      <c r="CV33" s="628"/>
      <c r="CW33" s="628"/>
      <c r="CX33" s="628"/>
      <c r="CY33" s="629"/>
      <c r="CZ33" s="620">
        <v>43.7</v>
      </c>
      <c r="DA33" s="630"/>
      <c r="DB33" s="630"/>
      <c r="DC33" s="631"/>
      <c r="DD33" s="623">
        <v>4012453</v>
      </c>
      <c r="DE33" s="628"/>
      <c r="DF33" s="628"/>
      <c r="DG33" s="628"/>
      <c r="DH33" s="628"/>
      <c r="DI33" s="628"/>
      <c r="DJ33" s="628"/>
      <c r="DK33" s="629"/>
      <c r="DL33" s="623">
        <v>2874666</v>
      </c>
      <c r="DM33" s="628"/>
      <c r="DN33" s="628"/>
      <c r="DO33" s="628"/>
      <c r="DP33" s="628"/>
      <c r="DQ33" s="628"/>
      <c r="DR33" s="628"/>
      <c r="DS33" s="628"/>
      <c r="DT33" s="628"/>
      <c r="DU33" s="628"/>
      <c r="DV33" s="629"/>
      <c r="DW33" s="620">
        <v>41.7</v>
      </c>
      <c r="DX33" s="630"/>
      <c r="DY33" s="630"/>
      <c r="DZ33" s="630"/>
      <c r="EA33" s="630"/>
      <c r="EB33" s="630"/>
      <c r="EC33" s="651"/>
    </row>
    <row r="34" spans="2:133" ht="11.25" customHeight="1" x14ac:dyDescent="0.2">
      <c r="B34" s="614" t="s">
        <v>314</v>
      </c>
      <c r="C34" s="615"/>
      <c r="D34" s="615"/>
      <c r="E34" s="615"/>
      <c r="F34" s="615"/>
      <c r="G34" s="615"/>
      <c r="H34" s="615"/>
      <c r="I34" s="615"/>
      <c r="J34" s="615"/>
      <c r="K34" s="615"/>
      <c r="L34" s="615"/>
      <c r="M34" s="615"/>
      <c r="N34" s="615"/>
      <c r="O34" s="615"/>
      <c r="P34" s="615"/>
      <c r="Q34" s="616"/>
      <c r="R34" s="617">
        <v>903181</v>
      </c>
      <c r="S34" s="618"/>
      <c r="T34" s="618"/>
      <c r="U34" s="618"/>
      <c r="V34" s="618"/>
      <c r="W34" s="618"/>
      <c r="X34" s="618"/>
      <c r="Y34" s="619"/>
      <c r="Z34" s="644">
        <v>7.3</v>
      </c>
      <c r="AA34" s="644"/>
      <c r="AB34" s="644"/>
      <c r="AC34" s="644"/>
      <c r="AD34" s="645" t="s">
        <v>125</v>
      </c>
      <c r="AE34" s="645"/>
      <c r="AF34" s="645"/>
      <c r="AG34" s="645"/>
      <c r="AH34" s="645"/>
      <c r="AI34" s="645"/>
      <c r="AJ34" s="645"/>
      <c r="AK34" s="645"/>
      <c r="AL34" s="620" t="s">
        <v>125</v>
      </c>
      <c r="AM34" s="621"/>
      <c r="AN34" s="621"/>
      <c r="AO34" s="646"/>
      <c r="AP34" s="207"/>
      <c r="AQ34" s="208"/>
      <c r="AR34" s="34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9" t="s">
        <v>315</v>
      </c>
      <c r="CE34" s="656"/>
      <c r="CF34" s="656"/>
      <c r="CG34" s="656"/>
      <c r="CH34" s="656"/>
      <c r="CI34" s="656"/>
      <c r="CJ34" s="656"/>
      <c r="CK34" s="656"/>
      <c r="CL34" s="656"/>
      <c r="CM34" s="656"/>
      <c r="CN34" s="656"/>
      <c r="CO34" s="656"/>
      <c r="CP34" s="656"/>
      <c r="CQ34" s="657"/>
      <c r="CR34" s="617">
        <v>1817322</v>
      </c>
      <c r="CS34" s="618"/>
      <c r="CT34" s="618"/>
      <c r="CU34" s="618"/>
      <c r="CV34" s="618"/>
      <c r="CW34" s="618"/>
      <c r="CX34" s="618"/>
      <c r="CY34" s="619"/>
      <c r="CZ34" s="620">
        <v>15.3</v>
      </c>
      <c r="DA34" s="630"/>
      <c r="DB34" s="630"/>
      <c r="DC34" s="631"/>
      <c r="DD34" s="623">
        <v>1257558</v>
      </c>
      <c r="DE34" s="618"/>
      <c r="DF34" s="618"/>
      <c r="DG34" s="618"/>
      <c r="DH34" s="618"/>
      <c r="DI34" s="618"/>
      <c r="DJ34" s="618"/>
      <c r="DK34" s="619"/>
      <c r="DL34" s="623">
        <v>856959</v>
      </c>
      <c r="DM34" s="618"/>
      <c r="DN34" s="618"/>
      <c r="DO34" s="618"/>
      <c r="DP34" s="618"/>
      <c r="DQ34" s="618"/>
      <c r="DR34" s="618"/>
      <c r="DS34" s="618"/>
      <c r="DT34" s="618"/>
      <c r="DU34" s="618"/>
      <c r="DV34" s="619"/>
      <c r="DW34" s="620">
        <v>12.4</v>
      </c>
      <c r="DX34" s="630"/>
      <c r="DY34" s="630"/>
      <c r="DZ34" s="630"/>
      <c r="EA34" s="630"/>
      <c r="EB34" s="630"/>
      <c r="EC34" s="651"/>
    </row>
    <row r="35" spans="2:133" ht="11.25" customHeight="1" x14ac:dyDescent="0.2">
      <c r="B35" s="614" t="s">
        <v>316</v>
      </c>
      <c r="C35" s="615"/>
      <c r="D35" s="615"/>
      <c r="E35" s="615"/>
      <c r="F35" s="615"/>
      <c r="G35" s="615"/>
      <c r="H35" s="615"/>
      <c r="I35" s="615"/>
      <c r="J35" s="615"/>
      <c r="K35" s="615"/>
      <c r="L35" s="615"/>
      <c r="M35" s="615"/>
      <c r="N35" s="615"/>
      <c r="O35" s="615"/>
      <c r="P35" s="615"/>
      <c r="Q35" s="616"/>
      <c r="R35" s="617">
        <v>50329</v>
      </c>
      <c r="S35" s="618"/>
      <c r="T35" s="618"/>
      <c r="U35" s="618"/>
      <c r="V35" s="618"/>
      <c r="W35" s="618"/>
      <c r="X35" s="618"/>
      <c r="Y35" s="619"/>
      <c r="Z35" s="644">
        <v>0.4</v>
      </c>
      <c r="AA35" s="644"/>
      <c r="AB35" s="644"/>
      <c r="AC35" s="644"/>
      <c r="AD35" s="645">
        <v>16498</v>
      </c>
      <c r="AE35" s="645"/>
      <c r="AF35" s="645"/>
      <c r="AG35" s="645"/>
      <c r="AH35" s="645"/>
      <c r="AI35" s="645"/>
      <c r="AJ35" s="645"/>
      <c r="AK35" s="645"/>
      <c r="AL35" s="620">
        <v>0.2</v>
      </c>
      <c r="AM35" s="621"/>
      <c r="AN35" s="621"/>
      <c r="AO35" s="646"/>
      <c r="AP35" s="209"/>
      <c r="AQ35" s="676" t="s">
        <v>317</v>
      </c>
      <c r="AR35" s="677"/>
      <c r="AS35" s="677"/>
      <c r="AT35" s="677"/>
      <c r="AU35" s="677"/>
      <c r="AV35" s="677"/>
      <c r="AW35" s="677"/>
      <c r="AX35" s="677"/>
      <c r="AY35" s="677"/>
      <c r="AZ35" s="677"/>
      <c r="BA35" s="677"/>
      <c r="BB35" s="677"/>
      <c r="BC35" s="677"/>
      <c r="BD35" s="677"/>
      <c r="BE35" s="677"/>
      <c r="BF35" s="678"/>
      <c r="BG35" s="676" t="s">
        <v>318</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59" t="s">
        <v>319</v>
      </c>
      <c r="CE35" s="656"/>
      <c r="CF35" s="656"/>
      <c r="CG35" s="656"/>
      <c r="CH35" s="656"/>
      <c r="CI35" s="656"/>
      <c r="CJ35" s="656"/>
      <c r="CK35" s="656"/>
      <c r="CL35" s="656"/>
      <c r="CM35" s="656"/>
      <c r="CN35" s="656"/>
      <c r="CO35" s="656"/>
      <c r="CP35" s="656"/>
      <c r="CQ35" s="657"/>
      <c r="CR35" s="617">
        <v>1275</v>
      </c>
      <c r="CS35" s="628"/>
      <c r="CT35" s="628"/>
      <c r="CU35" s="628"/>
      <c r="CV35" s="628"/>
      <c r="CW35" s="628"/>
      <c r="CX35" s="628"/>
      <c r="CY35" s="629"/>
      <c r="CZ35" s="620">
        <v>0</v>
      </c>
      <c r="DA35" s="630"/>
      <c r="DB35" s="630"/>
      <c r="DC35" s="631"/>
      <c r="DD35" s="623">
        <v>1275</v>
      </c>
      <c r="DE35" s="628"/>
      <c r="DF35" s="628"/>
      <c r="DG35" s="628"/>
      <c r="DH35" s="628"/>
      <c r="DI35" s="628"/>
      <c r="DJ35" s="628"/>
      <c r="DK35" s="629"/>
      <c r="DL35" s="623">
        <v>1275</v>
      </c>
      <c r="DM35" s="628"/>
      <c r="DN35" s="628"/>
      <c r="DO35" s="628"/>
      <c r="DP35" s="628"/>
      <c r="DQ35" s="628"/>
      <c r="DR35" s="628"/>
      <c r="DS35" s="628"/>
      <c r="DT35" s="628"/>
      <c r="DU35" s="628"/>
      <c r="DV35" s="629"/>
      <c r="DW35" s="620">
        <v>0</v>
      </c>
      <c r="DX35" s="630"/>
      <c r="DY35" s="630"/>
      <c r="DZ35" s="630"/>
      <c r="EA35" s="630"/>
      <c r="EB35" s="630"/>
      <c r="EC35" s="651"/>
    </row>
    <row r="36" spans="2:133" ht="11.25" customHeight="1" x14ac:dyDescent="0.2">
      <c r="B36" s="614" t="s">
        <v>320</v>
      </c>
      <c r="C36" s="615"/>
      <c r="D36" s="615"/>
      <c r="E36" s="615"/>
      <c r="F36" s="615"/>
      <c r="G36" s="615"/>
      <c r="H36" s="615"/>
      <c r="I36" s="615"/>
      <c r="J36" s="615"/>
      <c r="K36" s="615"/>
      <c r="L36" s="615"/>
      <c r="M36" s="615"/>
      <c r="N36" s="615"/>
      <c r="O36" s="615"/>
      <c r="P36" s="615"/>
      <c r="Q36" s="616"/>
      <c r="R36" s="617">
        <v>159195</v>
      </c>
      <c r="S36" s="618"/>
      <c r="T36" s="618"/>
      <c r="U36" s="618"/>
      <c r="V36" s="618"/>
      <c r="W36" s="618"/>
      <c r="X36" s="618"/>
      <c r="Y36" s="619"/>
      <c r="Z36" s="644">
        <v>1.3</v>
      </c>
      <c r="AA36" s="644"/>
      <c r="AB36" s="644"/>
      <c r="AC36" s="644"/>
      <c r="AD36" s="645" t="s">
        <v>125</v>
      </c>
      <c r="AE36" s="645"/>
      <c r="AF36" s="645"/>
      <c r="AG36" s="645"/>
      <c r="AH36" s="645"/>
      <c r="AI36" s="645"/>
      <c r="AJ36" s="645"/>
      <c r="AK36" s="645"/>
      <c r="AL36" s="620" t="s">
        <v>125</v>
      </c>
      <c r="AM36" s="621"/>
      <c r="AN36" s="621"/>
      <c r="AO36" s="646"/>
      <c r="AP36" s="209"/>
      <c r="AQ36" s="667" t="s">
        <v>321</v>
      </c>
      <c r="AR36" s="668"/>
      <c r="AS36" s="668"/>
      <c r="AT36" s="668"/>
      <c r="AU36" s="668"/>
      <c r="AV36" s="668"/>
      <c r="AW36" s="668"/>
      <c r="AX36" s="668"/>
      <c r="AY36" s="669"/>
      <c r="AZ36" s="670">
        <v>1674298</v>
      </c>
      <c r="BA36" s="671"/>
      <c r="BB36" s="671"/>
      <c r="BC36" s="671"/>
      <c r="BD36" s="671"/>
      <c r="BE36" s="671"/>
      <c r="BF36" s="672"/>
      <c r="BG36" s="673" t="s">
        <v>322</v>
      </c>
      <c r="BH36" s="674"/>
      <c r="BI36" s="674"/>
      <c r="BJ36" s="674"/>
      <c r="BK36" s="674"/>
      <c r="BL36" s="674"/>
      <c r="BM36" s="674"/>
      <c r="BN36" s="674"/>
      <c r="BO36" s="674"/>
      <c r="BP36" s="674"/>
      <c r="BQ36" s="674"/>
      <c r="BR36" s="674"/>
      <c r="BS36" s="674"/>
      <c r="BT36" s="674"/>
      <c r="BU36" s="675"/>
      <c r="BV36" s="670">
        <v>5111</v>
      </c>
      <c r="BW36" s="671"/>
      <c r="BX36" s="671"/>
      <c r="BY36" s="671"/>
      <c r="BZ36" s="671"/>
      <c r="CA36" s="671"/>
      <c r="CB36" s="672"/>
      <c r="CD36" s="659" t="s">
        <v>323</v>
      </c>
      <c r="CE36" s="656"/>
      <c r="CF36" s="656"/>
      <c r="CG36" s="656"/>
      <c r="CH36" s="656"/>
      <c r="CI36" s="656"/>
      <c r="CJ36" s="656"/>
      <c r="CK36" s="656"/>
      <c r="CL36" s="656"/>
      <c r="CM36" s="656"/>
      <c r="CN36" s="656"/>
      <c r="CO36" s="656"/>
      <c r="CP36" s="656"/>
      <c r="CQ36" s="657"/>
      <c r="CR36" s="617">
        <v>2066347</v>
      </c>
      <c r="CS36" s="618"/>
      <c r="CT36" s="618"/>
      <c r="CU36" s="618"/>
      <c r="CV36" s="618"/>
      <c r="CW36" s="618"/>
      <c r="CX36" s="618"/>
      <c r="CY36" s="619"/>
      <c r="CZ36" s="620">
        <v>17.399999999999999</v>
      </c>
      <c r="DA36" s="630"/>
      <c r="DB36" s="630"/>
      <c r="DC36" s="631"/>
      <c r="DD36" s="623">
        <v>1786641</v>
      </c>
      <c r="DE36" s="618"/>
      <c r="DF36" s="618"/>
      <c r="DG36" s="618"/>
      <c r="DH36" s="618"/>
      <c r="DI36" s="618"/>
      <c r="DJ36" s="618"/>
      <c r="DK36" s="619"/>
      <c r="DL36" s="623">
        <v>1235509</v>
      </c>
      <c r="DM36" s="618"/>
      <c r="DN36" s="618"/>
      <c r="DO36" s="618"/>
      <c r="DP36" s="618"/>
      <c r="DQ36" s="618"/>
      <c r="DR36" s="618"/>
      <c r="DS36" s="618"/>
      <c r="DT36" s="618"/>
      <c r="DU36" s="618"/>
      <c r="DV36" s="619"/>
      <c r="DW36" s="620">
        <v>17.899999999999999</v>
      </c>
      <c r="DX36" s="630"/>
      <c r="DY36" s="630"/>
      <c r="DZ36" s="630"/>
      <c r="EA36" s="630"/>
      <c r="EB36" s="630"/>
      <c r="EC36" s="651"/>
    </row>
    <row r="37" spans="2:133" ht="11.25" customHeight="1" x14ac:dyDescent="0.2">
      <c r="B37" s="614" t="s">
        <v>324</v>
      </c>
      <c r="C37" s="615"/>
      <c r="D37" s="615"/>
      <c r="E37" s="615"/>
      <c r="F37" s="615"/>
      <c r="G37" s="615"/>
      <c r="H37" s="615"/>
      <c r="I37" s="615"/>
      <c r="J37" s="615"/>
      <c r="K37" s="615"/>
      <c r="L37" s="615"/>
      <c r="M37" s="615"/>
      <c r="N37" s="615"/>
      <c r="O37" s="615"/>
      <c r="P37" s="615"/>
      <c r="Q37" s="616"/>
      <c r="R37" s="617">
        <v>41206</v>
      </c>
      <c r="S37" s="618"/>
      <c r="T37" s="618"/>
      <c r="U37" s="618"/>
      <c r="V37" s="618"/>
      <c r="W37" s="618"/>
      <c r="X37" s="618"/>
      <c r="Y37" s="619"/>
      <c r="Z37" s="644">
        <v>0.3</v>
      </c>
      <c r="AA37" s="644"/>
      <c r="AB37" s="644"/>
      <c r="AC37" s="644"/>
      <c r="AD37" s="645" t="s">
        <v>125</v>
      </c>
      <c r="AE37" s="645"/>
      <c r="AF37" s="645"/>
      <c r="AG37" s="645"/>
      <c r="AH37" s="645"/>
      <c r="AI37" s="645"/>
      <c r="AJ37" s="645"/>
      <c r="AK37" s="645"/>
      <c r="AL37" s="620" t="s">
        <v>125</v>
      </c>
      <c r="AM37" s="621"/>
      <c r="AN37" s="621"/>
      <c r="AO37" s="646"/>
      <c r="AQ37" s="652" t="s">
        <v>325</v>
      </c>
      <c r="AR37" s="653"/>
      <c r="AS37" s="653"/>
      <c r="AT37" s="653"/>
      <c r="AU37" s="653"/>
      <c r="AV37" s="653"/>
      <c r="AW37" s="653"/>
      <c r="AX37" s="653"/>
      <c r="AY37" s="654"/>
      <c r="AZ37" s="617">
        <v>551469</v>
      </c>
      <c r="BA37" s="618"/>
      <c r="BB37" s="618"/>
      <c r="BC37" s="618"/>
      <c r="BD37" s="628"/>
      <c r="BE37" s="628"/>
      <c r="BF37" s="655"/>
      <c r="BG37" s="659" t="s">
        <v>326</v>
      </c>
      <c r="BH37" s="656"/>
      <c r="BI37" s="656"/>
      <c r="BJ37" s="656"/>
      <c r="BK37" s="656"/>
      <c r="BL37" s="656"/>
      <c r="BM37" s="656"/>
      <c r="BN37" s="656"/>
      <c r="BO37" s="656"/>
      <c r="BP37" s="656"/>
      <c r="BQ37" s="656"/>
      <c r="BR37" s="656"/>
      <c r="BS37" s="656"/>
      <c r="BT37" s="656"/>
      <c r="BU37" s="657"/>
      <c r="BV37" s="617">
        <v>-28642</v>
      </c>
      <c r="BW37" s="618"/>
      <c r="BX37" s="618"/>
      <c r="BY37" s="618"/>
      <c r="BZ37" s="618"/>
      <c r="CA37" s="618"/>
      <c r="CB37" s="658"/>
      <c r="CD37" s="659" t="s">
        <v>327</v>
      </c>
      <c r="CE37" s="656"/>
      <c r="CF37" s="656"/>
      <c r="CG37" s="656"/>
      <c r="CH37" s="656"/>
      <c r="CI37" s="656"/>
      <c r="CJ37" s="656"/>
      <c r="CK37" s="656"/>
      <c r="CL37" s="656"/>
      <c r="CM37" s="656"/>
      <c r="CN37" s="656"/>
      <c r="CO37" s="656"/>
      <c r="CP37" s="656"/>
      <c r="CQ37" s="657"/>
      <c r="CR37" s="617">
        <v>571077</v>
      </c>
      <c r="CS37" s="628"/>
      <c r="CT37" s="628"/>
      <c r="CU37" s="628"/>
      <c r="CV37" s="628"/>
      <c r="CW37" s="628"/>
      <c r="CX37" s="628"/>
      <c r="CY37" s="629"/>
      <c r="CZ37" s="620">
        <v>4.8</v>
      </c>
      <c r="DA37" s="630"/>
      <c r="DB37" s="630"/>
      <c r="DC37" s="631"/>
      <c r="DD37" s="623">
        <v>548177</v>
      </c>
      <c r="DE37" s="628"/>
      <c r="DF37" s="628"/>
      <c r="DG37" s="628"/>
      <c r="DH37" s="628"/>
      <c r="DI37" s="628"/>
      <c r="DJ37" s="628"/>
      <c r="DK37" s="629"/>
      <c r="DL37" s="623">
        <v>520665</v>
      </c>
      <c r="DM37" s="628"/>
      <c r="DN37" s="628"/>
      <c r="DO37" s="628"/>
      <c r="DP37" s="628"/>
      <c r="DQ37" s="628"/>
      <c r="DR37" s="628"/>
      <c r="DS37" s="628"/>
      <c r="DT37" s="628"/>
      <c r="DU37" s="628"/>
      <c r="DV37" s="629"/>
      <c r="DW37" s="620">
        <v>7.6</v>
      </c>
      <c r="DX37" s="630"/>
      <c r="DY37" s="630"/>
      <c r="DZ37" s="630"/>
      <c r="EA37" s="630"/>
      <c r="EB37" s="630"/>
      <c r="EC37" s="651"/>
    </row>
    <row r="38" spans="2:133" ht="11.25" customHeight="1" x14ac:dyDescent="0.2">
      <c r="B38" s="614" t="s">
        <v>328</v>
      </c>
      <c r="C38" s="615"/>
      <c r="D38" s="615"/>
      <c r="E38" s="615"/>
      <c r="F38" s="615"/>
      <c r="G38" s="615"/>
      <c r="H38" s="615"/>
      <c r="I38" s="615"/>
      <c r="J38" s="615"/>
      <c r="K38" s="615"/>
      <c r="L38" s="615"/>
      <c r="M38" s="615"/>
      <c r="N38" s="615"/>
      <c r="O38" s="615"/>
      <c r="P38" s="615"/>
      <c r="Q38" s="616"/>
      <c r="R38" s="617">
        <v>118136</v>
      </c>
      <c r="S38" s="618"/>
      <c r="T38" s="618"/>
      <c r="U38" s="618"/>
      <c r="V38" s="618"/>
      <c r="W38" s="618"/>
      <c r="X38" s="618"/>
      <c r="Y38" s="619"/>
      <c r="Z38" s="644">
        <v>1</v>
      </c>
      <c r="AA38" s="644"/>
      <c r="AB38" s="644"/>
      <c r="AC38" s="644"/>
      <c r="AD38" s="645" t="s">
        <v>125</v>
      </c>
      <c r="AE38" s="645"/>
      <c r="AF38" s="645"/>
      <c r="AG38" s="645"/>
      <c r="AH38" s="645"/>
      <c r="AI38" s="645"/>
      <c r="AJ38" s="645"/>
      <c r="AK38" s="645"/>
      <c r="AL38" s="620" t="s">
        <v>125</v>
      </c>
      <c r="AM38" s="621"/>
      <c r="AN38" s="621"/>
      <c r="AO38" s="646"/>
      <c r="AQ38" s="652" t="s">
        <v>329</v>
      </c>
      <c r="AR38" s="653"/>
      <c r="AS38" s="653"/>
      <c r="AT38" s="653"/>
      <c r="AU38" s="653"/>
      <c r="AV38" s="653"/>
      <c r="AW38" s="653"/>
      <c r="AX38" s="653"/>
      <c r="AY38" s="654"/>
      <c r="AZ38" s="617">
        <v>85821</v>
      </c>
      <c r="BA38" s="618"/>
      <c r="BB38" s="618"/>
      <c r="BC38" s="618"/>
      <c r="BD38" s="628"/>
      <c r="BE38" s="628"/>
      <c r="BF38" s="655"/>
      <c r="BG38" s="659" t="s">
        <v>330</v>
      </c>
      <c r="BH38" s="656"/>
      <c r="BI38" s="656"/>
      <c r="BJ38" s="656"/>
      <c r="BK38" s="656"/>
      <c r="BL38" s="656"/>
      <c r="BM38" s="656"/>
      <c r="BN38" s="656"/>
      <c r="BO38" s="656"/>
      <c r="BP38" s="656"/>
      <c r="BQ38" s="656"/>
      <c r="BR38" s="656"/>
      <c r="BS38" s="656"/>
      <c r="BT38" s="656"/>
      <c r="BU38" s="657"/>
      <c r="BV38" s="617">
        <v>2892</v>
      </c>
      <c r="BW38" s="618"/>
      <c r="BX38" s="618"/>
      <c r="BY38" s="618"/>
      <c r="BZ38" s="618"/>
      <c r="CA38" s="618"/>
      <c r="CB38" s="658"/>
      <c r="CD38" s="659" t="s">
        <v>331</v>
      </c>
      <c r="CE38" s="656"/>
      <c r="CF38" s="656"/>
      <c r="CG38" s="656"/>
      <c r="CH38" s="656"/>
      <c r="CI38" s="656"/>
      <c r="CJ38" s="656"/>
      <c r="CK38" s="656"/>
      <c r="CL38" s="656"/>
      <c r="CM38" s="656"/>
      <c r="CN38" s="656"/>
      <c r="CO38" s="656"/>
      <c r="CP38" s="656"/>
      <c r="CQ38" s="657"/>
      <c r="CR38" s="617">
        <v>1037008</v>
      </c>
      <c r="CS38" s="618"/>
      <c r="CT38" s="618"/>
      <c r="CU38" s="618"/>
      <c r="CV38" s="618"/>
      <c r="CW38" s="618"/>
      <c r="CX38" s="618"/>
      <c r="CY38" s="619"/>
      <c r="CZ38" s="620">
        <v>8.6999999999999993</v>
      </c>
      <c r="DA38" s="630"/>
      <c r="DB38" s="630"/>
      <c r="DC38" s="631"/>
      <c r="DD38" s="623">
        <v>852638</v>
      </c>
      <c r="DE38" s="618"/>
      <c r="DF38" s="618"/>
      <c r="DG38" s="618"/>
      <c r="DH38" s="618"/>
      <c r="DI38" s="618"/>
      <c r="DJ38" s="618"/>
      <c r="DK38" s="619"/>
      <c r="DL38" s="623">
        <v>780812</v>
      </c>
      <c r="DM38" s="618"/>
      <c r="DN38" s="618"/>
      <c r="DO38" s="618"/>
      <c r="DP38" s="618"/>
      <c r="DQ38" s="618"/>
      <c r="DR38" s="618"/>
      <c r="DS38" s="618"/>
      <c r="DT38" s="618"/>
      <c r="DU38" s="618"/>
      <c r="DV38" s="619"/>
      <c r="DW38" s="620">
        <v>11.3</v>
      </c>
      <c r="DX38" s="630"/>
      <c r="DY38" s="630"/>
      <c r="DZ38" s="630"/>
      <c r="EA38" s="630"/>
      <c r="EB38" s="630"/>
      <c r="EC38" s="651"/>
    </row>
    <row r="39" spans="2:133" ht="11.25" customHeight="1" x14ac:dyDescent="0.2">
      <c r="B39" s="614" t="s">
        <v>332</v>
      </c>
      <c r="C39" s="615"/>
      <c r="D39" s="615"/>
      <c r="E39" s="615"/>
      <c r="F39" s="615"/>
      <c r="G39" s="615"/>
      <c r="H39" s="615"/>
      <c r="I39" s="615"/>
      <c r="J39" s="615"/>
      <c r="K39" s="615"/>
      <c r="L39" s="615"/>
      <c r="M39" s="615"/>
      <c r="N39" s="615"/>
      <c r="O39" s="615"/>
      <c r="P39" s="615"/>
      <c r="Q39" s="616"/>
      <c r="R39" s="617">
        <v>93782</v>
      </c>
      <c r="S39" s="618"/>
      <c r="T39" s="618"/>
      <c r="U39" s="618"/>
      <c r="V39" s="618"/>
      <c r="W39" s="618"/>
      <c r="X39" s="618"/>
      <c r="Y39" s="619"/>
      <c r="Z39" s="644">
        <v>0.8</v>
      </c>
      <c r="AA39" s="644"/>
      <c r="AB39" s="644"/>
      <c r="AC39" s="644"/>
      <c r="AD39" s="645">
        <v>3652</v>
      </c>
      <c r="AE39" s="645"/>
      <c r="AF39" s="645"/>
      <c r="AG39" s="645"/>
      <c r="AH39" s="645"/>
      <c r="AI39" s="645"/>
      <c r="AJ39" s="645"/>
      <c r="AK39" s="645"/>
      <c r="AL39" s="620">
        <v>0.1</v>
      </c>
      <c r="AM39" s="621"/>
      <c r="AN39" s="621"/>
      <c r="AO39" s="646"/>
      <c r="AQ39" s="652" t="s">
        <v>333</v>
      </c>
      <c r="AR39" s="653"/>
      <c r="AS39" s="653"/>
      <c r="AT39" s="653"/>
      <c r="AU39" s="653"/>
      <c r="AV39" s="653"/>
      <c r="AW39" s="653"/>
      <c r="AX39" s="653"/>
      <c r="AY39" s="654"/>
      <c r="AZ39" s="617" t="s">
        <v>125</v>
      </c>
      <c r="BA39" s="618"/>
      <c r="BB39" s="618"/>
      <c r="BC39" s="618"/>
      <c r="BD39" s="628"/>
      <c r="BE39" s="628"/>
      <c r="BF39" s="655"/>
      <c r="BG39" s="659" t="s">
        <v>334</v>
      </c>
      <c r="BH39" s="656"/>
      <c r="BI39" s="656"/>
      <c r="BJ39" s="656"/>
      <c r="BK39" s="656"/>
      <c r="BL39" s="656"/>
      <c r="BM39" s="656"/>
      <c r="BN39" s="656"/>
      <c r="BO39" s="656"/>
      <c r="BP39" s="656"/>
      <c r="BQ39" s="656"/>
      <c r="BR39" s="656"/>
      <c r="BS39" s="656"/>
      <c r="BT39" s="656"/>
      <c r="BU39" s="657"/>
      <c r="BV39" s="617">
        <v>4446</v>
      </c>
      <c r="BW39" s="618"/>
      <c r="BX39" s="618"/>
      <c r="BY39" s="618"/>
      <c r="BZ39" s="618"/>
      <c r="CA39" s="618"/>
      <c r="CB39" s="658"/>
      <c r="CD39" s="659" t="s">
        <v>335</v>
      </c>
      <c r="CE39" s="656"/>
      <c r="CF39" s="656"/>
      <c r="CG39" s="656"/>
      <c r="CH39" s="656"/>
      <c r="CI39" s="656"/>
      <c r="CJ39" s="656"/>
      <c r="CK39" s="656"/>
      <c r="CL39" s="656"/>
      <c r="CM39" s="656"/>
      <c r="CN39" s="656"/>
      <c r="CO39" s="656"/>
      <c r="CP39" s="656"/>
      <c r="CQ39" s="657"/>
      <c r="CR39" s="617">
        <v>266807</v>
      </c>
      <c r="CS39" s="628"/>
      <c r="CT39" s="628"/>
      <c r="CU39" s="628"/>
      <c r="CV39" s="628"/>
      <c r="CW39" s="628"/>
      <c r="CX39" s="628"/>
      <c r="CY39" s="629"/>
      <c r="CZ39" s="620">
        <v>2.2000000000000002</v>
      </c>
      <c r="DA39" s="630"/>
      <c r="DB39" s="630"/>
      <c r="DC39" s="631"/>
      <c r="DD39" s="623">
        <v>107610</v>
      </c>
      <c r="DE39" s="628"/>
      <c r="DF39" s="628"/>
      <c r="DG39" s="628"/>
      <c r="DH39" s="628"/>
      <c r="DI39" s="628"/>
      <c r="DJ39" s="628"/>
      <c r="DK39" s="629"/>
      <c r="DL39" s="623" t="s">
        <v>125</v>
      </c>
      <c r="DM39" s="628"/>
      <c r="DN39" s="628"/>
      <c r="DO39" s="628"/>
      <c r="DP39" s="628"/>
      <c r="DQ39" s="628"/>
      <c r="DR39" s="628"/>
      <c r="DS39" s="628"/>
      <c r="DT39" s="628"/>
      <c r="DU39" s="628"/>
      <c r="DV39" s="629"/>
      <c r="DW39" s="620" t="s">
        <v>125</v>
      </c>
      <c r="DX39" s="630"/>
      <c r="DY39" s="630"/>
      <c r="DZ39" s="630"/>
      <c r="EA39" s="630"/>
      <c r="EB39" s="630"/>
      <c r="EC39" s="651"/>
    </row>
    <row r="40" spans="2:133" ht="11.25" customHeight="1" x14ac:dyDescent="0.2">
      <c r="B40" s="614" t="s">
        <v>336</v>
      </c>
      <c r="C40" s="615"/>
      <c r="D40" s="615"/>
      <c r="E40" s="615"/>
      <c r="F40" s="615"/>
      <c r="G40" s="615"/>
      <c r="H40" s="615"/>
      <c r="I40" s="615"/>
      <c r="J40" s="615"/>
      <c r="K40" s="615"/>
      <c r="L40" s="615"/>
      <c r="M40" s="615"/>
      <c r="N40" s="615"/>
      <c r="O40" s="615"/>
      <c r="P40" s="615"/>
      <c r="Q40" s="616"/>
      <c r="R40" s="617">
        <v>748344</v>
      </c>
      <c r="S40" s="618"/>
      <c r="T40" s="618"/>
      <c r="U40" s="618"/>
      <c r="V40" s="618"/>
      <c r="W40" s="618"/>
      <c r="X40" s="618"/>
      <c r="Y40" s="619"/>
      <c r="Z40" s="644">
        <v>6</v>
      </c>
      <c r="AA40" s="644"/>
      <c r="AB40" s="644"/>
      <c r="AC40" s="644"/>
      <c r="AD40" s="645" t="s">
        <v>125</v>
      </c>
      <c r="AE40" s="645"/>
      <c r="AF40" s="645"/>
      <c r="AG40" s="645"/>
      <c r="AH40" s="645"/>
      <c r="AI40" s="645"/>
      <c r="AJ40" s="645"/>
      <c r="AK40" s="645"/>
      <c r="AL40" s="620" t="s">
        <v>125</v>
      </c>
      <c r="AM40" s="621"/>
      <c r="AN40" s="621"/>
      <c r="AO40" s="646"/>
      <c r="AQ40" s="652" t="s">
        <v>337</v>
      </c>
      <c r="AR40" s="653"/>
      <c r="AS40" s="653"/>
      <c r="AT40" s="653"/>
      <c r="AU40" s="653"/>
      <c r="AV40" s="653"/>
      <c r="AW40" s="653"/>
      <c r="AX40" s="653"/>
      <c r="AY40" s="654"/>
      <c r="AZ40" s="617" t="s">
        <v>125</v>
      </c>
      <c r="BA40" s="618"/>
      <c r="BB40" s="618"/>
      <c r="BC40" s="618"/>
      <c r="BD40" s="628"/>
      <c r="BE40" s="628"/>
      <c r="BF40" s="655"/>
      <c r="BG40" s="660" t="s">
        <v>338</v>
      </c>
      <c r="BH40" s="661"/>
      <c r="BI40" s="661"/>
      <c r="BJ40" s="661"/>
      <c r="BK40" s="661"/>
      <c r="BL40" s="349"/>
      <c r="BM40" s="656" t="s">
        <v>339</v>
      </c>
      <c r="BN40" s="656"/>
      <c r="BO40" s="656"/>
      <c r="BP40" s="656"/>
      <c r="BQ40" s="656"/>
      <c r="BR40" s="656"/>
      <c r="BS40" s="656"/>
      <c r="BT40" s="656"/>
      <c r="BU40" s="657"/>
      <c r="BV40" s="617">
        <v>83</v>
      </c>
      <c r="BW40" s="618"/>
      <c r="BX40" s="618"/>
      <c r="BY40" s="618"/>
      <c r="BZ40" s="618"/>
      <c r="CA40" s="618"/>
      <c r="CB40" s="658"/>
      <c r="CD40" s="659" t="s">
        <v>340</v>
      </c>
      <c r="CE40" s="656"/>
      <c r="CF40" s="656"/>
      <c r="CG40" s="656"/>
      <c r="CH40" s="656"/>
      <c r="CI40" s="656"/>
      <c r="CJ40" s="656"/>
      <c r="CK40" s="656"/>
      <c r="CL40" s="656"/>
      <c r="CM40" s="656"/>
      <c r="CN40" s="656"/>
      <c r="CO40" s="656"/>
      <c r="CP40" s="656"/>
      <c r="CQ40" s="657"/>
      <c r="CR40" s="617">
        <v>14495</v>
      </c>
      <c r="CS40" s="618"/>
      <c r="CT40" s="618"/>
      <c r="CU40" s="618"/>
      <c r="CV40" s="618"/>
      <c r="CW40" s="618"/>
      <c r="CX40" s="618"/>
      <c r="CY40" s="619"/>
      <c r="CZ40" s="620">
        <v>0.1</v>
      </c>
      <c r="DA40" s="630"/>
      <c r="DB40" s="630"/>
      <c r="DC40" s="631"/>
      <c r="DD40" s="623">
        <v>6731</v>
      </c>
      <c r="DE40" s="618"/>
      <c r="DF40" s="618"/>
      <c r="DG40" s="618"/>
      <c r="DH40" s="618"/>
      <c r="DI40" s="618"/>
      <c r="DJ40" s="618"/>
      <c r="DK40" s="619"/>
      <c r="DL40" s="623">
        <v>111</v>
      </c>
      <c r="DM40" s="618"/>
      <c r="DN40" s="618"/>
      <c r="DO40" s="618"/>
      <c r="DP40" s="618"/>
      <c r="DQ40" s="618"/>
      <c r="DR40" s="618"/>
      <c r="DS40" s="618"/>
      <c r="DT40" s="618"/>
      <c r="DU40" s="618"/>
      <c r="DV40" s="619"/>
      <c r="DW40" s="620">
        <v>0</v>
      </c>
      <c r="DX40" s="630"/>
      <c r="DY40" s="630"/>
      <c r="DZ40" s="630"/>
      <c r="EA40" s="630"/>
      <c r="EB40" s="630"/>
      <c r="EC40" s="651"/>
    </row>
    <row r="41" spans="2:133" ht="11.25" customHeight="1" x14ac:dyDescent="0.2">
      <c r="B41" s="614" t="s">
        <v>341</v>
      </c>
      <c r="C41" s="615"/>
      <c r="D41" s="615"/>
      <c r="E41" s="615"/>
      <c r="F41" s="615"/>
      <c r="G41" s="615"/>
      <c r="H41" s="615"/>
      <c r="I41" s="615"/>
      <c r="J41" s="615"/>
      <c r="K41" s="615"/>
      <c r="L41" s="615"/>
      <c r="M41" s="615"/>
      <c r="N41" s="615"/>
      <c r="O41" s="615"/>
      <c r="P41" s="615"/>
      <c r="Q41" s="616"/>
      <c r="R41" s="617" t="s">
        <v>125</v>
      </c>
      <c r="S41" s="618"/>
      <c r="T41" s="618"/>
      <c r="U41" s="618"/>
      <c r="V41" s="618"/>
      <c r="W41" s="618"/>
      <c r="X41" s="618"/>
      <c r="Y41" s="619"/>
      <c r="Z41" s="644" t="s">
        <v>125</v>
      </c>
      <c r="AA41" s="644"/>
      <c r="AB41" s="644"/>
      <c r="AC41" s="644"/>
      <c r="AD41" s="645" t="s">
        <v>125</v>
      </c>
      <c r="AE41" s="645"/>
      <c r="AF41" s="645"/>
      <c r="AG41" s="645"/>
      <c r="AH41" s="645"/>
      <c r="AI41" s="645"/>
      <c r="AJ41" s="645"/>
      <c r="AK41" s="645"/>
      <c r="AL41" s="620" t="s">
        <v>125</v>
      </c>
      <c r="AM41" s="621"/>
      <c r="AN41" s="621"/>
      <c r="AO41" s="646"/>
      <c r="AQ41" s="652" t="s">
        <v>342</v>
      </c>
      <c r="AR41" s="653"/>
      <c r="AS41" s="653"/>
      <c r="AT41" s="653"/>
      <c r="AU41" s="653"/>
      <c r="AV41" s="653"/>
      <c r="AW41" s="653"/>
      <c r="AX41" s="653"/>
      <c r="AY41" s="654"/>
      <c r="AZ41" s="617">
        <v>176993</v>
      </c>
      <c r="BA41" s="618"/>
      <c r="BB41" s="618"/>
      <c r="BC41" s="618"/>
      <c r="BD41" s="628"/>
      <c r="BE41" s="628"/>
      <c r="BF41" s="655"/>
      <c r="BG41" s="660"/>
      <c r="BH41" s="661"/>
      <c r="BI41" s="661"/>
      <c r="BJ41" s="661"/>
      <c r="BK41" s="661"/>
      <c r="BL41" s="349"/>
      <c r="BM41" s="656" t="s">
        <v>343</v>
      </c>
      <c r="BN41" s="656"/>
      <c r="BO41" s="656"/>
      <c r="BP41" s="656"/>
      <c r="BQ41" s="656"/>
      <c r="BR41" s="656"/>
      <c r="BS41" s="656"/>
      <c r="BT41" s="656"/>
      <c r="BU41" s="657"/>
      <c r="BV41" s="617">
        <v>1</v>
      </c>
      <c r="BW41" s="618"/>
      <c r="BX41" s="618"/>
      <c r="BY41" s="618"/>
      <c r="BZ41" s="618"/>
      <c r="CA41" s="618"/>
      <c r="CB41" s="658"/>
      <c r="CD41" s="659" t="s">
        <v>344</v>
      </c>
      <c r="CE41" s="656"/>
      <c r="CF41" s="656"/>
      <c r="CG41" s="656"/>
      <c r="CH41" s="656"/>
      <c r="CI41" s="656"/>
      <c r="CJ41" s="656"/>
      <c r="CK41" s="656"/>
      <c r="CL41" s="656"/>
      <c r="CM41" s="656"/>
      <c r="CN41" s="656"/>
      <c r="CO41" s="656"/>
      <c r="CP41" s="656"/>
      <c r="CQ41" s="657"/>
      <c r="CR41" s="617" t="s">
        <v>125</v>
      </c>
      <c r="CS41" s="628"/>
      <c r="CT41" s="628"/>
      <c r="CU41" s="628"/>
      <c r="CV41" s="628"/>
      <c r="CW41" s="628"/>
      <c r="CX41" s="628"/>
      <c r="CY41" s="629"/>
      <c r="CZ41" s="620" t="s">
        <v>125</v>
      </c>
      <c r="DA41" s="630"/>
      <c r="DB41" s="630"/>
      <c r="DC41" s="631"/>
      <c r="DD41" s="623" t="s">
        <v>125</v>
      </c>
      <c r="DE41" s="628"/>
      <c r="DF41" s="628"/>
      <c r="DG41" s="628"/>
      <c r="DH41" s="628"/>
      <c r="DI41" s="628"/>
      <c r="DJ41" s="628"/>
      <c r="DK41" s="629"/>
      <c r="DL41" s="624"/>
      <c r="DM41" s="625"/>
      <c r="DN41" s="625"/>
      <c r="DO41" s="625"/>
      <c r="DP41" s="625"/>
      <c r="DQ41" s="625"/>
      <c r="DR41" s="625"/>
      <c r="DS41" s="625"/>
      <c r="DT41" s="625"/>
      <c r="DU41" s="625"/>
      <c r="DV41" s="626"/>
      <c r="DW41" s="610"/>
      <c r="DX41" s="611"/>
      <c r="DY41" s="611"/>
      <c r="DZ41" s="611"/>
      <c r="EA41" s="611"/>
      <c r="EB41" s="611"/>
      <c r="EC41" s="612"/>
    </row>
    <row r="42" spans="2:133" ht="11.25" customHeight="1" x14ac:dyDescent="0.2">
      <c r="B42" s="614" t="s">
        <v>345</v>
      </c>
      <c r="C42" s="615"/>
      <c r="D42" s="615"/>
      <c r="E42" s="615"/>
      <c r="F42" s="615"/>
      <c r="G42" s="615"/>
      <c r="H42" s="615"/>
      <c r="I42" s="615"/>
      <c r="J42" s="615"/>
      <c r="K42" s="615"/>
      <c r="L42" s="615"/>
      <c r="M42" s="615"/>
      <c r="N42" s="615"/>
      <c r="O42" s="615"/>
      <c r="P42" s="615"/>
      <c r="Q42" s="616"/>
      <c r="R42" s="617" t="s">
        <v>125</v>
      </c>
      <c r="S42" s="618"/>
      <c r="T42" s="618"/>
      <c r="U42" s="618"/>
      <c r="V42" s="618"/>
      <c r="W42" s="618"/>
      <c r="X42" s="618"/>
      <c r="Y42" s="619"/>
      <c r="Z42" s="644" t="s">
        <v>125</v>
      </c>
      <c r="AA42" s="644"/>
      <c r="AB42" s="644"/>
      <c r="AC42" s="644"/>
      <c r="AD42" s="645" t="s">
        <v>125</v>
      </c>
      <c r="AE42" s="645"/>
      <c r="AF42" s="645"/>
      <c r="AG42" s="645"/>
      <c r="AH42" s="645"/>
      <c r="AI42" s="645"/>
      <c r="AJ42" s="645"/>
      <c r="AK42" s="645"/>
      <c r="AL42" s="620" t="s">
        <v>125</v>
      </c>
      <c r="AM42" s="621"/>
      <c r="AN42" s="621"/>
      <c r="AO42" s="646"/>
      <c r="AQ42" s="664" t="s">
        <v>346</v>
      </c>
      <c r="AR42" s="665"/>
      <c r="AS42" s="665"/>
      <c r="AT42" s="665"/>
      <c r="AU42" s="665"/>
      <c r="AV42" s="665"/>
      <c r="AW42" s="665"/>
      <c r="AX42" s="665"/>
      <c r="AY42" s="666"/>
      <c r="AZ42" s="597">
        <v>860015</v>
      </c>
      <c r="BA42" s="632"/>
      <c r="BB42" s="632"/>
      <c r="BC42" s="632"/>
      <c r="BD42" s="598"/>
      <c r="BE42" s="598"/>
      <c r="BF42" s="647"/>
      <c r="BG42" s="662"/>
      <c r="BH42" s="663"/>
      <c r="BI42" s="663"/>
      <c r="BJ42" s="663"/>
      <c r="BK42" s="663"/>
      <c r="BL42" s="350"/>
      <c r="BM42" s="648" t="s">
        <v>347</v>
      </c>
      <c r="BN42" s="648"/>
      <c r="BO42" s="648"/>
      <c r="BP42" s="648"/>
      <c r="BQ42" s="648"/>
      <c r="BR42" s="648"/>
      <c r="BS42" s="648"/>
      <c r="BT42" s="648"/>
      <c r="BU42" s="649"/>
      <c r="BV42" s="597">
        <v>337</v>
      </c>
      <c r="BW42" s="632"/>
      <c r="BX42" s="632"/>
      <c r="BY42" s="632"/>
      <c r="BZ42" s="632"/>
      <c r="CA42" s="632"/>
      <c r="CB42" s="650"/>
      <c r="CD42" s="614" t="s">
        <v>348</v>
      </c>
      <c r="CE42" s="615"/>
      <c r="CF42" s="615"/>
      <c r="CG42" s="615"/>
      <c r="CH42" s="615"/>
      <c r="CI42" s="615"/>
      <c r="CJ42" s="615"/>
      <c r="CK42" s="615"/>
      <c r="CL42" s="615"/>
      <c r="CM42" s="615"/>
      <c r="CN42" s="615"/>
      <c r="CO42" s="615"/>
      <c r="CP42" s="615"/>
      <c r="CQ42" s="616"/>
      <c r="CR42" s="617">
        <v>1013768</v>
      </c>
      <c r="CS42" s="628"/>
      <c r="CT42" s="628"/>
      <c r="CU42" s="628"/>
      <c r="CV42" s="628"/>
      <c r="CW42" s="628"/>
      <c r="CX42" s="628"/>
      <c r="CY42" s="629"/>
      <c r="CZ42" s="620">
        <v>8.5</v>
      </c>
      <c r="DA42" s="630"/>
      <c r="DB42" s="630"/>
      <c r="DC42" s="631"/>
      <c r="DD42" s="623">
        <v>176340</v>
      </c>
      <c r="DE42" s="628"/>
      <c r="DF42" s="628"/>
      <c r="DG42" s="628"/>
      <c r="DH42" s="628"/>
      <c r="DI42" s="628"/>
      <c r="DJ42" s="628"/>
      <c r="DK42" s="629"/>
      <c r="DL42" s="624"/>
      <c r="DM42" s="625"/>
      <c r="DN42" s="625"/>
      <c r="DO42" s="625"/>
      <c r="DP42" s="625"/>
      <c r="DQ42" s="625"/>
      <c r="DR42" s="625"/>
      <c r="DS42" s="625"/>
      <c r="DT42" s="625"/>
      <c r="DU42" s="625"/>
      <c r="DV42" s="626"/>
      <c r="DW42" s="610"/>
      <c r="DX42" s="611"/>
      <c r="DY42" s="611"/>
      <c r="DZ42" s="611"/>
      <c r="EA42" s="611"/>
      <c r="EB42" s="611"/>
      <c r="EC42" s="612"/>
    </row>
    <row r="43" spans="2:133" ht="11.25" customHeight="1" x14ac:dyDescent="0.2">
      <c r="B43" s="614" t="s">
        <v>349</v>
      </c>
      <c r="C43" s="615"/>
      <c r="D43" s="615"/>
      <c r="E43" s="615"/>
      <c r="F43" s="615"/>
      <c r="G43" s="615"/>
      <c r="H43" s="615"/>
      <c r="I43" s="615"/>
      <c r="J43" s="615"/>
      <c r="K43" s="615"/>
      <c r="L43" s="615"/>
      <c r="M43" s="615"/>
      <c r="N43" s="615"/>
      <c r="O43" s="615"/>
      <c r="P43" s="615"/>
      <c r="Q43" s="616"/>
      <c r="R43" s="617">
        <v>227444</v>
      </c>
      <c r="S43" s="618"/>
      <c r="T43" s="618"/>
      <c r="U43" s="618"/>
      <c r="V43" s="618"/>
      <c r="W43" s="618"/>
      <c r="X43" s="618"/>
      <c r="Y43" s="619"/>
      <c r="Z43" s="644">
        <v>1.8</v>
      </c>
      <c r="AA43" s="644"/>
      <c r="AB43" s="644"/>
      <c r="AC43" s="644"/>
      <c r="AD43" s="645" t="s">
        <v>125</v>
      </c>
      <c r="AE43" s="645"/>
      <c r="AF43" s="645"/>
      <c r="AG43" s="645"/>
      <c r="AH43" s="645"/>
      <c r="AI43" s="645"/>
      <c r="AJ43" s="645"/>
      <c r="AK43" s="645"/>
      <c r="AL43" s="620" t="s">
        <v>125</v>
      </c>
      <c r="AM43" s="621"/>
      <c r="AN43" s="621"/>
      <c r="AO43" s="646"/>
      <c r="BV43" s="351"/>
      <c r="BW43" s="351"/>
      <c r="BX43" s="351"/>
      <c r="BY43" s="351"/>
      <c r="BZ43" s="351"/>
      <c r="CA43" s="351"/>
      <c r="CB43" s="351"/>
      <c r="CD43" s="614" t="s">
        <v>350</v>
      </c>
      <c r="CE43" s="615"/>
      <c r="CF43" s="615"/>
      <c r="CG43" s="615"/>
      <c r="CH43" s="615"/>
      <c r="CI43" s="615"/>
      <c r="CJ43" s="615"/>
      <c r="CK43" s="615"/>
      <c r="CL43" s="615"/>
      <c r="CM43" s="615"/>
      <c r="CN43" s="615"/>
      <c r="CO43" s="615"/>
      <c r="CP43" s="615"/>
      <c r="CQ43" s="616"/>
      <c r="CR43" s="617">
        <v>21673</v>
      </c>
      <c r="CS43" s="628"/>
      <c r="CT43" s="628"/>
      <c r="CU43" s="628"/>
      <c r="CV43" s="628"/>
      <c r="CW43" s="628"/>
      <c r="CX43" s="628"/>
      <c r="CY43" s="629"/>
      <c r="CZ43" s="620">
        <v>0.2</v>
      </c>
      <c r="DA43" s="630"/>
      <c r="DB43" s="630"/>
      <c r="DC43" s="631"/>
      <c r="DD43" s="623">
        <v>20473</v>
      </c>
      <c r="DE43" s="628"/>
      <c r="DF43" s="628"/>
      <c r="DG43" s="628"/>
      <c r="DH43" s="628"/>
      <c r="DI43" s="628"/>
      <c r="DJ43" s="628"/>
      <c r="DK43" s="629"/>
      <c r="DL43" s="624"/>
      <c r="DM43" s="625"/>
      <c r="DN43" s="625"/>
      <c r="DO43" s="625"/>
      <c r="DP43" s="625"/>
      <c r="DQ43" s="625"/>
      <c r="DR43" s="625"/>
      <c r="DS43" s="625"/>
      <c r="DT43" s="625"/>
      <c r="DU43" s="625"/>
      <c r="DV43" s="626"/>
      <c r="DW43" s="610"/>
      <c r="DX43" s="611"/>
      <c r="DY43" s="611"/>
      <c r="DZ43" s="611"/>
      <c r="EA43" s="611"/>
      <c r="EB43" s="611"/>
      <c r="EC43" s="612"/>
    </row>
    <row r="44" spans="2:133" ht="11.25" customHeight="1" x14ac:dyDescent="0.2">
      <c r="B44" s="594" t="s">
        <v>351</v>
      </c>
      <c r="C44" s="595"/>
      <c r="D44" s="595"/>
      <c r="E44" s="595"/>
      <c r="F44" s="595"/>
      <c r="G44" s="595"/>
      <c r="H44" s="595"/>
      <c r="I44" s="595"/>
      <c r="J44" s="595"/>
      <c r="K44" s="595"/>
      <c r="L44" s="595"/>
      <c r="M44" s="595"/>
      <c r="N44" s="595"/>
      <c r="O44" s="595"/>
      <c r="P44" s="595"/>
      <c r="Q44" s="596"/>
      <c r="R44" s="597">
        <v>12419565</v>
      </c>
      <c r="S44" s="632"/>
      <c r="T44" s="632"/>
      <c r="U44" s="632"/>
      <c r="V44" s="632"/>
      <c r="W44" s="632"/>
      <c r="X44" s="632"/>
      <c r="Y44" s="633"/>
      <c r="Z44" s="634">
        <v>100</v>
      </c>
      <c r="AA44" s="634"/>
      <c r="AB44" s="634"/>
      <c r="AC44" s="634"/>
      <c r="AD44" s="635">
        <v>6658846</v>
      </c>
      <c r="AE44" s="635"/>
      <c r="AF44" s="635"/>
      <c r="AG44" s="635"/>
      <c r="AH44" s="635"/>
      <c r="AI44" s="635"/>
      <c r="AJ44" s="635"/>
      <c r="AK44" s="635"/>
      <c r="AL44" s="600">
        <v>100</v>
      </c>
      <c r="AM44" s="636"/>
      <c r="AN44" s="636"/>
      <c r="AO44" s="637"/>
      <c r="CD44" s="638" t="s">
        <v>298</v>
      </c>
      <c r="CE44" s="639"/>
      <c r="CF44" s="614" t="s">
        <v>352</v>
      </c>
      <c r="CG44" s="615"/>
      <c r="CH44" s="615"/>
      <c r="CI44" s="615"/>
      <c r="CJ44" s="615"/>
      <c r="CK44" s="615"/>
      <c r="CL44" s="615"/>
      <c r="CM44" s="615"/>
      <c r="CN44" s="615"/>
      <c r="CO44" s="615"/>
      <c r="CP44" s="615"/>
      <c r="CQ44" s="616"/>
      <c r="CR44" s="617">
        <v>994002</v>
      </c>
      <c r="CS44" s="618"/>
      <c r="CT44" s="618"/>
      <c r="CU44" s="618"/>
      <c r="CV44" s="618"/>
      <c r="CW44" s="618"/>
      <c r="CX44" s="618"/>
      <c r="CY44" s="619"/>
      <c r="CZ44" s="620">
        <v>8.4</v>
      </c>
      <c r="DA44" s="621"/>
      <c r="DB44" s="621"/>
      <c r="DC44" s="622"/>
      <c r="DD44" s="623">
        <v>173661</v>
      </c>
      <c r="DE44" s="618"/>
      <c r="DF44" s="618"/>
      <c r="DG44" s="618"/>
      <c r="DH44" s="618"/>
      <c r="DI44" s="618"/>
      <c r="DJ44" s="618"/>
      <c r="DK44" s="619"/>
      <c r="DL44" s="624"/>
      <c r="DM44" s="625"/>
      <c r="DN44" s="625"/>
      <c r="DO44" s="625"/>
      <c r="DP44" s="625"/>
      <c r="DQ44" s="625"/>
      <c r="DR44" s="625"/>
      <c r="DS44" s="625"/>
      <c r="DT44" s="625"/>
      <c r="DU44" s="625"/>
      <c r="DV44" s="626"/>
      <c r="DW44" s="610"/>
      <c r="DX44" s="611"/>
      <c r="DY44" s="611"/>
      <c r="DZ44" s="611"/>
      <c r="EA44" s="611"/>
      <c r="EB44" s="611"/>
      <c r="EC44" s="612"/>
    </row>
    <row r="45" spans="2:133" ht="11.25" customHeight="1" x14ac:dyDescent="0.2">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CD45" s="640"/>
      <c r="CE45" s="641"/>
      <c r="CF45" s="614" t="s">
        <v>353</v>
      </c>
      <c r="CG45" s="615"/>
      <c r="CH45" s="615"/>
      <c r="CI45" s="615"/>
      <c r="CJ45" s="615"/>
      <c r="CK45" s="615"/>
      <c r="CL45" s="615"/>
      <c r="CM45" s="615"/>
      <c r="CN45" s="615"/>
      <c r="CO45" s="615"/>
      <c r="CP45" s="615"/>
      <c r="CQ45" s="616"/>
      <c r="CR45" s="617">
        <v>524733</v>
      </c>
      <c r="CS45" s="628"/>
      <c r="CT45" s="628"/>
      <c r="CU45" s="628"/>
      <c r="CV45" s="628"/>
      <c r="CW45" s="628"/>
      <c r="CX45" s="628"/>
      <c r="CY45" s="629"/>
      <c r="CZ45" s="620">
        <v>4.4000000000000004</v>
      </c>
      <c r="DA45" s="630"/>
      <c r="DB45" s="630"/>
      <c r="DC45" s="631"/>
      <c r="DD45" s="623">
        <v>69542</v>
      </c>
      <c r="DE45" s="628"/>
      <c r="DF45" s="628"/>
      <c r="DG45" s="628"/>
      <c r="DH45" s="628"/>
      <c r="DI45" s="628"/>
      <c r="DJ45" s="628"/>
      <c r="DK45" s="629"/>
      <c r="DL45" s="624"/>
      <c r="DM45" s="625"/>
      <c r="DN45" s="625"/>
      <c r="DO45" s="625"/>
      <c r="DP45" s="625"/>
      <c r="DQ45" s="625"/>
      <c r="DR45" s="625"/>
      <c r="DS45" s="625"/>
      <c r="DT45" s="625"/>
      <c r="DU45" s="625"/>
      <c r="DV45" s="626"/>
      <c r="DW45" s="610"/>
      <c r="DX45" s="611"/>
      <c r="DY45" s="611"/>
      <c r="DZ45" s="611"/>
      <c r="EA45" s="611"/>
      <c r="EB45" s="611"/>
      <c r="EC45" s="612"/>
    </row>
    <row r="46" spans="2:133" ht="11.25" customHeight="1" x14ac:dyDescent="0.2">
      <c r="B46" s="353" t="s">
        <v>354</v>
      </c>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CD46" s="640"/>
      <c r="CE46" s="641"/>
      <c r="CF46" s="614" t="s">
        <v>355</v>
      </c>
      <c r="CG46" s="615"/>
      <c r="CH46" s="615"/>
      <c r="CI46" s="615"/>
      <c r="CJ46" s="615"/>
      <c r="CK46" s="615"/>
      <c r="CL46" s="615"/>
      <c r="CM46" s="615"/>
      <c r="CN46" s="615"/>
      <c r="CO46" s="615"/>
      <c r="CP46" s="615"/>
      <c r="CQ46" s="616"/>
      <c r="CR46" s="617">
        <v>461269</v>
      </c>
      <c r="CS46" s="618"/>
      <c r="CT46" s="618"/>
      <c r="CU46" s="618"/>
      <c r="CV46" s="618"/>
      <c r="CW46" s="618"/>
      <c r="CX46" s="618"/>
      <c r="CY46" s="619"/>
      <c r="CZ46" s="620">
        <v>3.9</v>
      </c>
      <c r="DA46" s="621"/>
      <c r="DB46" s="621"/>
      <c r="DC46" s="622"/>
      <c r="DD46" s="623">
        <v>96919</v>
      </c>
      <c r="DE46" s="618"/>
      <c r="DF46" s="618"/>
      <c r="DG46" s="618"/>
      <c r="DH46" s="618"/>
      <c r="DI46" s="618"/>
      <c r="DJ46" s="618"/>
      <c r="DK46" s="619"/>
      <c r="DL46" s="624"/>
      <c r="DM46" s="625"/>
      <c r="DN46" s="625"/>
      <c r="DO46" s="625"/>
      <c r="DP46" s="625"/>
      <c r="DQ46" s="625"/>
      <c r="DR46" s="625"/>
      <c r="DS46" s="625"/>
      <c r="DT46" s="625"/>
      <c r="DU46" s="625"/>
      <c r="DV46" s="626"/>
      <c r="DW46" s="610"/>
      <c r="DX46" s="611"/>
      <c r="DY46" s="611"/>
      <c r="DZ46" s="611"/>
      <c r="EA46" s="611"/>
      <c r="EB46" s="611"/>
      <c r="EC46" s="612"/>
    </row>
    <row r="47" spans="2:133" ht="11.25" customHeight="1" x14ac:dyDescent="0.2">
      <c r="B47" s="627" t="s">
        <v>356</v>
      </c>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627"/>
      <c r="CD47" s="640"/>
      <c r="CE47" s="641"/>
      <c r="CF47" s="614" t="s">
        <v>357</v>
      </c>
      <c r="CG47" s="615"/>
      <c r="CH47" s="615"/>
      <c r="CI47" s="615"/>
      <c r="CJ47" s="615"/>
      <c r="CK47" s="615"/>
      <c r="CL47" s="615"/>
      <c r="CM47" s="615"/>
      <c r="CN47" s="615"/>
      <c r="CO47" s="615"/>
      <c r="CP47" s="615"/>
      <c r="CQ47" s="616"/>
      <c r="CR47" s="617">
        <v>19766</v>
      </c>
      <c r="CS47" s="628"/>
      <c r="CT47" s="628"/>
      <c r="CU47" s="628"/>
      <c r="CV47" s="628"/>
      <c r="CW47" s="628"/>
      <c r="CX47" s="628"/>
      <c r="CY47" s="629"/>
      <c r="CZ47" s="620">
        <v>0.2</v>
      </c>
      <c r="DA47" s="630"/>
      <c r="DB47" s="630"/>
      <c r="DC47" s="631"/>
      <c r="DD47" s="623">
        <v>2679</v>
      </c>
      <c r="DE47" s="628"/>
      <c r="DF47" s="628"/>
      <c r="DG47" s="628"/>
      <c r="DH47" s="628"/>
      <c r="DI47" s="628"/>
      <c r="DJ47" s="628"/>
      <c r="DK47" s="629"/>
      <c r="DL47" s="624"/>
      <c r="DM47" s="625"/>
      <c r="DN47" s="625"/>
      <c r="DO47" s="625"/>
      <c r="DP47" s="625"/>
      <c r="DQ47" s="625"/>
      <c r="DR47" s="625"/>
      <c r="DS47" s="625"/>
      <c r="DT47" s="625"/>
      <c r="DU47" s="625"/>
      <c r="DV47" s="626"/>
      <c r="DW47" s="610"/>
      <c r="DX47" s="611"/>
      <c r="DY47" s="611"/>
      <c r="DZ47" s="611"/>
      <c r="EA47" s="611"/>
      <c r="EB47" s="611"/>
      <c r="EC47" s="612"/>
    </row>
    <row r="48" spans="2:133" ht="10.8" x14ac:dyDescent="0.2">
      <c r="B48" s="613" t="s">
        <v>358</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c r="BW48" s="613"/>
      <c r="BX48" s="613"/>
      <c r="BY48" s="613"/>
      <c r="BZ48" s="613"/>
      <c r="CA48" s="613"/>
      <c r="CB48" s="613"/>
      <c r="CD48" s="642"/>
      <c r="CE48" s="643"/>
      <c r="CF48" s="614" t="s">
        <v>359</v>
      </c>
      <c r="CG48" s="615"/>
      <c r="CH48" s="615"/>
      <c r="CI48" s="615"/>
      <c r="CJ48" s="615"/>
      <c r="CK48" s="615"/>
      <c r="CL48" s="615"/>
      <c r="CM48" s="615"/>
      <c r="CN48" s="615"/>
      <c r="CO48" s="615"/>
      <c r="CP48" s="615"/>
      <c r="CQ48" s="616"/>
      <c r="CR48" s="617" t="s">
        <v>125</v>
      </c>
      <c r="CS48" s="618"/>
      <c r="CT48" s="618"/>
      <c r="CU48" s="618"/>
      <c r="CV48" s="618"/>
      <c r="CW48" s="618"/>
      <c r="CX48" s="618"/>
      <c r="CY48" s="619"/>
      <c r="CZ48" s="620" t="s">
        <v>125</v>
      </c>
      <c r="DA48" s="621"/>
      <c r="DB48" s="621"/>
      <c r="DC48" s="622"/>
      <c r="DD48" s="623" t="s">
        <v>125</v>
      </c>
      <c r="DE48" s="618"/>
      <c r="DF48" s="618"/>
      <c r="DG48" s="618"/>
      <c r="DH48" s="618"/>
      <c r="DI48" s="618"/>
      <c r="DJ48" s="618"/>
      <c r="DK48" s="619"/>
      <c r="DL48" s="624"/>
      <c r="DM48" s="625"/>
      <c r="DN48" s="625"/>
      <c r="DO48" s="625"/>
      <c r="DP48" s="625"/>
      <c r="DQ48" s="625"/>
      <c r="DR48" s="625"/>
      <c r="DS48" s="625"/>
      <c r="DT48" s="625"/>
      <c r="DU48" s="625"/>
      <c r="DV48" s="626"/>
      <c r="DW48" s="610"/>
      <c r="DX48" s="611"/>
      <c r="DY48" s="611"/>
      <c r="DZ48" s="611"/>
      <c r="EA48" s="611"/>
      <c r="EB48" s="611"/>
      <c r="EC48" s="612"/>
    </row>
    <row r="49" spans="2:133" ht="11.25" customHeight="1" x14ac:dyDescent="0.2">
      <c r="B49" s="354"/>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CD49" s="594" t="s">
        <v>360</v>
      </c>
      <c r="CE49" s="595"/>
      <c r="CF49" s="595"/>
      <c r="CG49" s="595"/>
      <c r="CH49" s="595"/>
      <c r="CI49" s="595"/>
      <c r="CJ49" s="595"/>
      <c r="CK49" s="595"/>
      <c r="CL49" s="595"/>
      <c r="CM49" s="595"/>
      <c r="CN49" s="595"/>
      <c r="CO49" s="595"/>
      <c r="CP49" s="595"/>
      <c r="CQ49" s="596"/>
      <c r="CR49" s="597">
        <v>11899308</v>
      </c>
      <c r="CS49" s="598"/>
      <c r="CT49" s="598"/>
      <c r="CU49" s="598"/>
      <c r="CV49" s="598"/>
      <c r="CW49" s="598"/>
      <c r="CX49" s="598"/>
      <c r="CY49" s="599"/>
      <c r="CZ49" s="600">
        <v>100</v>
      </c>
      <c r="DA49" s="601"/>
      <c r="DB49" s="601"/>
      <c r="DC49" s="602"/>
      <c r="DD49" s="603">
        <v>7855832</v>
      </c>
      <c r="DE49" s="598"/>
      <c r="DF49" s="598"/>
      <c r="DG49" s="598"/>
      <c r="DH49" s="598"/>
      <c r="DI49" s="598"/>
      <c r="DJ49" s="598"/>
      <c r="DK49" s="599"/>
      <c r="DL49" s="604"/>
      <c r="DM49" s="605"/>
      <c r="DN49" s="605"/>
      <c r="DO49" s="605"/>
      <c r="DP49" s="605"/>
      <c r="DQ49" s="605"/>
      <c r="DR49" s="605"/>
      <c r="DS49" s="605"/>
      <c r="DT49" s="605"/>
      <c r="DU49" s="605"/>
      <c r="DV49" s="606"/>
      <c r="DW49" s="607"/>
      <c r="DX49" s="608"/>
      <c r="DY49" s="608"/>
      <c r="DZ49" s="608"/>
      <c r="EA49" s="608"/>
      <c r="EB49" s="608"/>
      <c r="EC49" s="609"/>
    </row>
    <row r="50" spans="2:133" ht="10.8" hidden="1" x14ac:dyDescent="0.2">
      <c r="B50" s="355"/>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 zoomScale="70" zoomScaleNormal="25" zoomScaleSheetLayoutView="70" workbookViewId="0">
      <selection activeCell="CR102" sqref="CR102:DU102"/>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38" t="s">
        <v>361</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738"/>
      <c r="AT2" s="738"/>
      <c r="AU2" s="738"/>
      <c r="AV2" s="738"/>
      <c r="AW2" s="738"/>
      <c r="AX2" s="738"/>
      <c r="AY2" s="738"/>
      <c r="AZ2" s="738"/>
      <c r="BA2" s="738"/>
      <c r="BB2" s="738"/>
      <c r="BC2" s="738"/>
      <c r="BD2" s="738"/>
      <c r="BE2" s="738"/>
      <c r="BF2" s="738"/>
      <c r="BG2" s="738"/>
      <c r="BH2" s="738"/>
      <c r="BI2" s="738"/>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9" t="s">
        <v>362</v>
      </c>
      <c r="DK2" s="740"/>
      <c r="DL2" s="740"/>
      <c r="DM2" s="740"/>
      <c r="DN2" s="740"/>
      <c r="DO2" s="741"/>
      <c r="DP2" s="212"/>
      <c r="DQ2" s="739" t="s">
        <v>363</v>
      </c>
      <c r="DR2" s="740"/>
      <c r="DS2" s="740"/>
      <c r="DT2" s="740"/>
      <c r="DU2" s="740"/>
      <c r="DV2" s="740"/>
      <c r="DW2" s="740"/>
      <c r="DX2" s="740"/>
      <c r="DY2" s="740"/>
      <c r="DZ2" s="741"/>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742" t="s">
        <v>364</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216"/>
      <c r="BA4" s="216"/>
      <c r="BB4" s="216"/>
      <c r="BC4" s="216"/>
      <c r="BD4" s="216"/>
      <c r="BE4" s="217"/>
      <c r="BF4" s="217"/>
      <c r="BG4" s="217"/>
      <c r="BH4" s="217"/>
      <c r="BI4" s="217"/>
      <c r="BJ4" s="217"/>
      <c r="BK4" s="217"/>
      <c r="BL4" s="217"/>
      <c r="BM4" s="217"/>
      <c r="BN4" s="217"/>
      <c r="BO4" s="217"/>
      <c r="BP4" s="217"/>
      <c r="BQ4" s="743" t="s">
        <v>365</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219"/>
    </row>
    <row r="5" spans="1:131" s="220" customFormat="1" ht="26.25" customHeight="1" x14ac:dyDescent="0.2">
      <c r="A5" s="744" t="s">
        <v>366</v>
      </c>
      <c r="B5" s="745"/>
      <c r="C5" s="745"/>
      <c r="D5" s="745"/>
      <c r="E5" s="745"/>
      <c r="F5" s="745"/>
      <c r="G5" s="745"/>
      <c r="H5" s="745"/>
      <c r="I5" s="745"/>
      <c r="J5" s="745"/>
      <c r="K5" s="745"/>
      <c r="L5" s="745"/>
      <c r="M5" s="745"/>
      <c r="N5" s="745"/>
      <c r="O5" s="745"/>
      <c r="P5" s="746"/>
      <c r="Q5" s="750" t="s">
        <v>367</v>
      </c>
      <c r="R5" s="751"/>
      <c r="S5" s="751"/>
      <c r="T5" s="751"/>
      <c r="U5" s="752"/>
      <c r="V5" s="750" t="s">
        <v>368</v>
      </c>
      <c r="W5" s="751"/>
      <c r="X5" s="751"/>
      <c r="Y5" s="751"/>
      <c r="Z5" s="752"/>
      <c r="AA5" s="750" t="s">
        <v>369</v>
      </c>
      <c r="AB5" s="751"/>
      <c r="AC5" s="751"/>
      <c r="AD5" s="751"/>
      <c r="AE5" s="751"/>
      <c r="AF5" s="756" t="s">
        <v>370</v>
      </c>
      <c r="AG5" s="751"/>
      <c r="AH5" s="751"/>
      <c r="AI5" s="751"/>
      <c r="AJ5" s="757"/>
      <c r="AK5" s="751" t="s">
        <v>371</v>
      </c>
      <c r="AL5" s="751"/>
      <c r="AM5" s="751"/>
      <c r="AN5" s="751"/>
      <c r="AO5" s="752"/>
      <c r="AP5" s="750" t="s">
        <v>372</v>
      </c>
      <c r="AQ5" s="751"/>
      <c r="AR5" s="751"/>
      <c r="AS5" s="751"/>
      <c r="AT5" s="752"/>
      <c r="AU5" s="750" t="s">
        <v>373</v>
      </c>
      <c r="AV5" s="751"/>
      <c r="AW5" s="751"/>
      <c r="AX5" s="751"/>
      <c r="AY5" s="757"/>
      <c r="AZ5" s="216"/>
      <c r="BA5" s="216"/>
      <c r="BB5" s="216"/>
      <c r="BC5" s="216"/>
      <c r="BD5" s="216"/>
      <c r="BE5" s="217"/>
      <c r="BF5" s="217"/>
      <c r="BG5" s="217"/>
      <c r="BH5" s="217"/>
      <c r="BI5" s="217"/>
      <c r="BJ5" s="217"/>
      <c r="BK5" s="217"/>
      <c r="BL5" s="217"/>
      <c r="BM5" s="217"/>
      <c r="BN5" s="217"/>
      <c r="BO5" s="217"/>
      <c r="BP5" s="217"/>
      <c r="BQ5" s="744" t="s">
        <v>374</v>
      </c>
      <c r="BR5" s="745"/>
      <c r="BS5" s="745"/>
      <c r="BT5" s="745"/>
      <c r="BU5" s="745"/>
      <c r="BV5" s="745"/>
      <c r="BW5" s="745"/>
      <c r="BX5" s="745"/>
      <c r="BY5" s="745"/>
      <c r="BZ5" s="745"/>
      <c r="CA5" s="745"/>
      <c r="CB5" s="745"/>
      <c r="CC5" s="745"/>
      <c r="CD5" s="745"/>
      <c r="CE5" s="745"/>
      <c r="CF5" s="745"/>
      <c r="CG5" s="746"/>
      <c r="CH5" s="750" t="s">
        <v>375</v>
      </c>
      <c r="CI5" s="751"/>
      <c r="CJ5" s="751"/>
      <c r="CK5" s="751"/>
      <c r="CL5" s="752"/>
      <c r="CM5" s="750" t="s">
        <v>376</v>
      </c>
      <c r="CN5" s="751"/>
      <c r="CO5" s="751"/>
      <c r="CP5" s="751"/>
      <c r="CQ5" s="752"/>
      <c r="CR5" s="750" t="s">
        <v>377</v>
      </c>
      <c r="CS5" s="751"/>
      <c r="CT5" s="751"/>
      <c r="CU5" s="751"/>
      <c r="CV5" s="752"/>
      <c r="CW5" s="750" t="s">
        <v>378</v>
      </c>
      <c r="CX5" s="751"/>
      <c r="CY5" s="751"/>
      <c r="CZ5" s="751"/>
      <c r="DA5" s="752"/>
      <c r="DB5" s="750" t="s">
        <v>379</v>
      </c>
      <c r="DC5" s="751"/>
      <c r="DD5" s="751"/>
      <c r="DE5" s="751"/>
      <c r="DF5" s="752"/>
      <c r="DG5" s="782" t="s">
        <v>380</v>
      </c>
      <c r="DH5" s="783"/>
      <c r="DI5" s="783"/>
      <c r="DJ5" s="783"/>
      <c r="DK5" s="784"/>
      <c r="DL5" s="782" t="s">
        <v>381</v>
      </c>
      <c r="DM5" s="783"/>
      <c r="DN5" s="783"/>
      <c r="DO5" s="783"/>
      <c r="DP5" s="784"/>
      <c r="DQ5" s="750" t="s">
        <v>382</v>
      </c>
      <c r="DR5" s="751"/>
      <c r="DS5" s="751"/>
      <c r="DT5" s="751"/>
      <c r="DU5" s="752"/>
      <c r="DV5" s="750" t="s">
        <v>373</v>
      </c>
      <c r="DW5" s="751"/>
      <c r="DX5" s="751"/>
      <c r="DY5" s="751"/>
      <c r="DZ5" s="757"/>
      <c r="EA5" s="219"/>
    </row>
    <row r="6" spans="1:131" s="220" customFormat="1" ht="26.25" customHeight="1" thickBot="1" x14ac:dyDescent="0.25">
      <c r="A6" s="747"/>
      <c r="B6" s="748"/>
      <c r="C6" s="748"/>
      <c r="D6" s="748"/>
      <c r="E6" s="748"/>
      <c r="F6" s="748"/>
      <c r="G6" s="748"/>
      <c r="H6" s="748"/>
      <c r="I6" s="748"/>
      <c r="J6" s="748"/>
      <c r="K6" s="748"/>
      <c r="L6" s="748"/>
      <c r="M6" s="748"/>
      <c r="N6" s="748"/>
      <c r="O6" s="748"/>
      <c r="P6" s="749"/>
      <c r="Q6" s="753"/>
      <c r="R6" s="754"/>
      <c r="S6" s="754"/>
      <c r="T6" s="754"/>
      <c r="U6" s="755"/>
      <c r="V6" s="753"/>
      <c r="W6" s="754"/>
      <c r="X6" s="754"/>
      <c r="Y6" s="754"/>
      <c r="Z6" s="755"/>
      <c r="AA6" s="753"/>
      <c r="AB6" s="754"/>
      <c r="AC6" s="754"/>
      <c r="AD6" s="754"/>
      <c r="AE6" s="754"/>
      <c r="AF6" s="758"/>
      <c r="AG6" s="754"/>
      <c r="AH6" s="754"/>
      <c r="AI6" s="754"/>
      <c r="AJ6" s="759"/>
      <c r="AK6" s="754"/>
      <c r="AL6" s="754"/>
      <c r="AM6" s="754"/>
      <c r="AN6" s="754"/>
      <c r="AO6" s="755"/>
      <c r="AP6" s="753"/>
      <c r="AQ6" s="754"/>
      <c r="AR6" s="754"/>
      <c r="AS6" s="754"/>
      <c r="AT6" s="755"/>
      <c r="AU6" s="753"/>
      <c r="AV6" s="754"/>
      <c r="AW6" s="754"/>
      <c r="AX6" s="754"/>
      <c r="AY6" s="759"/>
      <c r="AZ6" s="216"/>
      <c r="BA6" s="216"/>
      <c r="BB6" s="216"/>
      <c r="BC6" s="216"/>
      <c r="BD6" s="216"/>
      <c r="BE6" s="217"/>
      <c r="BF6" s="217"/>
      <c r="BG6" s="217"/>
      <c r="BH6" s="217"/>
      <c r="BI6" s="217"/>
      <c r="BJ6" s="217"/>
      <c r="BK6" s="217"/>
      <c r="BL6" s="217"/>
      <c r="BM6" s="217"/>
      <c r="BN6" s="217"/>
      <c r="BO6" s="217"/>
      <c r="BP6" s="217"/>
      <c r="BQ6" s="747"/>
      <c r="BR6" s="748"/>
      <c r="BS6" s="748"/>
      <c r="BT6" s="748"/>
      <c r="BU6" s="748"/>
      <c r="BV6" s="748"/>
      <c r="BW6" s="748"/>
      <c r="BX6" s="748"/>
      <c r="BY6" s="748"/>
      <c r="BZ6" s="748"/>
      <c r="CA6" s="748"/>
      <c r="CB6" s="748"/>
      <c r="CC6" s="748"/>
      <c r="CD6" s="748"/>
      <c r="CE6" s="748"/>
      <c r="CF6" s="748"/>
      <c r="CG6" s="749"/>
      <c r="CH6" s="753"/>
      <c r="CI6" s="754"/>
      <c r="CJ6" s="754"/>
      <c r="CK6" s="754"/>
      <c r="CL6" s="755"/>
      <c r="CM6" s="753"/>
      <c r="CN6" s="754"/>
      <c r="CO6" s="754"/>
      <c r="CP6" s="754"/>
      <c r="CQ6" s="755"/>
      <c r="CR6" s="753"/>
      <c r="CS6" s="754"/>
      <c r="CT6" s="754"/>
      <c r="CU6" s="754"/>
      <c r="CV6" s="755"/>
      <c r="CW6" s="753"/>
      <c r="CX6" s="754"/>
      <c r="CY6" s="754"/>
      <c r="CZ6" s="754"/>
      <c r="DA6" s="755"/>
      <c r="DB6" s="753"/>
      <c r="DC6" s="754"/>
      <c r="DD6" s="754"/>
      <c r="DE6" s="754"/>
      <c r="DF6" s="755"/>
      <c r="DG6" s="785"/>
      <c r="DH6" s="786"/>
      <c r="DI6" s="786"/>
      <c r="DJ6" s="786"/>
      <c r="DK6" s="787"/>
      <c r="DL6" s="785"/>
      <c r="DM6" s="786"/>
      <c r="DN6" s="786"/>
      <c r="DO6" s="786"/>
      <c r="DP6" s="787"/>
      <c r="DQ6" s="753"/>
      <c r="DR6" s="754"/>
      <c r="DS6" s="754"/>
      <c r="DT6" s="754"/>
      <c r="DU6" s="755"/>
      <c r="DV6" s="753"/>
      <c r="DW6" s="754"/>
      <c r="DX6" s="754"/>
      <c r="DY6" s="754"/>
      <c r="DZ6" s="759"/>
      <c r="EA6" s="219"/>
    </row>
    <row r="7" spans="1:131" s="220" customFormat="1" ht="26.25" customHeight="1" thickTop="1" x14ac:dyDescent="0.2">
      <c r="A7" s="221">
        <v>1</v>
      </c>
      <c r="B7" s="766" t="s">
        <v>383</v>
      </c>
      <c r="C7" s="767"/>
      <c r="D7" s="767"/>
      <c r="E7" s="767"/>
      <c r="F7" s="767"/>
      <c r="G7" s="767"/>
      <c r="H7" s="767"/>
      <c r="I7" s="767"/>
      <c r="J7" s="767"/>
      <c r="K7" s="767"/>
      <c r="L7" s="767"/>
      <c r="M7" s="767"/>
      <c r="N7" s="767"/>
      <c r="O7" s="767"/>
      <c r="P7" s="768"/>
      <c r="Q7" s="769">
        <v>12413</v>
      </c>
      <c r="R7" s="770"/>
      <c r="S7" s="770"/>
      <c r="T7" s="770"/>
      <c r="U7" s="770"/>
      <c r="V7" s="770">
        <v>11894</v>
      </c>
      <c r="W7" s="770"/>
      <c r="X7" s="770"/>
      <c r="Y7" s="770"/>
      <c r="Z7" s="770"/>
      <c r="AA7" s="770">
        <v>519</v>
      </c>
      <c r="AB7" s="770"/>
      <c r="AC7" s="770"/>
      <c r="AD7" s="770"/>
      <c r="AE7" s="771"/>
      <c r="AF7" s="772">
        <v>482</v>
      </c>
      <c r="AG7" s="773"/>
      <c r="AH7" s="773"/>
      <c r="AI7" s="773"/>
      <c r="AJ7" s="774"/>
      <c r="AK7" s="775">
        <v>39</v>
      </c>
      <c r="AL7" s="776"/>
      <c r="AM7" s="776"/>
      <c r="AN7" s="776"/>
      <c r="AO7" s="776"/>
      <c r="AP7" s="776">
        <v>16766</v>
      </c>
      <c r="AQ7" s="776"/>
      <c r="AR7" s="776"/>
      <c r="AS7" s="776"/>
      <c r="AT7" s="776"/>
      <c r="AU7" s="777"/>
      <c r="AV7" s="777"/>
      <c r="AW7" s="777"/>
      <c r="AX7" s="777"/>
      <c r="AY7" s="778"/>
      <c r="AZ7" s="216"/>
      <c r="BA7" s="216"/>
      <c r="BB7" s="216"/>
      <c r="BC7" s="216"/>
      <c r="BD7" s="216"/>
      <c r="BE7" s="217"/>
      <c r="BF7" s="217"/>
      <c r="BG7" s="217"/>
      <c r="BH7" s="217"/>
      <c r="BI7" s="217"/>
      <c r="BJ7" s="217"/>
      <c r="BK7" s="217"/>
      <c r="BL7" s="217"/>
      <c r="BM7" s="217"/>
      <c r="BN7" s="217"/>
      <c r="BO7" s="217"/>
      <c r="BP7" s="217"/>
      <c r="BQ7" s="221">
        <v>1</v>
      </c>
      <c r="BR7" s="340" t="s">
        <v>591</v>
      </c>
      <c r="BS7" s="779" t="s">
        <v>587</v>
      </c>
      <c r="BT7" s="780"/>
      <c r="BU7" s="780"/>
      <c r="BV7" s="780"/>
      <c r="BW7" s="780"/>
      <c r="BX7" s="780"/>
      <c r="BY7" s="780"/>
      <c r="BZ7" s="780"/>
      <c r="CA7" s="780"/>
      <c r="CB7" s="780"/>
      <c r="CC7" s="780"/>
      <c r="CD7" s="780"/>
      <c r="CE7" s="780"/>
      <c r="CF7" s="780"/>
      <c r="CG7" s="781"/>
      <c r="CH7" s="760">
        <v>0</v>
      </c>
      <c r="CI7" s="761"/>
      <c r="CJ7" s="761"/>
      <c r="CK7" s="761"/>
      <c r="CL7" s="762"/>
      <c r="CM7" s="760">
        <v>30</v>
      </c>
      <c r="CN7" s="761"/>
      <c r="CO7" s="761"/>
      <c r="CP7" s="761"/>
      <c r="CQ7" s="762"/>
      <c r="CR7" s="760">
        <v>1</v>
      </c>
      <c r="CS7" s="761"/>
      <c r="CT7" s="761"/>
      <c r="CU7" s="761"/>
      <c r="CV7" s="762"/>
      <c r="CW7" s="760" t="s">
        <v>593</v>
      </c>
      <c r="CX7" s="761"/>
      <c r="CY7" s="761"/>
      <c r="CZ7" s="761"/>
      <c r="DA7" s="762"/>
      <c r="DB7" s="760">
        <v>50</v>
      </c>
      <c r="DC7" s="761"/>
      <c r="DD7" s="761"/>
      <c r="DE7" s="761"/>
      <c r="DF7" s="762"/>
      <c r="DG7" s="760">
        <v>184</v>
      </c>
      <c r="DH7" s="761"/>
      <c r="DI7" s="761"/>
      <c r="DJ7" s="761"/>
      <c r="DK7" s="762"/>
      <c r="DL7" s="760" t="s">
        <v>593</v>
      </c>
      <c r="DM7" s="761"/>
      <c r="DN7" s="761"/>
      <c r="DO7" s="761"/>
      <c r="DP7" s="762"/>
      <c r="DQ7" s="760" t="s">
        <v>590</v>
      </c>
      <c r="DR7" s="761"/>
      <c r="DS7" s="761"/>
      <c r="DT7" s="761"/>
      <c r="DU7" s="762"/>
      <c r="DV7" s="763"/>
      <c r="DW7" s="764"/>
      <c r="DX7" s="764"/>
      <c r="DY7" s="764"/>
      <c r="DZ7" s="765"/>
      <c r="EA7" s="219"/>
    </row>
    <row r="8" spans="1:131" s="220" customFormat="1" ht="26.25" customHeight="1" x14ac:dyDescent="0.2">
      <c r="A8" s="222">
        <v>2</v>
      </c>
      <c r="B8" s="801" t="s">
        <v>384</v>
      </c>
      <c r="C8" s="802"/>
      <c r="D8" s="802"/>
      <c r="E8" s="802"/>
      <c r="F8" s="802"/>
      <c r="G8" s="802"/>
      <c r="H8" s="802"/>
      <c r="I8" s="802"/>
      <c r="J8" s="802"/>
      <c r="K8" s="802"/>
      <c r="L8" s="802"/>
      <c r="M8" s="802"/>
      <c r="N8" s="802"/>
      <c r="O8" s="802"/>
      <c r="P8" s="803"/>
      <c r="Q8" s="804">
        <v>20</v>
      </c>
      <c r="R8" s="805"/>
      <c r="S8" s="805"/>
      <c r="T8" s="805"/>
      <c r="U8" s="805"/>
      <c r="V8" s="805">
        <v>19</v>
      </c>
      <c r="W8" s="805"/>
      <c r="X8" s="805"/>
      <c r="Y8" s="805"/>
      <c r="Z8" s="805"/>
      <c r="AA8" s="805">
        <v>1</v>
      </c>
      <c r="AB8" s="805"/>
      <c r="AC8" s="805"/>
      <c r="AD8" s="805"/>
      <c r="AE8" s="806"/>
      <c r="AF8" s="807">
        <v>1</v>
      </c>
      <c r="AG8" s="808"/>
      <c r="AH8" s="808"/>
      <c r="AI8" s="808"/>
      <c r="AJ8" s="809"/>
      <c r="AK8" s="788">
        <v>7</v>
      </c>
      <c r="AL8" s="789"/>
      <c r="AM8" s="789"/>
      <c r="AN8" s="789"/>
      <c r="AO8" s="789"/>
      <c r="AP8" s="789">
        <v>9</v>
      </c>
      <c r="AQ8" s="789"/>
      <c r="AR8" s="789"/>
      <c r="AS8" s="789"/>
      <c r="AT8" s="789"/>
      <c r="AU8" s="790"/>
      <c r="AV8" s="790"/>
      <c r="AW8" s="790"/>
      <c r="AX8" s="790"/>
      <c r="AY8" s="791"/>
      <c r="AZ8" s="216"/>
      <c r="BA8" s="216"/>
      <c r="BB8" s="216"/>
      <c r="BC8" s="216"/>
      <c r="BD8" s="216"/>
      <c r="BE8" s="217"/>
      <c r="BF8" s="217"/>
      <c r="BG8" s="217"/>
      <c r="BH8" s="217"/>
      <c r="BI8" s="217"/>
      <c r="BJ8" s="217"/>
      <c r="BK8" s="217"/>
      <c r="BL8" s="217"/>
      <c r="BM8" s="217"/>
      <c r="BN8" s="217"/>
      <c r="BO8" s="217"/>
      <c r="BP8" s="217"/>
      <c r="BQ8" s="222">
        <v>2</v>
      </c>
      <c r="BR8" s="223"/>
      <c r="BS8" s="792" t="s">
        <v>588</v>
      </c>
      <c r="BT8" s="793"/>
      <c r="BU8" s="793"/>
      <c r="BV8" s="793"/>
      <c r="BW8" s="793"/>
      <c r="BX8" s="793"/>
      <c r="BY8" s="793"/>
      <c r="BZ8" s="793"/>
      <c r="CA8" s="793"/>
      <c r="CB8" s="793"/>
      <c r="CC8" s="793"/>
      <c r="CD8" s="793"/>
      <c r="CE8" s="793"/>
      <c r="CF8" s="793"/>
      <c r="CG8" s="794"/>
      <c r="CH8" s="795" t="s">
        <v>599</v>
      </c>
      <c r="CI8" s="796"/>
      <c r="CJ8" s="796"/>
      <c r="CK8" s="796"/>
      <c r="CL8" s="797"/>
      <c r="CM8" s="795">
        <v>10</v>
      </c>
      <c r="CN8" s="796"/>
      <c r="CO8" s="796"/>
      <c r="CP8" s="796"/>
      <c r="CQ8" s="797"/>
      <c r="CR8" s="795">
        <v>10</v>
      </c>
      <c r="CS8" s="796"/>
      <c r="CT8" s="796"/>
      <c r="CU8" s="796"/>
      <c r="CV8" s="797"/>
      <c r="CW8" s="795" t="s">
        <v>593</v>
      </c>
      <c r="CX8" s="796"/>
      <c r="CY8" s="796"/>
      <c r="CZ8" s="796"/>
      <c r="DA8" s="797"/>
      <c r="DB8" s="795" t="s">
        <v>593</v>
      </c>
      <c r="DC8" s="796"/>
      <c r="DD8" s="796"/>
      <c r="DE8" s="796"/>
      <c r="DF8" s="797"/>
      <c r="DG8" s="795" t="s">
        <v>593</v>
      </c>
      <c r="DH8" s="796"/>
      <c r="DI8" s="796"/>
      <c r="DJ8" s="796"/>
      <c r="DK8" s="797"/>
      <c r="DL8" s="795" t="s">
        <v>590</v>
      </c>
      <c r="DM8" s="796"/>
      <c r="DN8" s="796"/>
      <c r="DO8" s="796"/>
      <c r="DP8" s="797"/>
      <c r="DQ8" s="795" t="s">
        <v>590</v>
      </c>
      <c r="DR8" s="796"/>
      <c r="DS8" s="796"/>
      <c r="DT8" s="796"/>
      <c r="DU8" s="797"/>
      <c r="DV8" s="798"/>
      <c r="DW8" s="799"/>
      <c r="DX8" s="799"/>
      <c r="DY8" s="799"/>
      <c r="DZ8" s="800"/>
      <c r="EA8" s="219"/>
    </row>
    <row r="9" spans="1:131" s="220" customFormat="1" ht="26.25" customHeight="1" x14ac:dyDescent="0.2">
      <c r="A9" s="22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788"/>
      <c r="AL9" s="789"/>
      <c r="AM9" s="789"/>
      <c r="AN9" s="789"/>
      <c r="AO9" s="789"/>
      <c r="AP9" s="789"/>
      <c r="AQ9" s="789"/>
      <c r="AR9" s="789"/>
      <c r="AS9" s="789"/>
      <c r="AT9" s="789"/>
      <c r="AU9" s="790"/>
      <c r="AV9" s="790"/>
      <c r="AW9" s="790"/>
      <c r="AX9" s="790"/>
      <c r="AY9" s="791"/>
      <c r="AZ9" s="216"/>
      <c r="BA9" s="216"/>
      <c r="BB9" s="216"/>
      <c r="BC9" s="216"/>
      <c r="BD9" s="216"/>
      <c r="BE9" s="217"/>
      <c r="BF9" s="217"/>
      <c r="BG9" s="217"/>
      <c r="BH9" s="217"/>
      <c r="BI9" s="217"/>
      <c r="BJ9" s="217"/>
      <c r="BK9" s="217"/>
      <c r="BL9" s="217"/>
      <c r="BM9" s="217"/>
      <c r="BN9" s="217"/>
      <c r="BO9" s="217"/>
      <c r="BP9" s="217"/>
      <c r="BQ9" s="222">
        <v>3</v>
      </c>
      <c r="BR9" s="223"/>
      <c r="BS9" s="792" t="s">
        <v>589</v>
      </c>
      <c r="BT9" s="793"/>
      <c r="BU9" s="793"/>
      <c r="BV9" s="793"/>
      <c r="BW9" s="793"/>
      <c r="BX9" s="793"/>
      <c r="BY9" s="793"/>
      <c r="BZ9" s="793"/>
      <c r="CA9" s="793"/>
      <c r="CB9" s="793"/>
      <c r="CC9" s="793"/>
      <c r="CD9" s="793"/>
      <c r="CE9" s="793"/>
      <c r="CF9" s="793"/>
      <c r="CG9" s="794"/>
      <c r="CH9" s="795">
        <v>-2</v>
      </c>
      <c r="CI9" s="796"/>
      <c r="CJ9" s="796"/>
      <c r="CK9" s="796"/>
      <c r="CL9" s="797"/>
      <c r="CM9" s="795">
        <v>657</v>
      </c>
      <c r="CN9" s="796"/>
      <c r="CO9" s="796"/>
      <c r="CP9" s="796"/>
      <c r="CQ9" s="797"/>
      <c r="CR9" s="795">
        <v>60</v>
      </c>
      <c r="CS9" s="796"/>
      <c r="CT9" s="796"/>
      <c r="CU9" s="796"/>
      <c r="CV9" s="797"/>
      <c r="CW9" s="795" t="s">
        <v>593</v>
      </c>
      <c r="CX9" s="796"/>
      <c r="CY9" s="796"/>
      <c r="CZ9" s="796"/>
      <c r="DA9" s="797"/>
      <c r="DB9" s="795" t="s">
        <v>593</v>
      </c>
      <c r="DC9" s="796"/>
      <c r="DD9" s="796"/>
      <c r="DE9" s="796"/>
      <c r="DF9" s="797"/>
      <c r="DG9" s="795" t="s">
        <v>593</v>
      </c>
      <c r="DH9" s="796"/>
      <c r="DI9" s="796"/>
      <c r="DJ9" s="796"/>
      <c r="DK9" s="797"/>
      <c r="DL9" s="795" t="s">
        <v>590</v>
      </c>
      <c r="DM9" s="796"/>
      <c r="DN9" s="796"/>
      <c r="DO9" s="796"/>
      <c r="DP9" s="797"/>
      <c r="DQ9" s="795" t="s">
        <v>590</v>
      </c>
      <c r="DR9" s="796"/>
      <c r="DS9" s="796"/>
      <c r="DT9" s="796"/>
      <c r="DU9" s="797"/>
      <c r="DV9" s="798"/>
      <c r="DW9" s="799"/>
      <c r="DX9" s="799"/>
      <c r="DY9" s="799"/>
      <c r="DZ9" s="800"/>
      <c r="EA9" s="219"/>
    </row>
    <row r="10" spans="1:131" s="220" customFormat="1" ht="26.25" customHeight="1" x14ac:dyDescent="0.2">
      <c r="A10" s="22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788"/>
      <c r="AL10" s="789"/>
      <c r="AM10" s="789"/>
      <c r="AN10" s="789"/>
      <c r="AO10" s="789"/>
      <c r="AP10" s="789"/>
      <c r="AQ10" s="789"/>
      <c r="AR10" s="789"/>
      <c r="AS10" s="789"/>
      <c r="AT10" s="789"/>
      <c r="AU10" s="790"/>
      <c r="AV10" s="790"/>
      <c r="AW10" s="790"/>
      <c r="AX10" s="790"/>
      <c r="AY10" s="791"/>
      <c r="AZ10" s="216"/>
      <c r="BA10" s="216"/>
      <c r="BB10" s="216"/>
      <c r="BC10" s="216"/>
      <c r="BD10" s="216"/>
      <c r="BE10" s="217"/>
      <c r="BF10" s="217"/>
      <c r="BG10" s="217"/>
      <c r="BH10" s="217"/>
      <c r="BI10" s="217"/>
      <c r="BJ10" s="217"/>
      <c r="BK10" s="217"/>
      <c r="BL10" s="217"/>
      <c r="BM10" s="217"/>
      <c r="BN10" s="217"/>
      <c r="BO10" s="217"/>
      <c r="BP10" s="217"/>
      <c r="BQ10" s="222">
        <v>4</v>
      </c>
      <c r="BR10" s="223"/>
      <c r="BS10" s="798"/>
      <c r="BT10" s="799"/>
      <c r="BU10" s="799"/>
      <c r="BV10" s="799"/>
      <c r="BW10" s="799"/>
      <c r="BX10" s="799"/>
      <c r="BY10" s="799"/>
      <c r="BZ10" s="799"/>
      <c r="CA10" s="799"/>
      <c r="CB10" s="799"/>
      <c r="CC10" s="799"/>
      <c r="CD10" s="799"/>
      <c r="CE10" s="799"/>
      <c r="CF10" s="799"/>
      <c r="CG10" s="810"/>
      <c r="CH10" s="795"/>
      <c r="CI10" s="796"/>
      <c r="CJ10" s="796"/>
      <c r="CK10" s="796"/>
      <c r="CL10" s="797"/>
      <c r="CM10" s="795"/>
      <c r="CN10" s="796"/>
      <c r="CO10" s="796"/>
      <c r="CP10" s="796"/>
      <c r="CQ10" s="797"/>
      <c r="CR10" s="795"/>
      <c r="CS10" s="796"/>
      <c r="CT10" s="796"/>
      <c r="CU10" s="796"/>
      <c r="CV10" s="797"/>
      <c r="CW10" s="795"/>
      <c r="CX10" s="796"/>
      <c r="CY10" s="796"/>
      <c r="CZ10" s="796"/>
      <c r="DA10" s="797"/>
      <c r="DB10" s="795"/>
      <c r="DC10" s="796"/>
      <c r="DD10" s="796"/>
      <c r="DE10" s="796"/>
      <c r="DF10" s="797"/>
      <c r="DG10" s="795"/>
      <c r="DH10" s="796"/>
      <c r="DI10" s="796"/>
      <c r="DJ10" s="796"/>
      <c r="DK10" s="797"/>
      <c r="DL10" s="795"/>
      <c r="DM10" s="796"/>
      <c r="DN10" s="796"/>
      <c r="DO10" s="796"/>
      <c r="DP10" s="797"/>
      <c r="DQ10" s="795"/>
      <c r="DR10" s="796"/>
      <c r="DS10" s="796"/>
      <c r="DT10" s="796"/>
      <c r="DU10" s="797"/>
      <c r="DV10" s="798"/>
      <c r="DW10" s="799"/>
      <c r="DX10" s="799"/>
      <c r="DY10" s="799"/>
      <c r="DZ10" s="800"/>
      <c r="EA10" s="219"/>
    </row>
    <row r="11" spans="1:131" s="220" customFormat="1" ht="26.25" customHeight="1" x14ac:dyDescent="0.2">
      <c r="A11" s="22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788"/>
      <c r="AL11" s="789"/>
      <c r="AM11" s="789"/>
      <c r="AN11" s="789"/>
      <c r="AO11" s="789"/>
      <c r="AP11" s="789"/>
      <c r="AQ11" s="789"/>
      <c r="AR11" s="789"/>
      <c r="AS11" s="789"/>
      <c r="AT11" s="789"/>
      <c r="AU11" s="790"/>
      <c r="AV11" s="790"/>
      <c r="AW11" s="790"/>
      <c r="AX11" s="790"/>
      <c r="AY11" s="791"/>
      <c r="AZ11" s="216"/>
      <c r="BA11" s="216"/>
      <c r="BB11" s="216"/>
      <c r="BC11" s="216"/>
      <c r="BD11" s="216"/>
      <c r="BE11" s="217"/>
      <c r="BF11" s="217"/>
      <c r="BG11" s="217"/>
      <c r="BH11" s="217"/>
      <c r="BI11" s="217"/>
      <c r="BJ11" s="217"/>
      <c r="BK11" s="217"/>
      <c r="BL11" s="217"/>
      <c r="BM11" s="217"/>
      <c r="BN11" s="217"/>
      <c r="BO11" s="217"/>
      <c r="BP11" s="217"/>
      <c r="BQ11" s="222">
        <v>5</v>
      </c>
      <c r="BR11" s="223"/>
      <c r="BS11" s="798"/>
      <c r="BT11" s="799"/>
      <c r="BU11" s="799"/>
      <c r="BV11" s="799"/>
      <c r="BW11" s="799"/>
      <c r="BX11" s="799"/>
      <c r="BY11" s="799"/>
      <c r="BZ11" s="799"/>
      <c r="CA11" s="799"/>
      <c r="CB11" s="799"/>
      <c r="CC11" s="799"/>
      <c r="CD11" s="799"/>
      <c r="CE11" s="799"/>
      <c r="CF11" s="799"/>
      <c r="CG11" s="810"/>
      <c r="CH11" s="795"/>
      <c r="CI11" s="796"/>
      <c r="CJ11" s="796"/>
      <c r="CK11" s="796"/>
      <c r="CL11" s="797"/>
      <c r="CM11" s="795"/>
      <c r="CN11" s="796"/>
      <c r="CO11" s="796"/>
      <c r="CP11" s="796"/>
      <c r="CQ11" s="797"/>
      <c r="CR11" s="795"/>
      <c r="CS11" s="796"/>
      <c r="CT11" s="796"/>
      <c r="CU11" s="796"/>
      <c r="CV11" s="797"/>
      <c r="CW11" s="795"/>
      <c r="CX11" s="796"/>
      <c r="CY11" s="796"/>
      <c r="CZ11" s="796"/>
      <c r="DA11" s="797"/>
      <c r="DB11" s="795"/>
      <c r="DC11" s="796"/>
      <c r="DD11" s="796"/>
      <c r="DE11" s="796"/>
      <c r="DF11" s="797"/>
      <c r="DG11" s="795"/>
      <c r="DH11" s="796"/>
      <c r="DI11" s="796"/>
      <c r="DJ11" s="796"/>
      <c r="DK11" s="797"/>
      <c r="DL11" s="795"/>
      <c r="DM11" s="796"/>
      <c r="DN11" s="796"/>
      <c r="DO11" s="796"/>
      <c r="DP11" s="797"/>
      <c r="DQ11" s="795"/>
      <c r="DR11" s="796"/>
      <c r="DS11" s="796"/>
      <c r="DT11" s="796"/>
      <c r="DU11" s="797"/>
      <c r="DV11" s="798"/>
      <c r="DW11" s="799"/>
      <c r="DX11" s="799"/>
      <c r="DY11" s="799"/>
      <c r="DZ11" s="800"/>
      <c r="EA11" s="219"/>
    </row>
    <row r="12" spans="1:131" s="220" customFormat="1" ht="26.25" customHeight="1" x14ac:dyDescent="0.2">
      <c r="A12" s="22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788"/>
      <c r="AL12" s="789"/>
      <c r="AM12" s="789"/>
      <c r="AN12" s="789"/>
      <c r="AO12" s="789"/>
      <c r="AP12" s="789"/>
      <c r="AQ12" s="789"/>
      <c r="AR12" s="789"/>
      <c r="AS12" s="789"/>
      <c r="AT12" s="789"/>
      <c r="AU12" s="790"/>
      <c r="AV12" s="790"/>
      <c r="AW12" s="790"/>
      <c r="AX12" s="790"/>
      <c r="AY12" s="791"/>
      <c r="AZ12" s="216"/>
      <c r="BA12" s="216"/>
      <c r="BB12" s="216"/>
      <c r="BC12" s="216"/>
      <c r="BD12" s="216"/>
      <c r="BE12" s="217"/>
      <c r="BF12" s="217"/>
      <c r="BG12" s="217"/>
      <c r="BH12" s="217"/>
      <c r="BI12" s="217"/>
      <c r="BJ12" s="217"/>
      <c r="BK12" s="217"/>
      <c r="BL12" s="217"/>
      <c r="BM12" s="217"/>
      <c r="BN12" s="217"/>
      <c r="BO12" s="217"/>
      <c r="BP12" s="217"/>
      <c r="BQ12" s="222">
        <v>6</v>
      </c>
      <c r="BR12" s="223"/>
      <c r="BS12" s="798"/>
      <c r="BT12" s="799"/>
      <c r="BU12" s="799"/>
      <c r="BV12" s="799"/>
      <c r="BW12" s="799"/>
      <c r="BX12" s="799"/>
      <c r="BY12" s="799"/>
      <c r="BZ12" s="799"/>
      <c r="CA12" s="799"/>
      <c r="CB12" s="799"/>
      <c r="CC12" s="799"/>
      <c r="CD12" s="799"/>
      <c r="CE12" s="799"/>
      <c r="CF12" s="799"/>
      <c r="CG12" s="810"/>
      <c r="CH12" s="795"/>
      <c r="CI12" s="796"/>
      <c r="CJ12" s="796"/>
      <c r="CK12" s="796"/>
      <c r="CL12" s="797"/>
      <c r="CM12" s="795"/>
      <c r="CN12" s="796"/>
      <c r="CO12" s="796"/>
      <c r="CP12" s="796"/>
      <c r="CQ12" s="797"/>
      <c r="CR12" s="795"/>
      <c r="CS12" s="796"/>
      <c r="CT12" s="796"/>
      <c r="CU12" s="796"/>
      <c r="CV12" s="797"/>
      <c r="CW12" s="795"/>
      <c r="CX12" s="796"/>
      <c r="CY12" s="796"/>
      <c r="CZ12" s="796"/>
      <c r="DA12" s="797"/>
      <c r="DB12" s="795"/>
      <c r="DC12" s="796"/>
      <c r="DD12" s="796"/>
      <c r="DE12" s="796"/>
      <c r="DF12" s="797"/>
      <c r="DG12" s="795"/>
      <c r="DH12" s="796"/>
      <c r="DI12" s="796"/>
      <c r="DJ12" s="796"/>
      <c r="DK12" s="797"/>
      <c r="DL12" s="795"/>
      <c r="DM12" s="796"/>
      <c r="DN12" s="796"/>
      <c r="DO12" s="796"/>
      <c r="DP12" s="797"/>
      <c r="DQ12" s="795"/>
      <c r="DR12" s="796"/>
      <c r="DS12" s="796"/>
      <c r="DT12" s="796"/>
      <c r="DU12" s="797"/>
      <c r="DV12" s="798"/>
      <c r="DW12" s="799"/>
      <c r="DX12" s="799"/>
      <c r="DY12" s="799"/>
      <c r="DZ12" s="800"/>
      <c r="EA12" s="219"/>
    </row>
    <row r="13" spans="1:131" s="220" customFormat="1" ht="26.25" customHeight="1" x14ac:dyDescent="0.2">
      <c r="A13" s="22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788"/>
      <c r="AL13" s="789"/>
      <c r="AM13" s="789"/>
      <c r="AN13" s="789"/>
      <c r="AO13" s="789"/>
      <c r="AP13" s="789"/>
      <c r="AQ13" s="789"/>
      <c r="AR13" s="789"/>
      <c r="AS13" s="789"/>
      <c r="AT13" s="789"/>
      <c r="AU13" s="790"/>
      <c r="AV13" s="790"/>
      <c r="AW13" s="790"/>
      <c r="AX13" s="790"/>
      <c r="AY13" s="791"/>
      <c r="AZ13" s="216"/>
      <c r="BA13" s="216"/>
      <c r="BB13" s="216"/>
      <c r="BC13" s="216"/>
      <c r="BD13" s="216"/>
      <c r="BE13" s="217"/>
      <c r="BF13" s="217"/>
      <c r="BG13" s="217"/>
      <c r="BH13" s="217"/>
      <c r="BI13" s="217"/>
      <c r="BJ13" s="217"/>
      <c r="BK13" s="217"/>
      <c r="BL13" s="217"/>
      <c r="BM13" s="217"/>
      <c r="BN13" s="217"/>
      <c r="BO13" s="217"/>
      <c r="BP13" s="217"/>
      <c r="BQ13" s="222">
        <v>7</v>
      </c>
      <c r="BR13" s="223"/>
      <c r="BS13" s="798"/>
      <c r="BT13" s="799"/>
      <c r="BU13" s="799"/>
      <c r="BV13" s="799"/>
      <c r="BW13" s="799"/>
      <c r="BX13" s="799"/>
      <c r="BY13" s="799"/>
      <c r="BZ13" s="799"/>
      <c r="CA13" s="799"/>
      <c r="CB13" s="799"/>
      <c r="CC13" s="799"/>
      <c r="CD13" s="799"/>
      <c r="CE13" s="799"/>
      <c r="CF13" s="799"/>
      <c r="CG13" s="810"/>
      <c r="CH13" s="795"/>
      <c r="CI13" s="796"/>
      <c r="CJ13" s="796"/>
      <c r="CK13" s="796"/>
      <c r="CL13" s="797"/>
      <c r="CM13" s="795"/>
      <c r="CN13" s="796"/>
      <c r="CO13" s="796"/>
      <c r="CP13" s="796"/>
      <c r="CQ13" s="797"/>
      <c r="CR13" s="795"/>
      <c r="CS13" s="796"/>
      <c r="CT13" s="796"/>
      <c r="CU13" s="796"/>
      <c r="CV13" s="797"/>
      <c r="CW13" s="795"/>
      <c r="CX13" s="796"/>
      <c r="CY13" s="796"/>
      <c r="CZ13" s="796"/>
      <c r="DA13" s="797"/>
      <c r="DB13" s="795"/>
      <c r="DC13" s="796"/>
      <c r="DD13" s="796"/>
      <c r="DE13" s="796"/>
      <c r="DF13" s="797"/>
      <c r="DG13" s="795"/>
      <c r="DH13" s="796"/>
      <c r="DI13" s="796"/>
      <c r="DJ13" s="796"/>
      <c r="DK13" s="797"/>
      <c r="DL13" s="795"/>
      <c r="DM13" s="796"/>
      <c r="DN13" s="796"/>
      <c r="DO13" s="796"/>
      <c r="DP13" s="797"/>
      <c r="DQ13" s="795"/>
      <c r="DR13" s="796"/>
      <c r="DS13" s="796"/>
      <c r="DT13" s="796"/>
      <c r="DU13" s="797"/>
      <c r="DV13" s="798"/>
      <c r="DW13" s="799"/>
      <c r="DX13" s="799"/>
      <c r="DY13" s="799"/>
      <c r="DZ13" s="800"/>
      <c r="EA13" s="219"/>
    </row>
    <row r="14" spans="1:131" s="220" customFormat="1" ht="26.25" customHeight="1" x14ac:dyDescent="0.2">
      <c r="A14" s="22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788"/>
      <c r="AL14" s="789"/>
      <c r="AM14" s="789"/>
      <c r="AN14" s="789"/>
      <c r="AO14" s="789"/>
      <c r="AP14" s="789"/>
      <c r="AQ14" s="789"/>
      <c r="AR14" s="789"/>
      <c r="AS14" s="789"/>
      <c r="AT14" s="789"/>
      <c r="AU14" s="790"/>
      <c r="AV14" s="790"/>
      <c r="AW14" s="790"/>
      <c r="AX14" s="790"/>
      <c r="AY14" s="791"/>
      <c r="AZ14" s="216"/>
      <c r="BA14" s="216"/>
      <c r="BB14" s="216"/>
      <c r="BC14" s="216"/>
      <c r="BD14" s="216"/>
      <c r="BE14" s="217"/>
      <c r="BF14" s="217"/>
      <c r="BG14" s="217"/>
      <c r="BH14" s="217"/>
      <c r="BI14" s="217"/>
      <c r="BJ14" s="217"/>
      <c r="BK14" s="217"/>
      <c r="BL14" s="217"/>
      <c r="BM14" s="217"/>
      <c r="BN14" s="217"/>
      <c r="BO14" s="217"/>
      <c r="BP14" s="217"/>
      <c r="BQ14" s="222">
        <v>8</v>
      </c>
      <c r="BR14" s="223"/>
      <c r="BS14" s="798"/>
      <c r="BT14" s="799"/>
      <c r="BU14" s="799"/>
      <c r="BV14" s="799"/>
      <c r="BW14" s="799"/>
      <c r="BX14" s="799"/>
      <c r="BY14" s="799"/>
      <c r="BZ14" s="799"/>
      <c r="CA14" s="799"/>
      <c r="CB14" s="799"/>
      <c r="CC14" s="799"/>
      <c r="CD14" s="799"/>
      <c r="CE14" s="799"/>
      <c r="CF14" s="799"/>
      <c r="CG14" s="810"/>
      <c r="CH14" s="795"/>
      <c r="CI14" s="796"/>
      <c r="CJ14" s="796"/>
      <c r="CK14" s="796"/>
      <c r="CL14" s="797"/>
      <c r="CM14" s="795"/>
      <c r="CN14" s="796"/>
      <c r="CO14" s="796"/>
      <c r="CP14" s="796"/>
      <c r="CQ14" s="797"/>
      <c r="CR14" s="795"/>
      <c r="CS14" s="796"/>
      <c r="CT14" s="796"/>
      <c r="CU14" s="796"/>
      <c r="CV14" s="797"/>
      <c r="CW14" s="795"/>
      <c r="CX14" s="796"/>
      <c r="CY14" s="796"/>
      <c r="CZ14" s="796"/>
      <c r="DA14" s="797"/>
      <c r="DB14" s="795"/>
      <c r="DC14" s="796"/>
      <c r="DD14" s="796"/>
      <c r="DE14" s="796"/>
      <c r="DF14" s="797"/>
      <c r="DG14" s="795"/>
      <c r="DH14" s="796"/>
      <c r="DI14" s="796"/>
      <c r="DJ14" s="796"/>
      <c r="DK14" s="797"/>
      <c r="DL14" s="795"/>
      <c r="DM14" s="796"/>
      <c r="DN14" s="796"/>
      <c r="DO14" s="796"/>
      <c r="DP14" s="797"/>
      <c r="DQ14" s="795"/>
      <c r="DR14" s="796"/>
      <c r="DS14" s="796"/>
      <c r="DT14" s="796"/>
      <c r="DU14" s="797"/>
      <c r="DV14" s="798"/>
      <c r="DW14" s="799"/>
      <c r="DX14" s="799"/>
      <c r="DY14" s="799"/>
      <c r="DZ14" s="800"/>
      <c r="EA14" s="219"/>
    </row>
    <row r="15" spans="1:131" s="220" customFormat="1" ht="26.25" customHeight="1" x14ac:dyDescent="0.2">
      <c r="A15" s="22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788"/>
      <c r="AL15" s="789"/>
      <c r="AM15" s="789"/>
      <c r="AN15" s="789"/>
      <c r="AO15" s="789"/>
      <c r="AP15" s="789"/>
      <c r="AQ15" s="789"/>
      <c r="AR15" s="789"/>
      <c r="AS15" s="789"/>
      <c r="AT15" s="789"/>
      <c r="AU15" s="790"/>
      <c r="AV15" s="790"/>
      <c r="AW15" s="790"/>
      <c r="AX15" s="790"/>
      <c r="AY15" s="791"/>
      <c r="AZ15" s="216"/>
      <c r="BA15" s="216"/>
      <c r="BB15" s="216"/>
      <c r="BC15" s="216"/>
      <c r="BD15" s="216"/>
      <c r="BE15" s="217"/>
      <c r="BF15" s="217"/>
      <c r="BG15" s="217"/>
      <c r="BH15" s="217"/>
      <c r="BI15" s="217"/>
      <c r="BJ15" s="217"/>
      <c r="BK15" s="217"/>
      <c r="BL15" s="217"/>
      <c r="BM15" s="217"/>
      <c r="BN15" s="217"/>
      <c r="BO15" s="217"/>
      <c r="BP15" s="217"/>
      <c r="BQ15" s="222">
        <v>9</v>
      </c>
      <c r="BR15" s="223"/>
      <c r="BS15" s="798"/>
      <c r="BT15" s="799"/>
      <c r="BU15" s="799"/>
      <c r="BV15" s="799"/>
      <c r="BW15" s="799"/>
      <c r="BX15" s="799"/>
      <c r="BY15" s="799"/>
      <c r="BZ15" s="799"/>
      <c r="CA15" s="799"/>
      <c r="CB15" s="799"/>
      <c r="CC15" s="799"/>
      <c r="CD15" s="799"/>
      <c r="CE15" s="799"/>
      <c r="CF15" s="799"/>
      <c r="CG15" s="810"/>
      <c r="CH15" s="795"/>
      <c r="CI15" s="796"/>
      <c r="CJ15" s="796"/>
      <c r="CK15" s="796"/>
      <c r="CL15" s="797"/>
      <c r="CM15" s="795"/>
      <c r="CN15" s="796"/>
      <c r="CO15" s="796"/>
      <c r="CP15" s="796"/>
      <c r="CQ15" s="797"/>
      <c r="CR15" s="795"/>
      <c r="CS15" s="796"/>
      <c r="CT15" s="796"/>
      <c r="CU15" s="796"/>
      <c r="CV15" s="797"/>
      <c r="CW15" s="795"/>
      <c r="CX15" s="796"/>
      <c r="CY15" s="796"/>
      <c r="CZ15" s="796"/>
      <c r="DA15" s="797"/>
      <c r="DB15" s="795"/>
      <c r="DC15" s="796"/>
      <c r="DD15" s="796"/>
      <c r="DE15" s="796"/>
      <c r="DF15" s="797"/>
      <c r="DG15" s="795"/>
      <c r="DH15" s="796"/>
      <c r="DI15" s="796"/>
      <c r="DJ15" s="796"/>
      <c r="DK15" s="797"/>
      <c r="DL15" s="795"/>
      <c r="DM15" s="796"/>
      <c r="DN15" s="796"/>
      <c r="DO15" s="796"/>
      <c r="DP15" s="797"/>
      <c r="DQ15" s="795"/>
      <c r="DR15" s="796"/>
      <c r="DS15" s="796"/>
      <c r="DT15" s="796"/>
      <c r="DU15" s="797"/>
      <c r="DV15" s="798"/>
      <c r="DW15" s="799"/>
      <c r="DX15" s="799"/>
      <c r="DY15" s="799"/>
      <c r="DZ15" s="800"/>
      <c r="EA15" s="219"/>
    </row>
    <row r="16" spans="1:131" s="220" customFormat="1" ht="26.25" customHeight="1" x14ac:dyDescent="0.2">
      <c r="A16" s="22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788"/>
      <c r="AL16" s="789"/>
      <c r="AM16" s="789"/>
      <c r="AN16" s="789"/>
      <c r="AO16" s="789"/>
      <c r="AP16" s="789"/>
      <c r="AQ16" s="789"/>
      <c r="AR16" s="789"/>
      <c r="AS16" s="789"/>
      <c r="AT16" s="789"/>
      <c r="AU16" s="790"/>
      <c r="AV16" s="790"/>
      <c r="AW16" s="790"/>
      <c r="AX16" s="790"/>
      <c r="AY16" s="791"/>
      <c r="AZ16" s="216"/>
      <c r="BA16" s="216"/>
      <c r="BB16" s="216"/>
      <c r="BC16" s="216"/>
      <c r="BD16" s="216"/>
      <c r="BE16" s="217"/>
      <c r="BF16" s="217"/>
      <c r="BG16" s="217"/>
      <c r="BH16" s="217"/>
      <c r="BI16" s="217"/>
      <c r="BJ16" s="217"/>
      <c r="BK16" s="217"/>
      <c r="BL16" s="217"/>
      <c r="BM16" s="217"/>
      <c r="BN16" s="217"/>
      <c r="BO16" s="217"/>
      <c r="BP16" s="217"/>
      <c r="BQ16" s="222">
        <v>10</v>
      </c>
      <c r="BR16" s="223"/>
      <c r="BS16" s="798"/>
      <c r="BT16" s="799"/>
      <c r="BU16" s="799"/>
      <c r="BV16" s="799"/>
      <c r="BW16" s="799"/>
      <c r="BX16" s="799"/>
      <c r="BY16" s="799"/>
      <c r="BZ16" s="799"/>
      <c r="CA16" s="799"/>
      <c r="CB16" s="799"/>
      <c r="CC16" s="799"/>
      <c r="CD16" s="799"/>
      <c r="CE16" s="799"/>
      <c r="CF16" s="799"/>
      <c r="CG16" s="810"/>
      <c r="CH16" s="795"/>
      <c r="CI16" s="796"/>
      <c r="CJ16" s="796"/>
      <c r="CK16" s="796"/>
      <c r="CL16" s="797"/>
      <c r="CM16" s="795"/>
      <c r="CN16" s="796"/>
      <c r="CO16" s="796"/>
      <c r="CP16" s="796"/>
      <c r="CQ16" s="797"/>
      <c r="CR16" s="795"/>
      <c r="CS16" s="796"/>
      <c r="CT16" s="796"/>
      <c r="CU16" s="796"/>
      <c r="CV16" s="797"/>
      <c r="CW16" s="795"/>
      <c r="CX16" s="796"/>
      <c r="CY16" s="796"/>
      <c r="CZ16" s="796"/>
      <c r="DA16" s="797"/>
      <c r="DB16" s="795"/>
      <c r="DC16" s="796"/>
      <c r="DD16" s="796"/>
      <c r="DE16" s="796"/>
      <c r="DF16" s="797"/>
      <c r="DG16" s="795"/>
      <c r="DH16" s="796"/>
      <c r="DI16" s="796"/>
      <c r="DJ16" s="796"/>
      <c r="DK16" s="797"/>
      <c r="DL16" s="795"/>
      <c r="DM16" s="796"/>
      <c r="DN16" s="796"/>
      <c r="DO16" s="796"/>
      <c r="DP16" s="797"/>
      <c r="DQ16" s="795"/>
      <c r="DR16" s="796"/>
      <c r="DS16" s="796"/>
      <c r="DT16" s="796"/>
      <c r="DU16" s="797"/>
      <c r="DV16" s="798"/>
      <c r="DW16" s="799"/>
      <c r="DX16" s="799"/>
      <c r="DY16" s="799"/>
      <c r="DZ16" s="800"/>
      <c r="EA16" s="219"/>
    </row>
    <row r="17" spans="1:131" s="220" customFormat="1" ht="26.25" customHeight="1" x14ac:dyDescent="0.2">
      <c r="A17" s="22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788"/>
      <c r="AL17" s="789"/>
      <c r="AM17" s="789"/>
      <c r="AN17" s="789"/>
      <c r="AO17" s="789"/>
      <c r="AP17" s="789"/>
      <c r="AQ17" s="789"/>
      <c r="AR17" s="789"/>
      <c r="AS17" s="789"/>
      <c r="AT17" s="789"/>
      <c r="AU17" s="790"/>
      <c r="AV17" s="790"/>
      <c r="AW17" s="790"/>
      <c r="AX17" s="790"/>
      <c r="AY17" s="791"/>
      <c r="AZ17" s="216"/>
      <c r="BA17" s="216"/>
      <c r="BB17" s="216"/>
      <c r="BC17" s="216"/>
      <c r="BD17" s="216"/>
      <c r="BE17" s="217"/>
      <c r="BF17" s="217"/>
      <c r="BG17" s="217"/>
      <c r="BH17" s="217"/>
      <c r="BI17" s="217"/>
      <c r="BJ17" s="217"/>
      <c r="BK17" s="217"/>
      <c r="BL17" s="217"/>
      <c r="BM17" s="217"/>
      <c r="BN17" s="217"/>
      <c r="BO17" s="217"/>
      <c r="BP17" s="217"/>
      <c r="BQ17" s="222">
        <v>11</v>
      </c>
      <c r="BR17" s="223"/>
      <c r="BS17" s="798"/>
      <c r="BT17" s="799"/>
      <c r="BU17" s="799"/>
      <c r="BV17" s="799"/>
      <c r="BW17" s="799"/>
      <c r="BX17" s="799"/>
      <c r="BY17" s="799"/>
      <c r="BZ17" s="799"/>
      <c r="CA17" s="799"/>
      <c r="CB17" s="799"/>
      <c r="CC17" s="799"/>
      <c r="CD17" s="799"/>
      <c r="CE17" s="799"/>
      <c r="CF17" s="799"/>
      <c r="CG17" s="810"/>
      <c r="CH17" s="795"/>
      <c r="CI17" s="796"/>
      <c r="CJ17" s="796"/>
      <c r="CK17" s="796"/>
      <c r="CL17" s="797"/>
      <c r="CM17" s="795"/>
      <c r="CN17" s="796"/>
      <c r="CO17" s="796"/>
      <c r="CP17" s="796"/>
      <c r="CQ17" s="797"/>
      <c r="CR17" s="795"/>
      <c r="CS17" s="796"/>
      <c r="CT17" s="796"/>
      <c r="CU17" s="796"/>
      <c r="CV17" s="797"/>
      <c r="CW17" s="795"/>
      <c r="CX17" s="796"/>
      <c r="CY17" s="796"/>
      <c r="CZ17" s="796"/>
      <c r="DA17" s="797"/>
      <c r="DB17" s="795"/>
      <c r="DC17" s="796"/>
      <c r="DD17" s="796"/>
      <c r="DE17" s="796"/>
      <c r="DF17" s="797"/>
      <c r="DG17" s="795"/>
      <c r="DH17" s="796"/>
      <c r="DI17" s="796"/>
      <c r="DJ17" s="796"/>
      <c r="DK17" s="797"/>
      <c r="DL17" s="795"/>
      <c r="DM17" s="796"/>
      <c r="DN17" s="796"/>
      <c r="DO17" s="796"/>
      <c r="DP17" s="797"/>
      <c r="DQ17" s="795"/>
      <c r="DR17" s="796"/>
      <c r="DS17" s="796"/>
      <c r="DT17" s="796"/>
      <c r="DU17" s="797"/>
      <c r="DV17" s="798"/>
      <c r="DW17" s="799"/>
      <c r="DX17" s="799"/>
      <c r="DY17" s="799"/>
      <c r="DZ17" s="800"/>
      <c r="EA17" s="219"/>
    </row>
    <row r="18" spans="1:131" s="220" customFormat="1" ht="26.25" customHeight="1" x14ac:dyDescent="0.2">
      <c r="A18" s="22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788"/>
      <c r="AL18" s="789"/>
      <c r="AM18" s="789"/>
      <c r="AN18" s="789"/>
      <c r="AO18" s="789"/>
      <c r="AP18" s="789"/>
      <c r="AQ18" s="789"/>
      <c r="AR18" s="789"/>
      <c r="AS18" s="789"/>
      <c r="AT18" s="789"/>
      <c r="AU18" s="790"/>
      <c r="AV18" s="790"/>
      <c r="AW18" s="790"/>
      <c r="AX18" s="790"/>
      <c r="AY18" s="791"/>
      <c r="AZ18" s="216"/>
      <c r="BA18" s="216"/>
      <c r="BB18" s="216"/>
      <c r="BC18" s="216"/>
      <c r="BD18" s="216"/>
      <c r="BE18" s="217"/>
      <c r="BF18" s="217"/>
      <c r="BG18" s="217"/>
      <c r="BH18" s="217"/>
      <c r="BI18" s="217"/>
      <c r="BJ18" s="217"/>
      <c r="BK18" s="217"/>
      <c r="BL18" s="217"/>
      <c r="BM18" s="217"/>
      <c r="BN18" s="217"/>
      <c r="BO18" s="217"/>
      <c r="BP18" s="217"/>
      <c r="BQ18" s="222">
        <v>12</v>
      </c>
      <c r="BR18" s="223"/>
      <c r="BS18" s="798"/>
      <c r="BT18" s="799"/>
      <c r="BU18" s="799"/>
      <c r="BV18" s="799"/>
      <c r="BW18" s="799"/>
      <c r="BX18" s="799"/>
      <c r="BY18" s="799"/>
      <c r="BZ18" s="799"/>
      <c r="CA18" s="799"/>
      <c r="CB18" s="799"/>
      <c r="CC18" s="799"/>
      <c r="CD18" s="799"/>
      <c r="CE18" s="799"/>
      <c r="CF18" s="799"/>
      <c r="CG18" s="810"/>
      <c r="CH18" s="795"/>
      <c r="CI18" s="796"/>
      <c r="CJ18" s="796"/>
      <c r="CK18" s="796"/>
      <c r="CL18" s="797"/>
      <c r="CM18" s="795"/>
      <c r="CN18" s="796"/>
      <c r="CO18" s="796"/>
      <c r="CP18" s="796"/>
      <c r="CQ18" s="797"/>
      <c r="CR18" s="795"/>
      <c r="CS18" s="796"/>
      <c r="CT18" s="796"/>
      <c r="CU18" s="796"/>
      <c r="CV18" s="797"/>
      <c r="CW18" s="795"/>
      <c r="CX18" s="796"/>
      <c r="CY18" s="796"/>
      <c r="CZ18" s="796"/>
      <c r="DA18" s="797"/>
      <c r="DB18" s="795"/>
      <c r="DC18" s="796"/>
      <c r="DD18" s="796"/>
      <c r="DE18" s="796"/>
      <c r="DF18" s="797"/>
      <c r="DG18" s="795"/>
      <c r="DH18" s="796"/>
      <c r="DI18" s="796"/>
      <c r="DJ18" s="796"/>
      <c r="DK18" s="797"/>
      <c r="DL18" s="795"/>
      <c r="DM18" s="796"/>
      <c r="DN18" s="796"/>
      <c r="DO18" s="796"/>
      <c r="DP18" s="797"/>
      <c r="DQ18" s="795"/>
      <c r="DR18" s="796"/>
      <c r="DS18" s="796"/>
      <c r="DT18" s="796"/>
      <c r="DU18" s="797"/>
      <c r="DV18" s="798"/>
      <c r="DW18" s="799"/>
      <c r="DX18" s="799"/>
      <c r="DY18" s="799"/>
      <c r="DZ18" s="800"/>
      <c r="EA18" s="219"/>
    </row>
    <row r="19" spans="1:131" s="220" customFormat="1" ht="26.25" customHeight="1" x14ac:dyDescent="0.2">
      <c r="A19" s="22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788"/>
      <c r="AL19" s="789"/>
      <c r="AM19" s="789"/>
      <c r="AN19" s="789"/>
      <c r="AO19" s="789"/>
      <c r="AP19" s="789"/>
      <c r="AQ19" s="789"/>
      <c r="AR19" s="789"/>
      <c r="AS19" s="789"/>
      <c r="AT19" s="789"/>
      <c r="AU19" s="790"/>
      <c r="AV19" s="790"/>
      <c r="AW19" s="790"/>
      <c r="AX19" s="790"/>
      <c r="AY19" s="791"/>
      <c r="AZ19" s="216"/>
      <c r="BA19" s="216"/>
      <c r="BB19" s="216"/>
      <c r="BC19" s="216"/>
      <c r="BD19" s="216"/>
      <c r="BE19" s="217"/>
      <c r="BF19" s="217"/>
      <c r="BG19" s="217"/>
      <c r="BH19" s="217"/>
      <c r="BI19" s="217"/>
      <c r="BJ19" s="217"/>
      <c r="BK19" s="217"/>
      <c r="BL19" s="217"/>
      <c r="BM19" s="217"/>
      <c r="BN19" s="217"/>
      <c r="BO19" s="217"/>
      <c r="BP19" s="217"/>
      <c r="BQ19" s="222">
        <v>13</v>
      </c>
      <c r="BR19" s="223"/>
      <c r="BS19" s="798"/>
      <c r="BT19" s="799"/>
      <c r="BU19" s="799"/>
      <c r="BV19" s="799"/>
      <c r="BW19" s="799"/>
      <c r="BX19" s="799"/>
      <c r="BY19" s="799"/>
      <c r="BZ19" s="799"/>
      <c r="CA19" s="799"/>
      <c r="CB19" s="799"/>
      <c r="CC19" s="799"/>
      <c r="CD19" s="799"/>
      <c r="CE19" s="799"/>
      <c r="CF19" s="799"/>
      <c r="CG19" s="810"/>
      <c r="CH19" s="795"/>
      <c r="CI19" s="796"/>
      <c r="CJ19" s="796"/>
      <c r="CK19" s="796"/>
      <c r="CL19" s="797"/>
      <c r="CM19" s="795"/>
      <c r="CN19" s="796"/>
      <c r="CO19" s="796"/>
      <c r="CP19" s="796"/>
      <c r="CQ19" s="797"/>
      <c r="CR19" s="795"/>
      <c r="CS19" s="796"/>
      <c r="CT19" s="796"/>
      <c r="CU19" s="796"/>
      <c r="CV19" s="797"/>
      <c r="CW19" s="795"/>
      <c r="CX19" s="796"/>
      <c r="CY19" s="796"/>
      <c r="CZ19" s="796"/>
      <c r="DA19" s="797"/>
      <c r="DB19" s="795"/>
      <c r="DC19" s="796"/>
      <c r="DD19" s="796"/>
      <c r="DE19" s="796"/>
      <c r="DF19" s="797"/>
      <c r="DG19" s="795"/>
      <c r="DH19" s="796"/>
      <c r="DI19" s="796"/>
      <c r="DJ19" s="796"/>
      <c r="DK19" s="797"/>
      <c r="DL19" s="795"/>
      <c r="DM19" s="796"/>
      <c r="DN19" s="796"/>
      <c r="DO19" s="796"/>
      <c r="DP19" s="797"/>
      <c r="DQ19" s="795"/>
      <c r="DR19" s="796"/>
      <c r="DS19" s="796"/>
      <c r="DT19" s="796"/>
      <c r="DU19" s="797"/>
      <c r="DV19" s="798"/>
      <c r="DW19" s="799"/>
      <c r="DX19" s="799"/>
      <c r="DY19" s="799"/>
      <c r="DZ19" s="800"/>
      <c r="EA19" s="219"/>
    </row>
    <row r="20" spans="1:131" s="220" customFormat="1" ht="26.25" customHeight="1" x14ac:dyDescent="0.2">
      <c r="A20" s="22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788"/>
      <c r="AL20" s="789"/>
      <c r="AM20" s="789"/>
      <c r="AN20" s="789"/>
      <c r="AO20" s="789"/>
      <c r="AP20" s="789"/>
      <c r="AQ20" s="789"/>
      <c r="AR20" s="789"/>
      <c r="AS20" s="789"/>
      <c r="AT20" s="789"/>
      <c r="AU20" s="790"/>
      <c r="AV20" s="790"/>
      <c r="AW20" s="790"/>
      <c r="AX20" s="790"/>
      <c r="AY20" s="791"/>
      <c r="AZ20" s="216"/>
      <c r="BA20" s="216"/>
      <c r="BB20" s="216"/>
      <c r="BC20" s="216"/>
      <c r="BD20" s="216"/>
      <c r="BE20" s="217"/>
      <c r="BF20" s="217"/>
      <c r="BG20" s="217"/>
      <c r="BH20" s="217"/>
      <c r="BI20" s="217"/>
      <c r="BJ20" s="217"/>
      <c r="BK20" s="217"/>
      <c r="BL20" s="217"/>
      <c r="BM20" s="217"/>
      <c r="BN20" s="217"/>
      <c r="BO20" s="217"/>
      <c r="BP20" s="217"/>
      <c r="BQ20" s="222">
        <v>14</v>
      </c>
      <c r="BR20" s="223"/>
      <c r="BS20" s="798"/>
      <c r="BT20" s="799"/>
      <c r="BU20" s="799"/>
      <c r="BV20" s="799"/>
      <c r="BW20" s="799"/>
      <c r="BX20" s="799"/>
      <c r="BY20" s="799"/>
      <c r="BZ20" s="799"/>
      <c r="CA20" s="799"/>
      <c r="CB20" s="799"/>
      <c r="CC20" s="799"/>
      <c r="CD20" s="799"/>
      <c r="CE20" s="799"/>
      <c r="CF20" s="799"/>
      <c r="CG20" s="810"/>
      <c r="CH20" s="795"/>
      <c r="CI20" s="796"/>
      <c r="CJ20" s="796"/>
      <c r="CK20" s="796"/>
      <c r="CL20" s="797"/>
      <c r="CM20" s="795"/>
      <c r="CN20" s="796"/>
      <c r="CO20" s="796"/>
      <c r="CP20" s="796"/>
      <c r="CQ20" s="797"/>
      <c r="CR20" s="795"/>
      <c r="CS20" s="796"/>
      <c r="CT20" s="796"/>
      <c r="CU20" s="796"/>
      <c r="CV20" s="797"/>
      <c r="CW20" s="795"/>
      <c r="CX20" s="796"/>
      <c r="CY20" s="796"/>
      <c r="CZ20" s="796"/>
      <c r="DA20" s="797"/>
      <c r="DB20" s="795"/>
      <c r="DC20" s="796"/>
      <c r="DD20" s="796"/>
      <c r="DE20" s="796"/>
      <c r="DF20" s="797"/>
      <c r="DG20" s="795"/>
      <c r="DH20" s="796"/>
      <c r="DI20" s="796"/>
      <c r="DJ20" s="796"/>
      <c r="DK20" s="797"/>
      <c r="DL20" s="795"/>
      <c r="DM20" s="796"/>
      <c r="DN20" s="796"/>
      <c r="DO20" s="796"/>
      <c r="DP20" s="797"/>
      <c r="DQ20" s="795"/>
      <c r="DR20" s="796"/>
      <c r="DS20" s="796"/>
      <c r="DT20" s="796"/>
      <c r="DU20" s="797"/>
      <c r="DV20" s="798"/>
      <c r="DW20" s="799"/>
      <c r="DX20" s="799"/>
      <c r="DY20" s="799"/>
      <c r="DZ20" s="800"/>
      <c r="EA20" s="219"/>
    </row>
    <row r="21" spans="1:131" s="220" customFormat="1" ht="26.25" customHeight="1" thickBot="1" x14ac:dyDescent="0.25">
      <c r="A21" s="22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788"/>
      <c r="AL21" s="789"/>
      <c r="AM21" s="789"/>
      <c r="AN21" s="789"/>
      <c r="AO21" s="789"/>
      <c r="AP21" s="789"/>
      <c r="AQ21" s="789"/>
      <c r="AR21" s="789"/>
      <c r="AS21" s="789"/>
      <c r="AT21" s="789"/>
      <c r="AU21" s="790"/>
      <c r="AV21" s="790"/>
      <c r="AW21" s="790"/>
      <c r="AX21" s="790"/>
      <c r="AY21" s="791"/>
      <c r="AZ21" s="216"/>
      <c r="BA21" s="216"/>
      <c r="BB21" s="216"/>
      <c r="BC21" s="216"/>
      <c r="BD21" s="216"/>
      <c r="BE21" s="217"/>
      <c r="BF21" s="217"/>
      <c r="BG21" s="217"/>
      <c r="BH21" s="217"/>
      <c r="BI21" s="217"/>
      <c r="BJ21" s="217"/>
      <c r="BK21" s="217"/>
      <c r="BL21" s="217"/>
      <c r="BM21" s="217"/>
      <c r="BN21" s="217"/>
      <c r="BO21" s="217"/>
      <c r="BP21" s="217"/>
      <c r="BQ21" s="222">
        <v>15</v>
      </c>
      <c r="BR21" s="223"/>
      <c r="BS21" s="798"/>
      <c r="BT21" s="799"/>
      <c r="BU21" s="799"/>
      <c r="BV21" s="799"/>
      <c r="BW21" s="799"/>
      <c r="BX21" s="799"/>
      <c r="BY21" s="799"/>
      <c r="BZ21" s="799"/>
      <c r="CA21" s="799"/>
      <c r="CB21" s="799"/>
      <c r="CC21" s="799"/>
      <c r="CD21" s="799"/>
      <c r="CE21" s="799"/>
      <c r="CF21" s="799"/>
      <c r="CG21" s="810"/>
      <c r="CH21" s="795"/>
      <c r="CI21" s="796"/>
      <c r="CJ21" s="796"/>
      <c r="CK21" s="796"/>
      <c r="CL21" s="797"/>
      <c r="CM21" s="795"/>
      <c r="CN21" s="796"/>
      <c r="CO21" s="796"/>
      <c r="CP21" s="796"/>
      <c r="CQ21" s="797"/>
      <c r="CR21" s="795"/>
      <c r="CS21" s="796"/>
      <c r="CT21" s="796"/>
      <c r="CU21" s="796"/>
      <c r="CV21" s="797"/>
      <c r="CW21" s="795"/>
      <c r="CX21" s="796"/>
      <c r="CY21" s="796"/>
      <c r="CZ21" s="796"/>
      <c r="DA21" s="797"/>
      <c r="DB21" s="795"/>
      <c r="DC21" s="796"/>
      <c r="DD21" s="796"/>
      <c r="DE21" s="796"/>
      <c r="DF21" s="797"/>
      <c r="DG21" s="795"/>
      <c r="DH21" s="796"/>
      <c r="DI21" s="796"/>
      <c r="DJ21" s="796"/>
      <c r="DK21" s="797"/>
      <c r="DL21" s="795"/>
      <c r="DM21" s="796"/>
      <c r="DN21" s="796"/>
      <c r="DO21" s="796"/>
      <c r="DP21" s="797"/>
      <c r="DQ21" s="795"/>
      <c r="DR21" s="796"/>
      <c r="DS21" s="796"/>
      <c r="DT21" s="796"/>
      <c r="DU21" s="797"/>
      <c r="DV21" s="798"/>
      <c r="DW21" s="799"/>
      <c r="DX21" s="799"/>
      <c r="DY21" s="799"/>
      <c r="DZ21" s="800"/>
      <c r="EA21" s="219"/>
    </row>
    <row r="22" spans="1:131" s="220" customFormat="1" ht="26.25" customHeight="1" x14ac:dyDescent="0.2">
      <c r="A22" s="222">
        <v>16</v>
      </c>
      <c r="B22" s="801"/>
      <c r="C22" s="802"/>
      <c r="D22" s="802"/>
      <c r="E22" s="802"/>
      <c r="F22" s="802"/>
      <c r="G22" s="802"/>
      <c r="H22" s="802"/>
      <c r="I22" s="802"/>
      <c r="J22" s="802"/>
      <c r="K22" s="802"/>
      <c r="L22" s="802"/>
      <c r="M22" s="802"/>
      <c r="N22" s="802"/>
      <c r="O22" s="802"/>
      <c r="P22" s="803"/>
      <c r="Q22" s="821"/>
      <c r="R22" s="822"/>
      <c r="S22" s="822"/>
      <c r="T22" s="822"/>
      <c r="U22" s="822"/>
      <c r="V22" s="822"/>
      <c r="W22" s="822"/>
      <c r="X22" s="822"/>
      <c r="Y22" s="822"/>
      <c r="Z22" s="822"/>
      <c r="AA22" s="822"/>
      <c r="AB22" s="822"/>
      <c r="AC22" s="822"/>
      <c r="AD22" s="822"/>
      <c r="AE22" s="823"/>
      <c r="AF22" s="807"/>
      <c r="AG22" s="808"/>
      <c r="AH22" s="808"/>
      <c r="AI22" s="808"/>
      <c r="AJ22" s="809"/>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17"/>
      <c r="BF22" s="217"/>
      <c r="BG22" s="217"/>
      <c r="BH22" s="217"/>
      <c r="BI22" s="217"/>
      <c r="BJ22" s="217"/>
      <c r="BK22" s="217"/>
      <c r="BL22" s="217"/>
      <c r="BM22" s="217"/>
      <c r="BN22" s="217"/>
      <c r="BO22" s="217"/>
      <c r="BP22" s="217"/>
      <c r="BQ22" s="222">
        <v>16</v>
      </c>
      <c r="BR22" s="223"/>
      <c r="BS22" s="798"/>
      <c r="BT22" s="799"/>
      <c r="BU22" s="799"/>
      <c r="BV22" s="799"/>
      <c r="BW22" s="799"/>
      <c r="BX22" s="799"/>
      <c r="BY22" s="799"/>
      <c r="BZ22" s="799"/>
      <c r="CA22" s="799"/>
      <c r="CB22" s="799"/>
      <c r="CC22" s="799"/>
      <c r="CD22" s="799"/>
      <c r="CE22" s="799"/>
      <c r="CF22" s="799"/>
      <c r="CG22" s="810"/>
      <c r="CH22" s="795"/>
      <c r="CI22" s="796"/>
      <c r="CJ22" s="796"/>
      <c r="CK22" s="796"/>
      <c r="CL22" s="797"/>
      <c r="CM22" s="795"/>
      <c r="CN22" s="796"/>
      <c r="CO22" s="796"/>
      <c r="CP22" s="796"/>
      <c r="CQ22" s="797"/>
      <c r="CR22" s="795"/>
      <c r="CS22" s="796"/>
      <c r="CT22" s="796"/>
      <c r="CU22" s="796"/>
      <c r="CV22" s="797"/>
      <c r="CW22" s="795"/>
      <c r="CX22" s="796"/>
      <c r="CY22" s="796"/>
      <c r="CZ22" s="796"/>
      <c r="DA22" s="797"/>
      <c r="DB22" s="795"/>
      <c r="DC22" s="796"/>
      <c r="DD22" s="796"/>
      <c r="DE22" s="796"/>
      <c r="DF22" s="797"/>
      <c r="DG22" s="795"/>
      <c r="DH22" s="796"/>
      <c r="DI22" s="796"/>
      <c r="DJ22" s="796"/>
      <c r="DK22" s="797"/>
      <c r="DL22" s="795"/>
      <c r="DM22" s="796"/>
      <c r="DN22" s="796"/>
      <c r="DO22" s="796"/>
      <c r="DP22" s="797"/>
      <c r="DQ22" s="795"/>
      <c r="DR22" s="796"/>
      <c r="DS22" s="796"/>
      <c r="DT22" s="796"/>
      <c r="DU22" s="797"/>
      <c r="DV22" s="798"/>
      <c r="DW22" s="799"/>
      <c r="DX22" s="799"/>
      <c r="DY22" s="799"/>
      <c r="DZ22" s="800"/>
      <c r="EA22" s="219"/>
    </row>
    <row r="23" spans="1:131" s="220" customFormat="1" ht="26.25" customHeight="1" thickBot="1" x14ac:dyDescent="0.25">
      <c r="A23" s="224" t="s">
        <v>386</v>
      </c>
      <c r="B23" s="811" t="s">
        <v>387</v>
      </c>
      <c r="C23" s="812"/>
      <c r="D23" s="812"/>
      <c r="E23" s="812"/>
      <c r="F23" s="812"/>
      <c r="G23" s="812"/>
      <c r="H23" s="812"/>
      <c r="I23" s="812"/>
      <c r="J23" s="812"/>
      <c r="K23" s="812"/>
      <c r="L23" s="812"/>
      <c r="M23" s="812"/>
      <c r="N23" s="812"/>
      <c r="O23" s="812"/>
      <c r="P23" s="813"/>
      <c r="Q23" s="814">
        <v>12420</v>
      </c>
      <c r="R23" s="815"/>
      <c r="S23" s="815"/>
      <c r="T23" s="815"/>
      <c r="U23" s="815"/>
      <c r="V23" s="815">
        <v>11899</v>
      </c>
      <c r="W23" s="815"/>
      <c r="X23" s="815"/>
      <c r="Y23" s="815"/>
      <c r="Z23" s="815"/>
      <c r="AA23" s="815">
        <v>520</v>
      </c>
      <c r="AB23" s="815"/>
      <c r="AC23" s="815"/>
      <c r="AD23" s="815"/>
      <c r="AE23" s="816"/>
      <c r="AF23" s="817">
        <v>483</v>
      </c>
      <c r="AG23" s="815"/>
      <c r="AH23" s="815"/>
      <c r="AI23" s="815"/>
      <c r="AJ23" s="818"/>
      <c r="AK23" s="819"/>
      <c r="AL23" s="820"/>
      <c r="AM23" s="820"/>
      <c r="AN23" s="820"/>
      <c r="AO23" s="820"/>
      <c r="AP23" s="815">
        <v>16775</v>
      </c>
      <c r="AQ23" s="815"/>
      <c r="AR23" s="815"/>
      <c r="AS23" s="815"/>
      <c r="AT23" s="815"/>
      <c r="AU23" s="831"/>
      <c r="AV23" s="831"/>
      <c r="AW23" s="831"/>
      <c r="AX23" s="831"/>
      <c r="AY23" s="832"/>
      <c r="AZ23" s="833" t="s">
        <v>125</v>
      </c>
      <c r="BA23" s="834"/>
      <c r="BB23" s="834"/>
      <c r="BC23" s="834"/>
      <c r="BD23" s="835"/>
      <c r="BE23" s="217"/>
      <c r="BF23" s="217"/>
      <c r="BG23" s="217"/>
      <c r="BH23" s="217"/>
      <c r="BI23" s="217"/>
      <c r="BJ23" s="217"/>
      <c r="BK23" s="217"/>
      <c r="BL23" s="217"/>
      <c r="BM23" s="217"/>
      <c r="BN23" s="217"/>
      <c r="BO23" s="217"/>
      <c r="BP23" s="217"/>
      <c r="BQ23" s="222">
        <v>17</v>
      </c>
      <c r="BR23" s="223"/>
      <c r="BS23" s="798"/>
      <c r="BT23" s="799"/>
      <c r="BU23" s="799"/>
      <c r="BV23" s="799"/>
      <c r="BW23" s="799"/>
      <c r="BX23" s="799"/>
      <c r="BY23" s="799"/>
      <c r="BZ23" s="799"/>
      <c r="CA23" s="799"/>
      <c r="CB23" s="799"/>
      <c r="CC23" s="799"/>
      <c r="CD23" s="799"/>
      <c r="CE23" s="799"/>
      <c r="CF23" s="799"/>
      <c r="CG23" s="810"/>
      <c r="CH23" s="795"/>
      <c r="CI23" s="796"/>
      <c r="CJ23" s="796"/>
      <c r="CK23" s="796"/>
      <c r="CL23" s="797"/>
      <c r="CM23" s="795"/>
      <c r="CN23" s="796"/>
      <c r="CO23" s="796"/>
      <c r="CP23" s="796"/>
      <c r="CQ23" s="797"/>
      <c r="CR23" s="795"/>
      <c r="CS23" s="796"/>
      <c r="CT23" s="796"/>
      <c r="CU23" s="796"/>
      <c r="CV23" s="797"/>
      <c r="CW23" s="795"/>
      <c r="CX23" s="796"/>
      <c r="CY23" s="796"/>
      <c r="CZ23" s="796"/>
      <c r="DA23" s="797"/>
      <c r="DB23" s="795"/>
      <c r="DC23" s="796"/>
      <c r="DD23" s="796"/>
      <c r="DE23" s="796"/>
      <c r="DF23" s="797"/>
      <c r="DG23" s="795"/>
      <c r="DH23" s="796"/>
      <c r="DI23" s="796"/>
      <c r="DJ23" s="796"/>
      <c r="DK23" s="797"/>
      <c r="DL23" s="795"/>
      <c r="DM23" s="796"/>
      <c r="DN23" s="796"/>
      <c r="DO23" s="796"/>
      <c r="DP23" s="797"/>
      <c r="DQ23" s="795"/>
      <c r="DR23" s="796"/>
      <c r="DS23" s="796"/>
      <c r="DT23" s="796"/>
      <c r="DU23" s="797"/>
      <c r="DV23" s="798"/>
      <c r="DW23" s="799"/>
      <c r="DX23" s="799"/>
      <c r="DY23" s="799"/>
      <c r="DZ23" s="800"/>
      <c r="EA23" s="219"/>
    </row>
    <row r="24" spans="1:131" s="220" customFormat="1" ht="26.25" customHeight="1" x14ac:dyDescent="0.2">
      <c r="A24" s="830" t="s">
        <v>388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16"/>
      <c r="BA24" s="216"/>
      <c r="BB24" s="216"/>
      <c r="BC24" s="216"/>
      <c r="BD24" s="216"/>
      <c r="BE24" s="217"/>
      <c r="BF24" s="217"/>
      <c r="BG24" s="217"/>
      <c r="BH24" s="217"/>
      <c r="BI24" s="217"/>
      <c r="BJ24" s="217"/>
      <c r="BK24" s="217"/>
      <c r="BL24" s="217"/>
      <c r="BM24" s="217"/>
      <c r="BN24" s="217"/>
      <c r="BO24" s="217"/>
      <c r="BP24" s="217"/>
      <c r="BQ24" s="222">
        <v>18</v>
      </c>
      <c r="BR24" s="223"/>
      <c r="BS24" s="798"/>
      <c r="BT24" s="799"/>
      <c r="BU24" s="799"/>
      <c r="BV24" s="799"/>
      <c r="BW24" s="799"/>
      <c r="BX24" s="799"/>
      <c r="BY24" s="799"/>
      <c r="BZ24" s="799"/>
      <c r="CA24" s="799"/>
      <c r="CB24" s="799"/>
      <c r="CC24" s="799"/>
      <c r="CD24" s="799"/>
      <c r="CE24" s="799"/>
      <c r="CF24" s="799"/>
      <c r="CG24" s="810"/>
      <c r="CH24" s="795"/>
      <c r="CI24" s="796"/>
      <c r="CJ24" s="796"/>
      <c r="CK24" s="796"/>
      <c r="CL24" s="797"/>
      <c r="CM24" s="795"/>
      <c r="CN24" s="796"/>
      <c r="CO24" s="796"/>
      <c r="CP24" s="796"/>
      <c r="CQ24" s="797"/>
      <c r="CR24" s="795"/>
      <c r="CS24" s="796"/>
      <c r="CT24" s="796"/>
      <c r="CU24" s="796"/>
      <c r="CV24" s="797"/>
      <c r="CW24" s="795"/>
      <c r="CX24" s="796"/>
      <c r="CY24" s="796"/>
      <c r="CZ24" s="796"/>
      <c r="DA24" s="797"/>
      <c r="DB24" s="795"/>
      <c r="DC24" s="796"/>
      <c r="DD24" s="796"/>
      <c r="DE24" s="796"/>
      <c r="DF24" s="797"/>
      <c r="DG24" s="795"/>
      <c r="DH24" s="796"/>
      <c r="DI24" s="796"/>
      <c r="DJ24" s="796"/>
      <c r="DK24" s="797"/>
      <c r="DL24" s="795"/>
      <c r="DM24" s="796"/>
      <c r="DN24" s="796"/>
      <c r="DO24" s="796"/>
      <c r="DP24" s="797"/>
      <c r="DQ24" s="795"/>
      <c r="DR24" s="796"/>
      <c r="DS24" s="796"/>
      <c r="DT24" s="796"/>
      <c r="DU24" s="797"/>
      <c r="DV24" s="798"/>
      <c r="DW24" s="799"/>
      <c r="DX24" s="799"/>
      <c r="DY24" s="799"/>
      <c r="DZ24" s="800"/>
      <c r="EA24" s="219"/>
    </row>
    <row r="25" spans="1:131" ht="26.25" customHeight="1" thickBot="1" x14ac:dyDescent="0.25">
      <c r="A25" s="742" t="s">
        <v>389</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216"/>
      <c r="BK25" s="216"/>
      <c r="BL25" s="216"/>
      <c r="BM25" s="216"/>
      <c r="BN25" s="216"/>
      <c r="BO25" s="225"/>
      <c r="BP25" s="225"/>
      <c r="BQ25" s="222">
        <v>19</v>
      </c>
      <c r="BR25" s="223"/>
      <c r="BS25" s="798"/>
      <c r="BT25" s="799"/>
      <c r="BU25" s="799"/>
      <c r="BV25" s="799"/>
      <c r="BW25" s="799"/>
      <c r="BX25" s="799"/>
      <c r="BY25" s="799"/>
      <c r="BZ25" s="799"/>
      <c r="CA25" s="799"/>
      <c r="CB25" s="799"/>
      <c r="CC25" s="799"/>
      <c r="CD25" s="799"/>
      <c r="CE25" s="799"/>
      <c r="CF25" s="799"/>
      <c r="CG25" s="810"/>
      <c r="CH25" s="795"/>
      <c r="CI25" s="796"/>
      <c r="CJ25" s="796"/>
      <c r="CK25" s="796"/>
      <c r="CL25" s="797"/>
      <c r="CM25" s="795"/>
      <c r="CN25" s="796"/>
      <c r="CO25" s="796"/>
      <c r="CP25" s="796"/>
      <c r="CQ25" s="797"/>
      <c r="CR25" s="795"/>
      <c r="CS25" s="796"/>
      <c r="CT25" s="796"/>
      <c r="CU25" s="796"/>
      <c r="CV25" s="797"/>
      <c r="CW25" s="795"/>
      <c r="CX25" s="796"/>
      <c r="CY25" s="796"/>
      <c r="CZ25" s="796"/>
      <c r="DA25" s="797"/>
      <c r="DB25" s="795"/>
      <c r="DC25" s="796"/>
      <c r="DD25" s="796"/>
      <c r="DE25" s="796"/>
      <c r="DF25" s="797"/>
      <c r="DG25" s="795"/>
      <c r="DH25" s="796"/>
      <c r="DI25" s="796"/>
      <c r="DJ25" s="796"/>
      <c r="DK25" s="797"/>
      <c r="DL25" s="795"/>
      <c r="DM25" s="796"/>
      <c r="DN25" s="796"/>
      <c r="DO25" s="796"/>
      <c r="DP25" s="797"/>
      <c r="DQ25" s="795"/>
      <c r="DR25" s="796"/>
      <c r="DS25" s="796"/>
      <c r="DT25" s="796"/>
      <c r="DU25" s="797"/>
      <c r="DV25" s="798"/>
      <c r="DW25" s="799"/>
      <c r="DX25" s="799"/>
      <c r="DY25" s="799"/>
      <c r="DZ25" s="800"/>
      <c r="EA25" s="214"/>
    </row>
    <row r="26" spans="1:131" ht="26.25" customHeight="1" x14ac:dyDescent="0.2">
      <c r="A26" s="744" t="s">
        <v>366</v>
      </c>
      <c r="B26" s="745"/>
      <c r="C26" s="745"/>
      <c r="D26" s="745"/>
      <c r="E26" s="745"/>
      <c r="F26" s="745"/>
      <c r="G26" s="745"/>
      <c r="H26" s="745"/>
      <c r="I26" s="745"/>
      <c r="J26" s="745"/>
      <c r="K26" s="745"/>
      <c r="L26" s="745"/>
      <c r="M26" s="745"/>
      <c r="N26" s="745"/>
      <c r="O26" s="745"/>
      <c r="P26" s="746"/>
      <c r="Q26" s="750" t="s">
        <v>390</v>
      </c>
      <c r="R26" s="751"/>
      <c r="S26" s="751"/>
      <c r="T26" s="751"/>
      <c r="U26" s="752"/>
      <c r="V26" s="750" t="s">
        <v>391</v>
      </c>
      <c r="W26" s="751"/>
      <c r="X26" s="751"/>
      <c r="Y26" s="751"/>
      <c r="Z26" s="752"/>
      <c r="AA26" s="750" t="s">
        <v>392</v>
      </c>
      <c r="AB26" s="751"/>
      <c r="AC26" s="751"/>
      <c r="AD26" s="751"/>
      <c r="AE26" s="751"/>
      <c r="AF26" s="836" t="s">
        <v>393</v>
      </c>
      <c r="AG26" s="837"/>
      <c r="AH26" s="837"/>
      <c r="AI26" s="837"/>
      <c r="AJ26" s="838"/>
      <c r="AK26" s="751" t="s">
        <v>394</v>
      </c>
      <c r="AL26" s="751"/>
      <c r="AM26" s="751"/>
      <c r="AN26" s="751"/>
      <c r="AO26" s="752"/>
      <c r="AP26" s="750" t="s">
        <v>395</v>
      </c>
      <c r="AQ26" s="751"/>
      <c r="AR26" s="751"/>
      <c r="AS26" s="751"/>
      <c r="AT26" s="752"/>
      <c r="AU26" s="750" t="s">
        <v>396</v>
      </c>
      <c r="AV26" s="751"/>
      <c r="AW26" s="751"/>
      <c r="AX26" s="751"/>
      <c r="AY26" s="752"/>
      <c r="AZ26" s="750" t="s">
        <v>397</v>
      </c>
      <c r="BA26" s="751"/>
      <c r="BB26" s="751"/>
      <c r="BC26" s="751"/>
      <c r="BD26" s="752"/>
      <c r="BE26" s="750" t="s">
        <v>373</v>
      </c>
      <c r="BF26" s="751"/>
      <c r="BG26" s="751"/>
      <c r="BH26" s="751"/>
      <c r="BI26" s="757"/>
      <c r="BJ26" s="216"/>
      <c r="BK26" s="216"/>
      <c r="BL26" s="216"/>
      <c r="BM26" s="216"/>
      <c r="BN26" s="216"/>
      <c r="BO26" s="225"/>
      <c r="BP26" s="225"/>
      <c r="BQ26" s="222">
        <v>20</v>
      </c>
      <c r="BR26" s="223"/>
      <c r="BS26" s="798"/>
      <c r="BT26" s="799"/>
      <c r="BU26" s="799"/>
      <c r="BV26" s="799"/>
      <c r="BW26" s="799"/>
      <c r="BX26" s="799"/>
      <c r="BY26" s="799"/>
      <c r="BZ26" s="799"/>
      <c r="CA26" s="799"/>
      <c r="CB26" s="799"/>
      <c r="CC26" s="799"/>
      <c r="CD26" s="799"/>
      <c r="CE26" s="799"/>
      <c r="CF26" s="799"/>
      <c r="CG26" s="810"/>
      <c r="CH26" s="795"/>
      <c r="CI26" s="796"/>
      <c r="CJ26" s="796"/>
      <c r="CK26" s="796"/>
      <c r="CL26" s="797"/>
      <c r="CM26" s="795"/>
      <c r="CN26" s="796"/>
      <c r="CO26" s="796"/>
      <c r="CP26" s="796"/>
      <c r="CQ26" s="797"/>
      <c r="CR26" s="795"/>
      <c r="CS26" s="796"/>
      <c r="CT26" s="796"/>
      <c r="CU26" s="796"/>
      <c r="CV26" s="797"/>
      <c r="CW26" s="795"/>
      <c r="CX26" s="796"/>
      <c r="CY26" s="796"/>
      <c r="CZ26" s="796"/>
      <c r="DA26" s="797"/>
      <c r="DB26" s="795"/>
      <c r="DC26" s="796"/>
      <c r="DD26" s="796"/>
      <c r="DE26" s="796"/>
      <c r="DF26" s="797"/>
      <c r="DG26" s="795"/>
      <c r="DH26" s="796"/>
      <c r="DI26" s="796"/>
      <c r="DJ26" s="796"/>
      <c r="DK26" s="797"/>
      <c r="DL26" s="795"/>
      <c r="DM26" s="796"/>
      <c r="DN26" s="796"/>
      <c r="DO26" s="796"/>
      <c r="DP26" s="797"/>
      <c r="DQ26" s="795"/>
      <c r="DR26" s="796"/>
      <c r="DS26" s="796"/>
      <c r="DT26" s="796"/>
      <c r="DU26" s="797"/>
      <c r="DV26" s="798"/>
      <c r="DW26" s="799"/>
      <c r="DX26" s="799"/>
      <c r="DY26" s="799"/>
      <c r="DZ26" s="800"/>
      <c r="EA26" s="214"/>
    </row>
    <row r="27" spans="1:131" ht="26.25" customHeight="1" thickBot="1" x14ac:dyDescent="0.25">
      <c r="A27" s="747"/>
      <c r="B27" s="748"/>
      <c r="C27" s="748"/>
      <c r="D27" s="748"/>
      <c r="E27" s="748"/>
      <c r="F27" s="748"/>
      <c r="G27" s="748"/>
      <c r="H27" s="748"/>
      <c r="I27" s="748"/>
      <c r="J27" s="748"/>
      <c r="K27" s="748"/>
      <c r="L27" s="748"/>
      <c r="M27" s="748"/>
      <c r="N27" s="748"/>
      <c r="O27" s="748"/>
      <c r="P27" s="749"/>
      <c r="Q27" s="753"/>
      <c r="R27" s="754"/>
      <c r="S27" s="754"/>
      <c r="T27" s="754"/>
      <c r="U27" s="755"/>
      <c r="V27" s="753"/>
      <c r="W27" s="754"/>
      <c r="X27" s="754"/>
      <c r="Y27" s="754"/>
      <c r="Z27" s="755"/>
      <c r="AA27" s="753"/>
      <c r="AB27" s="754"/>
      <c r="AC27" s="754"/>
      <c r="AD27" s="754"/>
      <c r="AE27" s="754"/>
      <c r="AF27" s="839"/>
      <c r="AG27" s="840"/>
      <c r="AH27" s="840"/>
      <c r="AI27" s="840"/>
      <c r="AJ27" s="841"/>
      <c r="AK27" s="754"/>
      <c r="AL27" s="754"/>
      <c r="AM27" s="754"/>
      <c r="AN27" s="754"/>
      <c r="AO27" s="755"/>
      <c r="AP27" s="753"/>
      <c r="AQ27" s="754"/>
      <c r="AR27" s="754"/>
      <c r="AS27" s="754"/>
      <c r="AT27" s="755"/>
      <c r="AU27" s="753"/>
      <c r="AV27" s="754"/>
      <c r="AW27" s="754"/>
      <c r="AX27" s="754"/>
      <c r="AY27" s="755"/>
      <c r="AZ27" s="753"/>
      <c r="BA27" s="754"/>
      <c r="BB27" s="754"/>
      <c r="BC27" s="754"/>
      <c r="BD27" s="755"/>
      <c r="BE27" s="753"/>
      <c r="BF27" s="754"/>
      <c r="BG27" s="754"/>
      <c r="BH27" s="754"/>
      <c r="BI27" s="759"/>
      <c r="BJ27" s="216"/>
      <c r="BK27" s="216"/>
      <c r="BL27" s="216"/>
      <c r="BM27" s="216"/>
      <c r="BN27" s="216"/>
      <c r="BO27" s="225"/>
      <c r="BP27" s="225"/>
      <c r="BQ27" s="222">
        <v>21</v>
      </c>
      <c r="BR27" s="223"/>
      <c r="BS27" s="798"/>
      <c r="BT27" s="799"/>
      <c r="BU27" s="799"/>
      <c r="BV27" s="799"/>
      <c r="BW27" s="799"/>
      <c r="BX27" s="799"/>
      <c r="BY27" s="799"/>
      <c r="BZ27" s="799"/>
      <c r="CA27" s="799"/>
      <c r="CB27" s="799"/>
      <c r="CC27" s="799"/>
      <c r="CD27" s="799"/>
      <c r="CE27" s="799"/>
      <c r="CF27" s="799"/>
      <c r="CG27" s="810"/>
      <c r="CH27" s="795"/>
      <c r="CI27" s="796"/>
      <c r="CJ27" s="796"/>
      <c r="CK27" s="796"/>
      <c r="CL27" s="797"/>
      <c r="CM27" s="795"/>
      <c r="CN27" s="796"/>
      <c r="CO27" s="796"/>
      <c r="CP27" s="796"/>
      <c r="CQ27" s="797"/>
      <c r="CR27" s="795"/>
      <c r="CS27" s="796"/>
      <c r="CT27" s="796"/>
      <c r="CU27" s="796"/>
      <c r="CV27" s="797"/>
      <c r="CW27" s="795"/>
      <c r="CX27" s="796"/>
      <c r="CY27" s="796"/>
      <c r="CZ27" s="796"/>
      <c r="DA27" s="797"/>
      <c r="DB27" s="795"/>
      <c r="DC27" s="796"/>
      <c r="DD27" s="796"/>
      <c r="DE27" s="796"/>
      <c r="DF27" s="797"/>
      <c r="DG27" s="795"/>
      <c r="DH27" s="796"/>
      <c r="DI27" s="796"/>
      <c r="DJ27" s="796"/>
      <c r="DK27" s="797"/>
      <c r="DL27" s="795"/>
      <c r="DM27" s="796"/>
      <c r="DN27" s="796"/>
      <c r="DO27" s="796"/>
      <c r="DP27" s="797"/>
      <c r="DQ27" s="795"/>
      <c r="DR27" s="796"/>
      <c r="DS27" s="796"/>
      <c r="DT27" s="796"/>
      <c r="DU27" s="797"/>
      <c r="DV27" s="798"/>
      <c r="DW27" s="799"/>
      <c r="DX27" s="799"/>
      <c r="DY27" s="799"/>
      <c r="DZ27" s="800"/>
      <c r="EA27" s="214"/>
    </row>
    <row r="28" spans="1:131" ht="26.25" customHeight="1" thickTop="1" x14ac:dyDescent="0.2">
      <c r="A28" s="226">
        <v>1</v>
      </c>
      <c r="B28" s="766" t="s">
        <v>398</v>
      </c>
      <c r="C28" s="767"/>
      <c r="D28" s="767"/>
      <c r="E28" s="767"/>
      <c r="F28" s="767"/>
      <c r="G28" s="767"/>
      <c r="H28" s="767"/>
      <c r="I28" s="767"/>
      <c r="J28" s="767"/>
      <c r="K28" s="767"/>
      <c r="L28" s="767"/>
      <c r="M28" s="767"/>
      <c r="N28" s="767"/>
      <c r="O28" s="767"/>
      <c r="P28" s="768"/>
      <c r="Q28" s="844">
        <v>2092</v>
      </c>
      <c r="R28" s="845"/>
      <c r="S28" s="845"/>
      <c r="T28" s="845"/>
      <c r="U28" s="845"/>
      <c r="V28" s="845">
        <v>2087</v>
      </c>
      <c r="W28" s="845"/>
      <c r="X28" s="845"/>
      <c r="Y28" s="845"/>
      <c r="Z28" s="845"/>
      <c r="AA28" s="845">
        <v>5</v>
      </c>
      <c r="AB28" s="845"/>
      <c r="AC28" s="845"/>
      <c r="AD28" s="845"/>
      <c r="AE28" s="846"/>
      <c r="AF28" s="847">
        <v>5</v>
      </c>
      <c r="AG28" s="845"/>
      <c r="AH28" s="845"/>
      <c r="AI28" s="845"/>
      <c r="AJ28" s="848"/>
      <c r="AK28" s="849">
        <v>181</v>
      </c>
      <c r="AL28" s="850"/>
      <c r="AM28" s="850"/>
      <c r="AN28" s="850"/>
      <c r="AO28" s="850"/>
      <c r="AP28" s="850" t="s">
        <v>576</v>
      </c>
      <c r="AQ28" s="850"/>
      <c r="AR28" s="850"/>
      <c r="AS28" s="850"/>
      <c r="AT28" s="850"/>
      <c r="AU28" s="850" t="s">
        <v>576</v>
      </c>
      <c r="AV28" s="850"/>
      <c r="AW28" s="850"/>
      <c r="AX28" s="850"/>
      <c r="AY28" s="850"/>
      <c r="AZ28" s="851" t="s">
        <v>576</v>
      </c>
      <c r="BA28" s="851"/>
      <c r="BB28" s="851"/>
      <c r="BC28" s="851"/>
      <c r="BD28" s="851"/>
      <c r="BE28" s="842"/>
      <c r="BF28" s="842"/>
      <c r="BG28" s="842"/>
      <c r="BH28" s="842"/>
      <c r="BI28" s="843"/>
      <c r="BJ28" s="216"/>
      <c r="BK28" s="216"/>
      <c r="BL28" s="216"/>
      <c r="BM28" s="216"/>
      <c r="BN28" s="216"/>
      <c r="BO28" s="225"/>
      <c r="BP28" s="225"/>
      <c r="BQ28" s="222">
        <v>22</v>
      </c>
      <c r="BR28" s="223"/>
      <c r="BS28" s="798"/>
      <c r="BT28" s="799"/>
      <c r="BU28" s="799"/>
      <c r="BV28" s="799"/>
      <c r="BW28" s="799"/>
      <c r="BX28" s="799"/>
      <c r="BY28" s="799"/>
      <c r="BZ28" s="799"/>
      <c r="CA28" s="799"/>
      <c r="CB28" s="799"/>
      <c r="CC28" s="799"/>
      <c r="CD28" s="799"/>
      <c r="CE28" s="799"/>
      <c r="CF28" s="799"/>
      <c r="CG28" s="810"/>
      <c r="CH28" s="795"/>
      <c r="CI28" s="796"/>
      <c r="CJ28" s="796"/>
      <c r="CK28" s="796"/>
      <c r="CL28" s="797"/>
      <c r="CM28" s="795"/>
      <c r="CN28" s="796"/>
      <c r="CO28" s="796"/>
      <c r="CP28" s="796"/>
      <c r="CQ28" s="797"/>
      <c r="CR28" s="795"/>
      <c r="CS28" s="796"/>
      <c r="CT28" s="796"/>
      <c r="CU28" s="796"/>
      <c r="CV28" s="797"/>
      <c r="CW28" s="795"/>
      <c r="CX28" s="796"/>
      <c r="CY28" s="796"/>
      <c r="CZ28" s="796"/>
      <c r="DA28" s="797"/>
      <c r="DB28" s="795"/>
      <c r="DC28" s="796"/>
      <c r="DD28" s="796"/>
      <c r="DE28" s="796"/>
      <c r="DF28" s="797"/>
      <c r="DG28" s="795"/>
      <c r="DH28" s="796"/>
      <c r="DI28" s="796"/>
      <c r="DJ28" s="796"/>
      <c r="DK28" s="797"/>
      <c r="DL28" s="795"/>
      <c r="DM28" s="796"/>
      <c r="DN28" s="796"/>
      <c r="DO28" s="796"/>
      <c r="DP28" s="797"/>
      <c r="DQ28" s="795"/>
      <c r="DR28" s="796"/>
      <c r="DS28" s="796"/>
      <c r="DT28" s="796"/>
      <c r="DU28" s="797"/>
      <c r="DV28" s="798"/>
      <c r="DW28" s="799"/>
      <c r="DX28" s="799"/>
      <c r="DY28" s="799"/>
      <c r="DZ28" s="800"/>
      <c r="EA28" s="214"/>
    </row>
    <row r="29" spans="1:131" ht="26.25" customHeight="1" x14ac:dyDescent="0.2">
      <c r="A29" s="226">
        <v>2</v>
      </c>
      <c r="B29" s="801" t="s">
        <v>399</v>
      </c>
      <c r="C29" s="802"/>
      <c r="D29" s="802"/>
      <c r="E29" s="802"/>
      <c r="F29" s="802"/>
      <c r="G29" s="802"/>
      <c r="H29" s="802"/>
      <c r="I29" s="802"/>
      <c r="J29" s="802"/>
      <c r="K29" s="802"/>
      <c r="L29" s="802"/>
      <c r="M29" s="802"/>
      <c r="N29" s="802"/>
      <c r="O29" s="802"/>
      <c r="P29" s="803"/>
      <c r="Q29" s="804">
        <v>3017</v>
      </c>
      <c r="R29" s="805"/>
      <c r="S29" s="805"/>
      <c r="T29" s="805"/>
      <c r="U29" s="805"/>
      <c r="V29" s="805">
        <v>2909</v>
      </c>
      <c r="W29" s="805"/>
      <c r="X29" s="805"/>
      <c r="Y29" s="805"/>
      <c r="Z29" s="805"/>
      <c r="AA29" s="805">
        <v>108</v>
      </c>
      <c r="AB29" s="805"/>
      <c r="AC29" s="805"/>
      <c r="AD29" s="805"/>
      <c r="AE29" s="806"/>
      <c r="AF29" s="807">
        <v>108</v>
      </c>
      <c r="AG29" s="808"/>
      <c r="AH29" s="808"/>
      <c r="AI29" s="808"/>
      <c r="AJ29" s="809"/>
      <c r="AK29" s="856">
        <v>451</v>
      </c>
      <c r="AL29" s="852"/>
      <c r="AM29" s="852"/>
      <c r="AN29" s="852"/>
      <c r="AO29" s="852"/>
      <c r="AP29" s="852" t="s">
        <v>576</v>
      </c>
      <c r="AQ29" s="852"/>
      <c r="AR29" s="852"/>
      <c r="AS29" s="852"/>
      <c r="AT29" s="852"/>
      <c r="AU29" s="852" t="s">
        <v>576</v>
      </c>
      <c r="AV29" s="852"/>
      <c r="AW29" s="852"/>
      <c r="AX29" s="852"/>
      <c r="AY29" s="852"/>
      <c r="AZ29" s="853" t="s">
        <v>576</v>
      </c>
      <c r="BA29" s="853"/>
      <c r="BB29" s="853"/>
      <c r="BC29" s="853"/>
      <c r="BD29" s="853"/>
      <c r="BE29" s="854"/>
      <c r="BF29" s="854"/>
      <c r="BG29" s="854"/>
      <c r="BH29" s="854"/>
      <c r="BI29" s="855"/>
      <c r="BJ29" s="216"/>
      <c r="BK29" s="216"/>
      <c r="BL29" s="216"/>
      <c r="BM29" s="216"/>
      <c r="BN29" s="216"/>
      <c r="BO29" s="225"/>
      <c r="BP29" s="225"/>
      <c r="BQ29" s="222">
        <v>23</v>
      </c>
      <c r="BR29" s="223"/>
      <c r="BS29" s="798"/>
      <c r="BT29" s="799"/>
      <c r="BU29" s="799"/>
      <c r="BV29" s="799"/>
      <c r="BW29" s="799"/>
      <c r="BX29" s="799"/>
      <c r="BY29" s="799"/>
      <c r="BZ29" s="799"/>
      <c r="CA29" s="799"/>
      <c r="CB29" s="799"/>
      <c r="CC29" s="799"/>
      <c r="CD29" s="799"/>
      <c r="CE29" s="799"/>
      <c r="CF29" s="799"/>
      <c r="CG29" s="810"/>
      <c r="CH29" s="795"/>
      <c r="CI29" s="796"/>
      <c r="CJ29" s="796"/>
      <c r="CK29" s="796"/>
      <c r="CL29" s="797"/>
      <c r="CM29" s="795"/>
      <c r="CN29" s="796"/>
      <c r="CO29" s="796"/>
      <c r="CP29" s="796"/>
      <c r="CQ29" s="797"/>
      <c r="CR29" s="795"/>
      <c r="CS29" s="796"/>
      <c r="CT29" s="796"/>
      <c r="CU29" s="796"/>
      <c r="CV29" s="797"/>
      <c r="CW29" s="795"/>
      <c r="CX29" s="796"/>
      <c r="CY29" s="796"/>
      <c r="CZ29" s="796"/>
      <c r="DA29" s="797"/>
      <c r="DB29" s="795"/>
      <c r="DC29" s="796"/>
      <c r="DD29" s="796"/>
      <c r="DE29" s="796"/>
      <c r="DF29" s="797"/>
      <c r="DG29" s="795"/>
      <c r="DH29" s="796"/>
      <c r="DI29" s="796"/>
      <c r="DJ29" s="796"/>
      <c r="DK29" s="797"/>
      <c r="DL29" s="795"/>
      <c r="DM29" s="796"/>
      <c r="DN29" s="796"/>
      <c r="DO29" s="796"/>
      <c r="DP29" s="797"/>
      <c r="DQ29" s="795"/>
      <c r="DR29" s="796"/>
      <c r="DS29" s="796"/>
      <c r="DT29" s="796"/>
      <c r="DU29" s="797"/>
      <c r="DV29" s="798"/>
      <c r="DW29" s="799"/>
      <c r="DX29" s="799"/>
      <c r="DY29" s="799"/>
      <c r="DZ29" s="800"/>
      <c r="EA29" s="214"/>
    </row>
    <row r="30" spans="1:131" ht="26.25" customHeight="1" x14ac:dyDescent="0.2">
      <c r="A30" s="226">
        <v>3</v>
      </c>
      <c r="B30" s="801" t="s">
        <v>400</v>
      </c>
      <c r="C30" s="802"/>
      <c r="D30" s="802"/>
      <c r="E30" s="802"/>
      <c r="F30" s="802"/>
      <c r="G30" s="802"/>
      <c r="H30" s="802"/>
      <c r="I30" s="802"/>
      <c r="J30" s="802"/>
      <c r="K30" s="802"/>
      <c r="L30" s="802"/>
      <c r="M30" s="802"/>
      <c r="N30" s="802"/>
      <c r="O30" s="802"/>
      <c r="P30" s="803"/>
      <c r="Q30" s="804">
        <v>361</v>
      </c>
      <c r="R30" s="805"/>
      <c r="S30" s="805"/>
      <c r="T30" s="805"/>
      <c r="U30" s="805"/>
      <c r="V30" s="805">
        <v>355</v>
      </c>
      <c r="W30" s="805"/>
      <c r="X30" s="805"/>
      <c r="Y30" s="805"/>
      <c r="Z30" s="805"/>
      <c r="AA30" s="805">
        <v>6</v>
      </c>
      <c r="AB30" s="805"/>
      <c r="AC30" s="805"/>
      <c r="AD30" s="805"/>
      <c r="AE30" s="806"/>
      <c r="AF30" s="807">
        <v>6</v>
      </c>
      <c r="AG30" s="808"/>
      <c r="AH30" s="808"/>
      <c r="AI30" s="808"/>
      <c r="AJ30" s="809"/>
      <c r="AK30" s="856">
        <v>105</v>
      </c>
      <c r="AL30" s="852"/>
      <c r="AM30" s="852"/>
      <c r="AN30" s="852"/>
      <c r="AO30" s="852"/>
      <c r="AP30" s="852" t="s">
        <v>576</v>
      </c>
      <c r="AQ30" s="852"/>
      <c r="AR30" s="852"/>
      <c r="AS30" s="852"/>
      <c r="AT30" s="852"/>
      <c r="AU30" s="852" t="s">
        <v>576</v>
      </c>
      <c r="AV30" s="852"/>
      <c r="AW30" s="852"/>
      <c r="AX30" s="852"/>
      <c r="AY30" s="852"/>
      <c r="AZ30" s="853" t="s">
        <v>576</v>
      </c>
      <c r="BA30" s="853"/>
      <c r="BB30" s="853"/>
      <c r="BC30" s="853"/>
      <c r="BD30" s="853"/>
      <c r="BE30" s="854"/>
      <c r="BF30" s="854"/>
      <c r="BG30" s="854"/>
      <c r="BH30" s="854"/>
      <c r="BI30" s="855"/>
      <c r="BJ30" s="216"/>
      <c r="BK30" s="216"/>
      <c r="BL30" s="216"/>
      <c r="BM30" s="216"/>
      <c r="BN30" s="216"/>
      <c r="BO30" s="225"/>
      <c r="BP30" s="225"/>
      <c r="BQ30" s="222">
        <v>24</v>
      </c>
      <c r="BR30" s="223"/>
      <c r="BS30" s="798"/>
      <c r="BT30" s="799"/>
      <c r="BU30" s="799"/>
      <c r="BV30" s="799"/>
      <c r="BW30" s="799"/>
      <c r="BX30" s="799"/>
      <c r="BY30" s="799"/>
      <c r="BZ30" s="799"/>
      <c r="CA30" s="799"/>
      <c r="CB30" s="799"/>
      <c r="CC30" s="799"/>
      <c r="CD30" s="799"/>
      <c r="CE30" s="799"/>
      <c r="CF30" s="799"/>
      <c r="CG30" s="810"/>
      <c r="CH30" s="795"/>
      <c r="CI30" s="796"/>
      <c r="CJ30" s="796"/>
      <c r="CK30" s="796"/>
      <c r="CL30" s="797"/>
      <c r="CM30" s="795"/>
      <c r="CN30" s="796"/>
      <c r="CO30" s="796"/>
      <c r="CP30" s="796"/>
      <c r="CQ30" s="797"/>
      <c r="CR30" s="795"/>
      <c r="CS30" s="796"/>
      <c r="CT30" s="796"/>
      <c r="CU30" s="796"/>
      <c r="CV30" s="797"/>
      <c r="CW30" s="795"/>
      <c r="CX30" s="796"/>
      <c r="CY30" s="796"/>
      <c r="CZ30" s="796"/>
      <c r="DA30" s="797"/>
      <c r="DB30" s="795"/>
      <c r="DC30" s="796"/>
      <c r="DD30" s="796"/>
      <c r="DE30" s="796"/>
      <c r="DF30" s="797"/>
      <c r="DG30" s="795"/>
      <c r="DH30" s="796"/>
      <c r="DI30" s="796"/>
      <c r="DJ30" s="796"/>
      <c r="DK30" s="797"/>
      <c r="DL30" s="795"/>
      <c r="DM30" s="796"/>
      <c r="DN30" s="796"/>
      <c r="DO30" s="796"/>
      <c r="DP30" s="797"/>
      <c r="DQ30" s="795"/>
      <c r="DR30" s="796"/>
      <c r="DS30" s="796"/>
      <c r="DT30" s="796"/>
      <c r="DU30" s="797"/>
      <c r="DV30" s="798"/>
      <c r="DW30" s="799"/>
      <c r="DX30" s="799"/>
      <c r="DY30" s="799"/>
      <c r="DZ30" s="800"/>
      <c r="EA30" s="214"/>
    </row>
    <row r="31" spans="1:131" ht="26.25" customHeight="1" x14ac:dyDescent="0.2">
      <c r="A31" s="226">
        <v>4</v>
      </c>
      <c r="B31" s="801" t="s">
        <v>401</v>
      </c>
      <c r="C31" s="802"/>
      <c r="D31" s="802"/>
      <c r="E31" s="802"/>
      <c r="F31" s="802"/>
      <c r="G31" s="802"/>
      <c r="H31" s="802"/>
      <c r="I31" s="802"/>
      <c r="J31" s="802"/>
      <c r="K31" s="802"/>
      <c r="L31" s="802"/>
      <c r="M31" s="802"/>
      <c r="N31" s="802"/>
      <c r="O31" s="802"/>
      <c r="P31" s="803"/>
      <c r="Q31" s="804">
        <v>15</v>
      </c>
      <c r="R31" s="805"/>
      <c r="S31" s="805"/>
      <c r="T31" s="805"/>
      <c r="U31" s="805"/>
      <c r="V31" s="805">
        <v>12</v>
      </c>
      <c r="W31" s="805"/>
      <c r="X31" s="805"/>
      <c r="Y31" s="805"/>
      <c r="Z31" s="805"/>
      <c r="AA31" s="805">
        <v>3</v>
      </c>
      <c r="AB31" s="805"/>
      <c r="AC31" s="805"/>
      <c r="AD31" s="805"/>
      <c r="AE31" s="806"/>
      <c r="AF31" s="807">
        <v>3</v>
      </c>
      <c r="AG31" s="808"/>
      <c r="AH31" s="808"/>
      <c r="AI31" s="808"/>
      <c r="AJ31" s="809"/>
      <c r="AK31" s="856" t="s">
        <v>600</v>
      </c>
      <c r="AL31" s="852"/>
      <c r="AM31" s="852"/>
      <c r="AN31" s="852"/>
      <c r="AO31" s="852"/>
      <c r="AP31" s="852" t="s">
        <v>576</v>
      </c>
      <c r="AQ31" s="852"/>
      <c r="AR31" s="852"/>
      <c r="AS31" s="852"/>
      <c r="AT31" s="852"/>
      <c r="AU31" s="852" t="s">
        <v>576</v>
      </c>
      <c r="AV31" s="852"/>
      <c r="AW31" s="852"/>
      <c r="AX31" s="852"/>
      <c r="AY31" s="852"/>
      <c r="AZ31" s="853" t="s">
        <v>576</v>
      </c>
      <c r="BA31" s="853"/>
      <c r="BB31" s="853"/>
      <c r="BC31" s="853"/>
      <c r="BD31" s="853"/>
      <c r="BE31" s="854"/>
      <c r="BF31" s="854"/>
      <c r="BG31" s="854"/>
      <c r="BH31" s="854"/>
      <c r="BI31" s="855"/>
      <c r="BJ31" s="216"/>
      <c r="BK31" s="216"/>
      <c r="BL31" s="216"/>
      <c r="BM31" s="216"/>
      <c r="BN31" s="216"/>
      <c r="BO31" s="225"/>
      <c r="BP31" s="225"/>
      <c r="BQ31" s="222">
        <v>25</v>
      </c>
      <c r="BR31" s="223"/>
      <c r="BS31" s="798"/>
      <c r="BT31" s="799"/>
      <c r="BU31" s="799"/>
      <c r="BV31" s="799"/>
      <c r="BW31" s="799"/>
      <c r="BX31" s="799"/>
      <c r="BY31" s="799"/>
      <c r="BZ31" s="799"/>
      <c r="CA31" s="799"/>
      <c r="CB31" s="799"/>
      <c r="CC31" s="799"/>
      <c r="CD31" s="799"/>
      <c r="CE31" s="799"/>
      <c r="CF31" s="799"/>
      <c r="CG31" s="810"/>
      <c r="CH31" s="795"/>
      <c r="CI31" s="796"/>
      <c r="CJ31" s="796"/>
      <c r="CK31" s="796"/>
      <c r="CL31" s="797"/>
      <c r="CM31" s="795"/>
      <c r="CN31" s="796"/>
      <c r="CO31" s="796"/>
      <c r="CP31" s="796"/>
      <c r="CQ31" s="797"/>
      <c r="CR31" s="795"/>
      <c r="CS31" s="796"/>
      <c r="CT31" s="796"/>
      <c r="CU31" s="796"/>
      <c r="CV31" s="797"/>
      <c r="CW31" s="795"/>
      <c r="CX31" s="796"/>
      <c r="CY31" s="796"/>
      <c r="CZ31" s="796"/>
      <c r="DA31" s="797"/>
      <c r="DB31" s="795"/>
      <c r="DC31" s="796"/>
      <c r="DD31" s="796"/>
      <c r="DE31" s="796"/>
      <c r="DF31" s="797"/>
      <c r="DG31" s="795"/>
      <c r="DH31" s="796"/>
      <c r="DI31" s="796"/>
      <c r="DJ31" s="796"/>
      <c r="DK31" s="797"/>
      <c r="DL31" s="795"/>
      <c r="DM31" s="796"/>
      <c r="DN31" s="796"/>
      <c r="DO31" s="796"/>
      <c r="DP31" s="797"/>
      <c r="DQ31" s="795"/>
      <c r="DR31" s="796"/>
      <c r="DS31" s="796"/>
      <c r="DT31" s="796"/>
      <c r="DU31" s="797"/>
      <c r="DV31" s="798"/>
      <c r="DW31" s="799"/>
      <c r="DX31" s="799"/>
      <c r="DY31" s="799"/>
      <c r="DZ31" s="800"/>
      <c r="EA31" s="214"/>
    </row>
    <row r="32" spans="1:131" ht="26.25" customHeight="1" x14ac:dyDescent="0.2">
      <c r="A32" s="226">
        <v>5</v>
      </c>
      <c r="B32" s="801" t="s">
        <v>402</v>
      </c>
      <c r="C32" s="802"/>
      <c r="D32" s="802"/>
      <c r="E32" s="802"/>
      <c r="F32" s="802"/>
      <c r="G32" s="802"/>
      <c r="H32" s="802"/>
      <c r="I32" s="802"/>
      <c r="J32" s="802"/>
      <c r="K32" s="802"/>
      <c r="L32" s="802"/>
      <c r="M32" s="802"/>
      <c r="N32" s="802"/>
      <c r="O32" s="802"/>
      <c r="P32" s="803"/>
      <c r="Q32" s="804">
        <v>682</v>
      </c>
      <c r="R32" s="805"/>
      <c r="S32" s="805"/>
      <c r="T32" s="805"/>
      <c r="U32" s="805"/>
      <c r="V32" s="805">
        <v>549</v>
      </c>
      <c r="W32" s="805"/>
      <c r="X32" s="805"/>
      <c r="Y32" s="805"/>
      <c r="Z32" s="805"/>
      <c r="AA32" s="805">
        <v>134</v>
      </c>
      <c r="AB32" s="805"/>
      <c r="AC32" s="805"/>
      <c r="AD32" s="805"/>
      <c r="AE32" s="806"/>
      <c r="AF32" s="807">
        <v>267</v>
      </c>
      <c r="AG32" s="808"/>
      <c r="AH32" s="808"/>
      <c r="AI32" s="808"/>
      <c r="AJ32" s="809"/>
      <c r="AK32" s="856">
        <v>86</v>
      </c>
      <c r="AL32" s="852"/>
      <c r="AM32" s="852"/>
      <c r="AN32" s="852"/>
      <c r="AO32" s="852"/>
      <c r="AP32" s="852">
        <v>3992</v>
      </c>
      <c r="AQ32" s="852"/>
      <c r="AR32" s="852"/>
      <c r="AS32" s="852"/>
      <c r="AT32" s="852"/>
      <c r="AU32" s="852">
        <v>1026</v>
      </c>
      <c r="AV32" s="852"/>
      <c r="AW32" s="852"/>
      <c r="AX32" s="852"/>
      <c r="AY32" s="852"/>
      <c r="AZ32" s="853" t="s">
        <v>592</v>
      </c>
      <c r="BA32" s="853"/>
      <c r="BB32" s="853"/>
      <c r="BC32" s="853"/>
      <c r="BD32" s="853"/>
      <c r="BE32" s="854" t="s">
        <v>403</v>
      </c>
      <c r="BF32" s="854"/>
      <c r="BG32" s="854"/>
      <c r="BH32" s="854"/>
      <c r="BI32" s="855"/>
      <c r="BJ32" s="216"/>
      <c r="BK32" s="216"/>
      <c r="BL32" s="216"/>
      <c r="BM32" s="216"/>
      <c r="BN32" s="216"/>
      <c r="BO32" s="225"/>
      <c r="BP32" s="225"/>
      <c r="BQ32" s="222">
        <v>26</v>
      </c>
      <c r="BR32" s="223"/>
      <c r="BS32" s="798"/>
      <c r="BT32" s="799"/>
      <c r="BU32" s="799"/>
      <c r="BV32" s="799"/>
      <c r="BW32" s="799"/>
      <c r="BX32" s="799"/>
      <c r="BY32" s="799"/>
      <c r="BZ32" s="799"/>
      <c r="CA32" s="799"/>
      <c r="CB32" s="799"/>
      <c r="CC32" s="799"/>
      <c r="CD32" s="799"/>
      <c r="CE32" s="799"/>
      <c r="CF32" s="799"/>
      <c r="CG32" s="810"/>
      <c r="CH32" s="795"/>
      <c r="CI32" s="796"/>
      <c r="CJ32" s="796"/>
      <c r="CK32" s="796"/>
      <c r="CL32" s="797"/>
      <c r="CM32" s="795"/>
      <c r="CN32" s="796"/>
      <c r="CO32" s="796"/>
      <c r="CP32" s="796"/>
      <c r="CQ32" s="797"/>
      <c r="CR32" s="795"/>
      <c r="CS32" s="796"/>
      <c r="CT32" s="796"/>
      <c r="CU32" s="796"/>
      <c r="CV32" s="797"/>
      <c r="CW32" s="795"/>
      <c r="CX32" s="796"/>
      <c r="CY32" s="796"/>
      <c r="CZ32" s="796"/>
      <c r="DA32" s="797"/>
      <c r="DB32" s="795"/>
      <c r="DC32" s="796"/>
      <c r="DD32" s="796"/>
      <c r="DE32" s="796"/>
      <c r="DF32" s="797"/>
      <c r="DG32" s="795"/>
      <c r="DH32" s="796"/>
      <c r="DI32" s="796"/>
      <c r="DJ32" s="796"/>
      <c r="DK32" s="797"/>
      <c r="DL32" s="795"/>
      <c r="DM32" s="796"/>
      <c r="DN32" s="796"/>
      <c r="DO32" s="796"/>
      <c r="DP32" s="797"/>
      <c r="DQ32" s="795"/>
      <c r="DR32" s="796"/>
      <c r="DS32" s="796"/>
      <c r="DT32" s="796"/>
      <c r="DU32" s="797"/>
      <c r="DV32" s="798"/>
      <c r="DW32" s="799"/>
      <c r="DX32" s="799"/>
      <c r="DY32" s="799"/>
      <c r="DZ32" s="800"/>
      <c r="EA32" s="214"/>
    </row>
    <row r="33" spans="1:131" ht="26.25" customHeight="1" x14ac:dyDescent="0.2">
      <c r="A33" s="226">
        <v>6</v>
      </c>
      <c r="B33" s="801" t="s">
        <v>404</v>
      </c>
      <c r="C33" s="802"/>
      <c r="D33" s="802"/>
      <c r="E33" s="802"/>
      <c r="F33" s="802"/>
      <c r="G33" s="802"/>
      <c r="H33" s="802"/>
      <c r="I33" s="802"/>
      <c r="J33" s="802"/>
      <c r="K33" s="802"/>
      <c r="L33" s="802"/>
      <c r="M33" s="802"/>
      <c r="N33" s="802"/>
      <c r="O33" s="802"/>
      <c r="P33" s="803"/>
      <c r="Q33" s="804">
        <v>836</v>
      </c>
      <c r="R33" s="805"/>
      <c r="S33" s="805"/>
      <c r="T33" s="805"/>
      <c r="U33" s="805"/>
      <c r="V33" s="805">
        <v>849</v>
      </c>
      <c r="W33" s="805"/>
      <c r="X33" s="805"/>
      <c r="Y33" s="805"/>
      <c r="Z33" s="805"/>
      <c r="AA33" s="805">
        <v>-13</v>
      </c>
      <c r="AB33" s="805"/>
      <c r="AC33" s="805"/>
      <c r="AD33" s="805"/>
      <c r="AE33" s="806"/>
      <c r="AF33" s="807">
        <v>64</v>
      </c>
      <c r="AG33" s="808"/>
      <c r="AH33" s="808"/>
      <c r="AI33" s="808"/>
      <c r="AJ33" s="809"/>
      <c r="AK33" s="856">
        <v>551</v>
      </c>
      <c r="AL33" s="852"/>
      <c r="AM33" s="852"/>
      <c r="AN33" s="852"/>
      <c r="AO33" s="852"/>
      <c r="AP33" s="852">
        <v>9121</v>
      </c>
      <c r="AQ33" s="852"/>
      <c r="AR33" s="852"/>
      <c r="AS33" s="852"/>
      <c r="AT33" s="852"/>
      <c r="AU33" s="852">
        <v>9039</v>
      </c>
      <c r="AV33" s="852"/>
      <c r="AW33" s="852"/>
      <c r="AX33" s="852"/>
      <c r="AY33" s="852"/>
      <c r="AZ33" s="853" t="s">
        <v>592</v>
      </c>
      <c r="BA33" s="853"/>
      <c r="BB33" s="853"/>
      <c r="BC33" s="853"/>
      <c r="BD33" s="853"/>
      <c r="BE33" s="854" t="s">
        <v>403</v>
      </c>
      <c r="BF33" s="854"/>
      <c r="BG33" s="854"/>
      <c r="BH33" s="854"/>
      <c r="BI33" s="855"/>
      <c r="BJ33" s="216"/>
      <c r="BK33" s="216"/>
      <c r="BL33" s="216"/>
      <c r="BM33" s="216"/>
      <c r="BN33" s="216"/>
      <c r="BO33" s="225"/>
      <c r="BP33" s="225"/>
      <c r="BQ33" s="222">
        <v>27</v>
      </c>
      <c r="BR33" s="223"/>
      <c r="BS33" s="798"/>
      <c r="BT33" s="799"/>
      <c r="BU33" s="799"/>
      <c r="BV33" s="799"/>
      <c r="BW33" s="799"/>
      <c r="BX33" s="799"/>
      <c r="BY33" s="799"/>
      <c r="BZ33" s="799"/>
      <c r="CA33" s="799"/>
      <c r="CB33" s="799"/>
      <c r="CC33" s="799"/>
      <c r="CD33" s="799"/>
      <c r="CE33" s="799"/>
      <c r="CF33" s="799"/>
      <c r="CG33" s="810"/>
      <c r="CH33" s="795"/>
      <c r="CI33" s="796"/>
      <c r="CJ33" s="796"/>
      <c r="CK33" s="796"/>
      <c r="CL33" s="797"/>
      <c r="CM33" s="795"/>
      <c r="CN33" s="796"/>
      <c r="CO33" s="796"/>
      <c r="CP33" s="796"/>
      <c r="CQ33" s="797"/>
      <c r="CR33" s="795"/>
      <c r="CS33" s="796"/>
      <c r="CT33" s="796"/>
      <c r="CU33" s="796"/>
      <c r="CV33" s="797"/>
      <c r="CW33" s="795"/>
      <c r="CX33" s="796"/>
      <c r="CY33" s="796"/>
      <c r="CZ33" s="796"/>
      <c r="DA33" s="797"/>
      <c r="DB33" s="795"/>
      <c r="DC33" s="796"/>
      <c r="DD33" s="796"/>
      <c r="DE33" s="796"/>
      <c r="DF33" s="797"/>
      <c r="DG33" s="795"/>
      <c r="DH33" s="796"/>
      <c r="DI33" s="796"/>
      <c r="DJ33" s="796"/>
      <c r="DK33" s="797"/>
      <c r="DL33" s="795"/>
      <c r="DM33" s="796"/>
      <c r="DN33" s="796"/>
      <c r="DO33" s="796"/>
      <c r="DP33" s="797"/>
      <c r="DQ33" s="795"/>
      <c r="DR33" s="796"/>
      <c r="DS33" s="796"/>
      <c r="DT33" s="796"/>
      <c r="DU33" s="797"/>
      <c r="DV33" s="798"/>
      <c r="DW33" s="799"/>
      <c r="DX33" s="799"/>
      <c r="DY33" s="799"/>
      <c r="DZ33" s="800"/>
      <c r="EA33" s="214"/>
    </row>
    <row r="34" spans="1:131" ht="26.25" customHeight="1" x14ac:dyDescent="0.2">
      <c r="A34" s="226">
        <v>7</v>
      </c>
      <c r="B34" s="801" t="s">
        <v>405</v>
      </c>
      <c r="C34" s="802"/>
      <c r="D34" s="802"/>
      <c r="E34" s="802"/>
      <c r="F34" s="802"/>
      <c r="G34" s="802"/>
      <c r="H34" s="802"/>
      <c r="I34" s="802"/>
      <c r="J34" s="802"/>
      <c r="K34" s="802"/>
      <c r="L34" s="802"/>
      <c r="M34" s="802"/>
      <c r="N34" s="802"/>
      <c r="O34" s="802"/>
      <c r="P34" s="803"/>
      <c r="Q34" s="804">
        <v>5</v>
      </c>
      <c r="R34" s="805"/>
      <c r="S34" s="805"/>
      <c r="T34" s="805"/>
      <c r="U34" s="805"/>
      <c r="V34" s="805">
        <v>143</v>
      </c>
      <c r="W34" s="805"/>
      <c r="X34" s="805"/>
      <c r="Y34" s="805"/>
      <c r="Z34" s="805"/>
      <c r="AA34" s="805">
        <v>-138</v>
      </c>
      <c r="AB34" s="805"/>
      <c r="AC34" s="805"/>
      <c r="AD34" s="805"/>
      <c r="AE34" s="806"/>
      <c r="AF34" s="807">
        <v>10</v>
      </c>
      <c r="AG34" s="808"/>
      <c r="AH34" s="808"/>
      <c r="AI34" s="808"/>
      <c r="AJ34" s="809"/>
      <c r="AK34" s="856" t="s">
        <v>600</v>
      </c>
      <c r="AL34" s="852"/>
      <c r="AM34" s="852"/>
      <c r="AN34" s="852"/>
      <c r="AO34" s="852"/>
      <c r="AP34" s="852" t="s">
        <v>576</v>
      </c>
      <c r="AQ34" s="852"/>
      <c r="AR34" s="852"/>
      <c r="AS34" s="852"/>
      <c r="AT34" s="852"/>
      <c r="AU34" s="852" t="s">
        <v>576</v>
      </c>
      <c r="AV34" s="852"/>
      <c r="AW34" s="852"/>
      <c r="AX34" s="852"/>
      <c r="AY34" s="852"/>
      <c r="AZ34" s="853" t="s">
        <v>576</v>
      </c>
      <c r="BA34" s="853"/>
      <c r="BB34" s="853"/>
      <c r="BC34" s="853"/>
      <c r="BD34" s="853"/>
      <c r="BE34" s="854" t="s">
        <v>406</v>
      </c>
      <c r="BF34" s="854"/>
      <c r="BG34" s="854"/>
      <c r="BH34" s="854"/>
      <c r="BI34" s="855"/>
      <c r="BJ34" s="216"/>
      <c r="BK34" s="216"/>
      <c r="BL34" s="216"/>
      <c r="BM34" s="216"/>
      <c r="BN34" s="216"/>
      <c r="BO34" s="225"/>
      <c r="BP34" s="225"/>
      <c r="BQ34" s="222">
        <v>28</v>
      </c>
      <c r="BR34" s="223"/>
      <c r="BS34" s="798"/>
      <c r="BT34" s="799"/>
      <c r="BU34" s="799"/>
      <c r="BV34" s="799"/>
      <c r="BW34" s="799"/>
      <c r="BX34" s="799"/>
      <c r="BY34" s="799"/>
      <c r="BZ34" s="799"/>
      <c r="CA34" s="799"/>
      <c r="CB34" s="799"/>
      <c r="CC34" s="799"/>
      <c r="CD34" s="799"/>
      <c r="CE34" s="799"/>
      <c r="CF34" s="799"/>
      <c r="CG34" s="810"/>
      <c r="CH34" s="795"/>
      <c r="CI34" s="796"/>
      <c r="CJ34" s="796"/>
      <c r="CK34" s="796"/>
      <c r="CL34" s="797"/>
      <c r="CM34" s="795"/>
      <c r="CN34" s="796"/>
      <c r="CO34" s="796"/>
      <c r="CP34" s="796"/>
      <c r="CQ34" s="797"/>
      <c r="CR34" s="795"/>
      <c r="CS34" s="796"/>
      <c r="CT34" s="796"/>
      <c r="CU34" s="796"/>
      <c r="CV34" s="797"/>
      <c r="CW34" s="795"/>
      <c r="CX34" s="796"/>
      <c r="CY34" s="796"/>
      <c r="CZ34" s="796"/>
      <c r="DA34" s="797"/>
      <c r="DB34" s="795"/>
      <c r="DC34" s="796"/>
      <c r="DD34" s="796"/>
      <c r="DE34" s="796"/>
      <c r="DF34" s="797"/>
      <c r="DG34" s="795"/>
      <c r="DH34" s="796"/>
      <c r="DI34" s="796"/>
      <c r="DJ34" s="796"/>
      <c r="DK34" s="797"/>
      <c r="DL34" s="795"/>
      <c r="DM34" s="796"/>
      <c r="DN34" s="796"/>
      <c r="DO34" s="796"/>
      <c r="DP34" s="797"/>
      <c r="DQ34" s="795"/>
      <c r="DR34" s="796"/>
      <c r="DS34" s="796"/>
      <c r="DT34" s="796"/>
      <c r="DU34" s="797"/>
      <c r="DV34" s="798"/>
      <c r="DW34" s="799"/>
      <c r="DX34" s="799"/>
      <c r="DY34" s="799"/>
      <c r="DZ34" s="800"/>
      <c r="EA34" s="214"/>
    </row>
    <row r="35" spans="1:131" ht="26.25" customHeight="1" x14ac:dyDescent="0.2">
      <c r="A35" s="226">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56"/>
      <c r="AL35" s="852"/>
      <c r="AM35" s="852"/>
      <c r="AN35" s="852"/>
      <c r="AO35" s="852"/>
      <c r="AP35" s="852"/>
      <c r="AQ35" s="852"/>
      <c r="AR35" s="852"/>
      <c r="AS35" s="852"/>
      <c r="AT35" s="852"/>
      <c r="AU35" s="852"/>
      <c r="AV35" s="852"/>
      <c r="AW35" s="852"/>
      <c r="AX35" s="852"/>
      <c r="AY35" s="852"/>
      <c r="AZ35" s="853"/>
      <c r="BA35" s="853"/>
      <c r="BB35" s="853"/>
      <c r="BC35" s="853"/>
      <c r="BD35" s="853"/>
      <c r="BE35" s="854"/>
      <c r="BF35" s="854"/>
      <c r="BG35" s="854"/>
      <c r="BH35" s="854"/>
      <c r="BI35" s="855"/>
      <c r="BJ35" s="216"/>
      <c r="BK35" s="216"/>
      <c r="BL35" s="216"/>
      <c r="BM35" s="216"/>
      <c r="BN35" s="216"/>
      <c r="BO35" s="225"/>
      <c r="BP35" s="225"/>
      <c r="BQ35" s="222">
        <v>29</v>
      </c>
      <c r="BR35" s="223"/>
      <c r="BS35" s="798"/>
      <c r="BT35" s="799"/>
      <c r="BU35" s="799"/>
      <c r="BV35" s="799"/>
      <c r="BW35" s="799"/>
      <c r="BX35" s="799"/>
      <c r="BY35" s="799"/>
      <c r="BZ35" s="799"/>
      <c r="CA35" s="799"/>
      <c r="CB35" s="799"/>
      <c r="CC35" s="799"/>
      <c r="CD35" s="799"/>
      <c r="CE35" s="799"/>
      <c r="CF35" s="799"/>
      <c r="CG35" s="810"/>
      <c r="CH35" s="795"/>
      <c r="CI35" s="796"/>
      <c r="CJ35" s="796"/>
      <c r="CK35" s="796"/>
      <c r="CL35" s="797"/>
      <c r="CM35" s="795"/>
      <c r="CN35" s="796"/>
      <c r="CO35" s="796"/>
      <c r="CP35" s="796"/>
      <c r="CQ35" s="797"/>
      <c r="CR35" s="795"/>
      <c r="CS35" s="796"/>
      <c r="CT35" s="796"/>
      <c r="CU35" s="796"/>
      <c r="CV35" s="797"/>
      <c r="CW35" s="795"/>
      <c r="CX35" s="796"/>
      <c r="CY35" s="796"/>
      <c r="CZ35" s="796"/>
      <c r="DA35" s="797"/>
      <c r="DB35" s="795"/>
      <c r="DC35" s="796"/>
      <c r="DD35" s="796"/>
      <c r="DE35" s="796"/>
      <c r="DF35" s="797"/>
      <c r="DG35" s="795"/>
      <c r="DH35" s="796"/>
      <c r="DI35" s="796"/>
      <c r="DJ35" s="796"/>
      <c r="DK35" s="797"/>
      <c r="DL35" s="795"/>
      <c r="DM35" s="796"/>
      <c r="DN35" s="796"/>
      <c r="DO35" s="796"/>
      <c r="DP35" s="797"/>
      <c r="DQ35" s="795"/>
      <c r="DR35" s="796"/>
      <c r="DS35" s="796"/>
      <c r="DT35" s="796"/>
      <c r="DU35" s="797"/>
      <c r="DV35" s="798"/>
      <c r="DW35" s="799"/>
      <c r="DX35" s="799"/>
      <c r="DY35" s="799"/>
      <c r="DZ35" s="800"/>
      <c r="EA35" s="214"/>
    </row>
    <row r="36" spans="1:131" ht="26.25" customHeight="1" x14ac:dyDescent="0.2">
      <c r="A36" s="226">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56"/>
      <c r="AL36" s="852"/>
      <c r="AM36" s="852"/>
      <c r="AN36" s="852"/>
      <c r="AO36" s="852"/>
      <c r="AP36" s="852"/>
      <c r="AQ36" s="852"/>
      <c r="AR36" s="852"/>
      <c r="AS36" s="852"/>
      <c r="AT36" s="852"/>
      <c r="AU36" s="852"/>
      <c r="AV36" s="852"/>
      <c r="AW36" s="852"/>
      <c r="AX36" s="852"/>
      <c r="AY36" s="852"/>
      <c r="AZ36" s="853"/>
      <c r="BA36" s="853"/>
      <c r="BB36" s="853"/>
      <c r="BC36" s="853"/>
      <c r="BD36" s="853"/>
      <c r="BE36" s="854"/>
      <c r="BF36" s="854"/>
      <c r="BG36" s="854"/>
      <c r="BH36" s="854"/>
      <c r="BI36" s="855"/>
      <c r="BJ36" s="216"/>
      <c r="BK36" s="216"/>
      <c r="BL36" s="216"/>
      <c r="BM36" s="216"/>
      <c r="BN36" s="216"/>
      <c r="BO36" s="225"/>
      <c r="BP36" s="225"/>
      <c r="BQ36" s="222">
        <v>30</v>
      </c>
      <c r="BR36" s="223"/>
      <c r="BS36" s="798"/>
      <c r="BT36" s="799"/>
      <c r="BU36" s="799"/>
      <c r="BV36" s="799"/>
      <c r="BW36" s="799"/>
      <c r="BX36" s="799"/>
      <c r="BY36" s="799"/>
      <c r="BZ36" s="799"/>
      <c r="CA36" s="799"/>
      <c r="CB36" s="799"/>
      <c r="CC36" s="799"/>
      <c r="CD36" s="799"/>
      <c r="CE36" s="799"/>
      <c r="CF36" s="799"/>
      <c r="CG36" s="810"/>
      <c r="CH36" s="795"/>
      <c r="CI36" s="796"/>
      <c r="CJ36" s="796"/>
      <c r="CK36" s="796"/>
      <c r="CL36" s="797"/>
      <c r="CM36" s="795"/>
      <c r="CN36" s="796"/>
      <c r="CO36" s="796"/>
      <c r="CP36" s="796"/>
      <c r="CQ36" s="797"/>
      <c r="CR36" s="795"/>
      <c r="CS36" s="796"/>
      <c r="CT36" s="796"/>
      <c r="CU36" s="796"/>
      <c r="CV36" s="797"/>
      <c r="CW36" s="795"/>
      <c r="CX36" s="796"/>
      <c r="CY36" s="796"/>
      <c r="CZ36" s="796"/>
      <c r="DA36" s="797"/>
      <c r="DB36" s="795"/>
      <c r="DC36" s="796"/>
      <c r="DD36" s="796"/>
      <c r="DE36" s="796"/>
      <c r="DF36" s="797"/>
      <c r="DG36" s="795"/>
      <c r="DH36" s="796"/>
      <c r="DI36" s="796"/>
      <c r="DJ36" s="796"/>
      <c r="DK36" s="797"/>
      <c r="DL36" s="795"/>
      <c r="DM36" s="796"/>
      <c r="DN36" s="796"/>
      <c r="DO36" s="796"/>
      <c r="DP36" s="797"/>
      <c r="DQ36" s="795"/>
      <c r="DR36" s="796"/>
      <c r="DS36" s="796"/>
      <c r="DT36" s="796"/>
      <c r="DU36" s="797"/>
      <c r="DV36" s="798"/>
      <c r="DW36" s="799"/>
      <c r="DX36" s="799"/>
      <c r="DY36" s="799"/>
      <c r="DZ36" s="800"/>
      <c r="EA36" s="214"/>
    </row>
    <row r="37" spans="1:131" ht="26.25" customHeight="1" x14ac:dyDescent="0.2">
      <c r="A37" s="226">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56"/>
      <c r="AL37" s="852"/>
      <c r="AM37" s="852"/>
      <c r="AN37" s="852"/>
      <c r="AO37" s="852"/>
      <c r="AP37" s="852"/>
      <c r="AQ37" s="852"/>
      <c r="AR37" s="852"/>
      <c r="AS37" s="852"/>
      <c r="AT37" s="852"/>
      <c r="AU37" s="852"/>
      <c r="AV37" s="852"/>
      <c r="AW37" s="852"/>
      <c r="AX37" s="852"/>
      <c r="AY37" s="852"/>
      <c r="AZ37" s="853"/>
      <c r="BA37" s="853"/>
      <c r="BB37" s="853"/>
      <c r="BC37" s="853"/>
      <c r="BD37" s="853"/>
      <c r="BE37" s="854"/>
      <c r="BF37" s="854"/>
      <c r="BG37" s="854"/>
      <c r="BH37" s="854"/>
      <c r="BI37" s="855"/>
      <c r="BJ37" s="216"/>
      <c r="BK37" s="216"/>
      <c r="BL37" s="216"/>
      <c r="BM37" s="216"/>
      <c r="BN37" s="216"/>
      <c r="BO37" s="225"/>
      <c r="BP37" s="225"/>
      <c r="BQ37" s="222">
        <v>31</v>
      </c>
      <c r="BR37" s="223"/>
      <c r="BS37" s="798"/>
      <c r="BT37" s="799"/>
      <c r="BU37" s="799"/>
      <c r="BV37" s="799"/>
      <c r="BW37" s="799"/>
      <c r="BX37" s="799"/>
      <c r="BY37" s="799"/>
      <c r="BZ37" s="799"/>
      <c r="CA37" s="799"/>
      <c r="CB37" s="799"/>
      <c r="CC37" s="799"/>
      <c r="CD37" s="799"/>
      <c r="CE37" s="799"/>
      <c r="CF37" s="799"/>
      <c r="CG37" s="810"/>
      <c r="CH37" s="795"/>
      <c r="CI37" s="796"/>
      <c r="CJ37" s="796"/>
      <c r="CK37" s="796"/>
      <c r="CL37" s="797"/>
      <c r="CM37" s="795"/>
      <c r="CN37" s="796"/>
      <c r="CO37" s="796"/>
      <c r="CP37" s="796"/>
      <c r="CQ37" s="797"/>
      <c r="CR37" s="795"/>
      <c r="CS37" s="796"/>
      <c r="CT37" s="796"/>
      <c r="CU37" s="796"/>
      <c r="CV37" s="797"/>
      <c r="CW37" s="795"/>
      <c r="CX37" s="796"/>
      <c r="CY37" s="796"/>
      <c r="CZ37" s="796"/>
      <c r="DA37" s="797"/>
      <c r="DB37" s="795"/>
      <c r="DC37" s="796"/>
      <c r="DD37" s="796"/>
      <c r="DE37" s="796"/>
      <c r="DF37" s="797"/>
      <c r="DG37" s="795"/>
      <c r="DH37" s="796"/>
      <c r="DI37" s="796"/>
      <c r="DJ37" s="796"/>
      <c r="DK37" s="797"/>
      <c r="DL37" s="795"/>
      <c r="DM37" s="796"/>
      <c r="DN37" s="796"/>
      <c r="DO37" s="796"/>
      <c r="DP37" s="797"/>
      <c r="DQ37" s="795"/>
      <c r="DR37" s="796"/>
      <c r="DS37" s="796"/>
      <c r="DT37" s="796"/>
      <c r="DU37" s="797"/>
      <c r="DV37" s="798"/>
      <c r="DW37" s="799"/>
      <c r="DX37" s="799"/>
      <c r="DY37" s="799"/>
      <c r="DZ37" s="800"/>
      <c r="EA37" s="214"/>
    </row>
    <row r="38" spans="1:131" ht="26.25" customHeight="1" x14ac:dyDescent="0.2">
      <c r="A38" s="226">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56"/>
      <c r="AL38" s="852"/>
      <c r="AM38" s="852"/>
      <c r="AN38" s="852"/>
      <c r="AO38" s="852"/>
      <c r="AP38" s="852"/>
      <c r="AQ38" s="852"/>
      <c r="AR38" s="852"/>
      <c r="AS38" s="852"/>
      <c r="AT38" s="852"/>
      <c r="AU38" s="852"/>
      <c r="AV38" s="852"/>
      <c r="AW38" s="852"/>
      <c r="AX38" s="852"/>
      <c r="AY38" s="852"/>
      <c r="AZ38" s="853"/>
      <c r="BA38" s="853"/>
      <c r="BB38" s="853"/>
      <c r="BC38" s="853"/>
      <c r="BD38" s="853"/>
      <c r="BE38" s="854"/>
      <c r="BF38" s="854"/>
      <c r="BG38" s="854"/>
      <c r="BH38" s="854"/>
      <c r="BI38" s="855"/>
      <c r="BJ38" s="216"/>
      <c r="BK38" s="216"/>
      <c r="BL38" s="216"/>
      <c r="BM38" s="216"/>
      <c r="BN38" s="216"/>
      <c r="BO38" s="225"/>
      <c r="BP38" s="225"/>
      <c r="BQ38" s="222">
        <v>32</v>
      </c>
      <c r="BR38" s="223"/>
      <c r="BS38" s="798"/>
      <c r="BT38" s="799"/>
      <c r="BU38" s="799"/>
      <c r="BV38" s="799"/>
      <c r="BW38" s="799"/>
      <c r="BX38" s="799"/>
      <c r="BY38" s="799"/>
      <c r="BZ38" s="799"/>
      <c r="CA38" s="799"/>
      <c r="CB38" s="799"/>
      <c r="CC38" s="799"/>
      <c r="CD38" s="799"/>
      <c r="CE38" s="799"/>
      <c r="CF38" s="799"/>
      <c r="CG38" s="810"/>
      <c r="CH38" s="795"/>
      <c r="CI38" s="796"/>
      <c r="CJ38" s="796"/>
      <c r="CK38" s="796"/>
      <c r="CL38" s="797"/>
      <c r="CM38" s="795"/>
      <c r="CN38" s="796"/>
      <c r="CO38" s="796"/>
      <c r="CP38" s="796"/>
      <c r="CQ38" s="797"/>
      <c r="CR38" s="795"/>
      <c r="CS38" s="796"/>
      <c r="CT38" s="796"/>
      <c r="CU38" s="796"/>
      <c r="CV38" s="797"/>
      <c r="CW38" s="795"/>
      <c r="CX38" s="796"/>
      <c r="CY38" s="796"/>
      <c r="CZ38" s="796"/>
      <c r="DA38" s="797"/>
      <c r="DB38" s="795"/>
      <c r="DC38" s="796"/>
      <c r="DD38" s="796"/>
      <c r="DE38" s="796"/>
      <c r="DF38" s="797"/>
      <c r="DG38" s="795"/>
      <c r="DH38" s="796"/>
      <c r="DI38" s="796"/>
      <c r="DJ38" s="796"/>
      <c r="DK38" s="797"/>
      <c r="DL38" s="795"/>
      <c r="DM38" s="796"/>
      <c r="DN38" s="796"/>
      <c r="DO38" s="796"/>
      <c r="DP38" s="797"/>
      <c r="DQ38" s="795"/>
      <c r="DR38" s="796"/>
      <c r="DS38" s="796"/>
      <c r="DT38" s="796"/>
      <c r="DU38" s="797"/>
      <c r="DV38" s="798"/>
      <c r="DW38" s="799"/>
      <c r="DX38" s="799"/>
      <c r="DY38" s="799"/>
      <c r="DZ38" s="800"/>
      <c r="EA38" s="214"/>
    </row>
    <row r="39" spans="1:131" ht="26.25" customHeight="1" x14ac:dyDescent="0.2">
      <c r="A39" s="226">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56"/>
      <c r="AL39" s="852"/>
      <c r="AM39" s="852"/>
      <c r="AN39" s="852"/>
      <c r="AO39" s="852"/>
      <c r="AP39" s="852"/>
      <c r="AQ39" s="852"/>
      <c r="AR39" s="852"/>
      <c r="AS39" s="852"/>
      <c r="AT39" s="852"/>
      <c r="AU39" s="852"/>
      <c r="AV39" s="852"/>
      <c r="AW39" s="852"/>
      <c r="AX39" s="852"/>
      <c r="AY39" s="852"/>
      <c r="AZ39" s="853"/>
      <c r="BA39" s="853"/>
      <c r="BB39" s="853"/>
      <c r="BC39" s="853"/>
      <c r="BD39" s="853"/>
      <c r="BE39" s="854"/>
      <c r="BF39" s="854"/>
      <c r="BG39" s="854"/>
      <c r="BH39" s="854"/>
      <c r="BI39" s="855"/>
      <c r="BJ39" s="216"/>
      <c r="BK39" s="216"/>
      <c r="BL39" s="216"/>
      <c r="BM39" s="216"/>
      <c r="BN39" s="216"/>
      <c r="BO39" s="225"/>
      <c r="BP39" s="225"/>
      <c r="BQ39" s="222">
        <v>33</v>
      </c>
      <c r="BR39" s="223"/>
      <c r="BS39" s="798"/>
      <c r="BT39" s="799"/>
      <c r="BU39" s="799"/>
      <c r="BV39" s="799"/>
      <c r="BW39" s="799"/>
      <c r="BX39" s="799"/>
      <c r="BY39" s="799"/>
      <c r="BZ39" s="799"/>
      <c r="CA39" s="799"/>
      <c r="CB39" s="799"/>
      <c r="CC39" s="799"/>
      <c r="CD39" s="799"/>
      <c r="CE39" s="799"/>
      <c r="CF39" s="799"/>
      <c r="CG39" s="810"/>
      <c r="CH39" s="795"/>
      <c r="CI39" s="796"/>
      <c r="CJ39" s="796"/>
      <c r="CK39" s="796"/>
      <c r="CL39" s="797"/>
      <c r="CM39" s="795"/>
      <c r="CN39" s="796"/>
      <c r="CO39" s="796"/>
      <c r="CP39" s="796"/>
      <c r="CQ39" s="797"/>
      <c r="CR39" s="795"/>
      <c r="CS39" s="796"/>
      <c r="CT39" s="796"/>
      <c r="CU39" s="796"/>
      <c r="CV39" s="797"/>
      <c r="CW39" s="795"/>
      <c r="CX39" s="796"/>
      <c r="CY39" s="796"/>
      <c r="CZ39" s="796"/>
      <c r="DA39" s="797"/>
      <c r="DB39" s="795"/>
      <c r="DC39" s="796"/>
      <c r="DD39" s="796"/>
      <c r="DE39" s="796"/>
      <c r="DF39" s="797"/>
      <c r="DG39" s="795"/>
      <c r="DH39" s="796"/>
      <c r="DI39" s="796"/>
      <c r="DJ39" s="796"/>
      <c r="DK39" s="797"/>
      <c r="DL39" s="795"/>
      <c r="DM39" s="796"/>
      <c r="DN39" s="796"/>
      <c r="DO39" s="796"/>
      <c r="DP39" s="797"/>
      <c r="DQ39" s="795"/>
      <c r="DR39" s="796"/>
      <c r="DS39" s="796"/>
      <c r="DT39" s="796"/>
      <c r="DU39" s="797"/>
      <c r="DV39" s="798"/>
      <c r="DW39" s="799"/>
      <c r="DX39" s="799"/>
      <c r="DY39" s="799"/>
      <c r="DZ39" s="800"/>
      <c r="EA39" s="214"/>
    </row>
    <row r="40" spans="1:131" ht="26.25" customHeight="1" x14ac:dyDescent="0.2">
      <c r="A40" s="22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56"/>
      <c r="AL40" s="852"/>
      <c r="AM40" s="852"/>
      <c r="AN40" s="852"/>
      <c r="AO40" s="852"/>
      <c r="AP40" s="852"/>
      <c r="AQ40" s="852"/>
      <c r="AR40" s="852"/>
      <c r="AS40" s="852"/>
      <c r="AT40" s="852"/>
      <c r="AU40" s="852"/>
      <c r="AV40" s="852"/>
      <c r="AW40" s="852"/>
      <c r="AX40" s="852"/>
      <c r="AY40" s="852"/>
      <c r="AZ40" s="853"/>
      <c r="BA40" s="853"/>
      <c r="BB40" s="853"/>
      <c r="BC40" s="853"/>
      <c r="BD40" s="853"/>
      <c r="BE40" s="854"/>
      <c r="BF40" s="854"/>
      <c r="BG40" s="854"/>
      <c r="BH40" s="854"/>
      <c r="BI40" s="855"/>
      <c r="BJ40" s="216"/>
      <c r="BK40" s="216"/>
      <c r="BL40" s="216"/>
      <c r="BM40" s="216"/>
      <c r="BN40" s="216"/>
      <c r="BO40" s="225"/>
      <c r="BP40" s="225"/>
      <c r="BQ40" s="222">
        <v>34</v>
      </c>
      <c r="BR40" s="223"/>
      <c r="BS40" s="798"/>
      <c r="BT40" s="799"/>
      <c r="BU40" s="799"/>
      <c r="BV40" s="799"/>
      <c r="BW40" s="799"/>
      <c r="BX40" s="799"/>
      <c r="BY40" s="799"/>
      <c r="BZ40" s="799"/>
      <c r="CA40" s="799"/>
      <c r="CB40" s="799"/>
      <c r="CC40" s="799"/>
      <c r="CD40" s="799"/>
      <c r="CE40" s="799"/>
      <c r="CF40" s="799"/>
      <c r="CG40" s="810"/>
      <c r="CH40" s="795"/>
      <c r="CI40" s="796"/>
      <c r="CJ40" s="796"/>
      <c r="CK40" s="796"/>
      <c r="CL40" s="797"/>
      <c r="CM40" s="795"/>
      <c r="CN40" s="796"/>
      <c r="CO40" s="796"/>
      <c r="CP40" s="796"/>
      <c r="CQ40" s="797"/>
      <c r="CR40" s="795"/>
      <c r="CS40" s="796"/>
      <c r="CT40" s="796"/>
      <c r="CU40" s="796"/>
      <c r="CV40" s="797"/>
      <c r="CW40" s="795"/>
      <c r="CX40" s="796"/>
      <c r="CY40" s="796"/>
      <c r="CZ40" s="796"/>
      <c r="DA40" s="797"/>
      <c r="DB40" s="795"/>
      <c r="DC40" s="796"/>
      <c r="DD40" s="796"/>
      <c r="DE40" s="796"/>
      <c r="DF40" s="797"/>
      <c r="DG40" s="795"/>
      <c r="DH40" s="796"/>
      <c r="DI40" s="796"/>
      <c r="DJ40" s="796"/>
      <c r="DK40" s="797"/>
      <c r="DL40" s="795"/>
      <c r="DM40" s="796"/>
      <c r="DN40" s="796"/>
      <c r="DO40" s="796"/>
      <c r="DP40" s="797"/>
      <c r="DQ40" s="795"/>
      <c r="DR40" s="796"/>
      <c r="DS40" s="796"/>
      <c r="DT40" s="796"/>
      <c r="DU40" s="797"/>
      <c r="DV40" s="798"/>
      <c r="DW40" s="799"/>
      <c r="DX40" s="799"/>
      <c r="DY40" s="799"/>
      <c r="DZ40" s="800"/>
      <c r="EA40" s="214"/>
    </row>
    <row r="41" spans="1:131" ht="26.25" customHeight="1" x14ac:dyDescent="0.2">
      <c r="A41" s="22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56"/>
      <c r="AL41" s="852"/>
      <c r="AM41" s="852"/>
      <c r="AN41" s="852"/>
      <c r="AO41" s="852"/>
      <c r="AP41" s="852"/>
      <c r="AQ41" s="852"/>
      <c r="AR41" s="852"/>
      <c r="AS41" s="852"/>
      <c r="AT41" s="852"/>
      <c r="AU41" s="852"/>
      <c r="AV41" s="852"/>
      <c r="AW41" s="852"/>
      <c r="AX41" s="852"/>
      <c r="AY41" s="852"/>
      <c r="AZ41" s="853"/>
      <c r="BA41" s="853"/>
      <c r="BB41" s="853"/>
      <c r="BC41" s="853"/>
      <c r="BD41" s="853"/>
      <c r="BE41" s="854"/>
      <c r="BF41" s="854"/>
      <c r="BG41" s="854"/>
      <c r="BH41" s="854"/>
      <c r="BI41" s="855"/>
      <c r="BJ41" s="216"/>
      <c r="BK41" s="216"/>
      <c r="BL41" s="216"/>
      <c r="BM41" s="216"/>
      <c r="BN41" s="216"/>
      <c r="BO41" s="225"/>
      <c r="BP41" s="225"/>
      <c r="BQ41" s="222">
        <v>35</v>
      </c>
      <c r="BR41" s="223"/>
      <c r="BS41" s="798"/>
      <c r="BT41" s="799"/>
      <c r="BU41" s="799"/>
      <c r="BV41" s="799"/>
      <c r="BW41" s="799"/>
      <c r="BX41" s="799"/>
      <c r="BY41" s="799"/>
      <c r="BZ41" s="799"/>
      <c r="CA41" s="799"/>
      <c r="CB41" s="799"/>
      <c r="CC41" s="799"/>
      <c r="CD41" s="799"/>
      <c r="CE41" s="799"/>
      <c r="CF41" s="799"/>
      <c r="CG41" s="810"/>
      <c r="CH41" s="795"/>
      <c r="CI41" s="796"/>
      <c r="CJ41" s="796"/>
      <c r="CK41" s="796"/>
      <c r="CL41" s="797"/>
      <c r="CM41" s="795"/>
      <c r="CN41" s="796"/>
      <c r="CO41" s="796"/>
      <c r="CP41" s="796"/>
      <c r="CQ41" s="797"/>
      <c r="CR41" s="795"/>
      <c r="CS41" s="796"/>
      <c r="CT41" s="796"/>
      <c r="CU41" s="796"/>
      <c r="CV41" s="797"/>
      <c r="CW41" s="795"/>
      <c r="CX41" s="796"/>
      <c r="CY41" s="796"/>
      <c r="CZ41" s="796"/>
      <c r="DA41" s="797"/>
      <c r="DB41" s="795"/>
      <c r="DC41" s="796"/>
      <c r="DD41" s="796"/>
      <c r="DE41" s="796"/>
      <c r="DF41" s="797"/>
      <c r="DG41" s="795"/>
      <c r="DH41" s="796"/>
      <c r="DI41" s="796"/>
      <c r="DJ41" s="796"/>
      <c r="DK41" s="797"/>
      <c r="DL41" s="795"/>
      <c r="DM41" s="796"/>
      <c r="DN41" s="796"/>
      <c r="DO41" s="796"/>
      <c r="DP41" s="797"/>
      <c r="DQ41" s="795"/>
      <c r="DR41" s="796"/>
      <c r="DS41" s="796"/>
      <c r="DT41" s="796"/>
      <c r="DU41" s="797"/>
      <c r="DV41" s="798"/>
      <c r="DW41" s="799"/>
      <c r="DX41" s="799"/>
      <c r="DY41" s="799"/>
      <c r="DZ41" s="800"/>
      <c r="EA41" s="214"/>
    </row>
    <row r="42" spans="1:131" ht="26.25" customHeight="1" x14ac:dyDescent="0.2">
      <c r="A42" s="22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56"/>
      <c r="AL42" s="852"/>
      <c r="AM42" s="852"/>
      <c r="AN42" s="852"/>
      <c r="AO42" s="852"/>
      <c r="AP42" s="852"/>
      <c r="AQ42" s="852"/>
      <c r="AR42" s="852"/>
      <c r="AS42" s="852"/>
      <c r="AT42" s="852"/>
      <c r="AU42" s="852"/>
      <c r="AV42" s="852"/>
      <c r="AW42" s="852"/>
      <c r="AX42" s="852"/>
      <c r="AY42" s="852"/>
      <c r="AZ42" s="853"/>
      <c r="BA42" s="853"/>
      <c r="BB42" s="853"/>
      <c r="BC42" s="853"/>
      <c r="BD42" s="853"/>
      <c r="BE42" s="854"/>
      <c r="BF42" s="854"/>
      <c r="BG42" s="854"/>
      <c r="BH42" s="854"/>
      <c r="BI42" s="855"/>
      <c r="BJ42" s="216"/>
      <c r="BK42" s="216"/>
      <c r="BL42" s="216"/>
      <c r="BM42" s="216"/>
      <c r="BN42" s="216"/>
      <c r="BO42" s="225"/>
      <c r="BP42" s="225"/>
      <c r="BQ42" s="222">
        <v>36</v>
      </c>
      <c r="BR42" s="223"/>
      <c r="BS42" s="798"/>
      <c r="BT42" s="799"/>
      <c r="BU42" s="799"/>
      <c r="BV42" s="799"/>
      <c r="BW42" s="799"/>
      <c r="BX42" s="799"/>
      <c r="BY42" s="799"/>
      <c r="BZ42" s="799"/>
      <c r="CA42" s="799"/>
      <c r="CB42" s="799"/>
      <c r="CC42" s="799"/>
      <c r="CD42" s="799"/>
      <c r="CE42" s="799"/>
      <c r="CF42" s="799"/>
      <c r="CG42" s="810"/>
      <c r="CH42" s="795"/>
      <c r="CI42" s="796"/>
      <c r="CJ42" s="796"/>
      <c r="CK42" s="796"/>
      <c r="CL42" s="797"/>
      <c r="CM42" s="795"/>
      <c r="CN42" s="796"/>
      <c r="CO42" s="796"/>
      <c r="CP42" s="796"/>
      <c r="CQ42" s="797"/>
      <c r="CR42" s="795"/>
      <c r="CS42" s="796"/>
      <c r="CT42" s="796"/>
      <c r="CU42" s="796"/>
      <c r="CV42" s="797"/>
      <c r="CW42" s="795"/>
      <c r="CX42" s="796"/>
      <c r="CY42" s="796"/>
      <c r="CZ42" s="796"/>
      <c r="DA42" s="797"/>
      <c r="DB42" s="795"/>
      <c r="DC42" s="796"/>
      <c r="DD42" s="796"/>
      <c r="DE42" s="796"/>
      <c r="DF42" s="797"/>
      <c r="DG42" s="795"/>
      <c r="DH42" s="796"/>
      <c r="DI42" s="796"/>
      <c r="DJ42" s="796"/>
      <c r="DK42" s="797"/>
      <c r="DL42" s="795"/>
      <c r="DM42" s="796"/>
      <c r="DN42" s="796"/>
      <c r="DO42" s="796"/>
      <c r="DP42" s="797"/>
      <c r="DQ42" s="795"/>
      <c r="DR42" s="796"/>
      <c r="DS42" s="796"/>
      <c r="DT42" s="796"/>
      <c r="DU42" s="797"/>
      <c r="DV42" s="798"/>
      <c r="DW42" s="799"/>
      <c r="DX42" s="799"/>
      <c r="DY42" s="799"/>
      <c r="DZ42" s="800"/>
      <c r="EA42" s="214"/>
    </row>
    <row r="43" spans="1:131" ht="26.25" customHeight="1" x14ac:dyDescent="0.2">
      <c r="A43" s="22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56"/>
      <c r="AL43" s="852"/>
      <c r="AM43" s="852"/>
      <c r="AN43" s="852"/>
      <c r="AO43" s="852"/>
      <c r="AP43" s="852"/>
      <c r="AQ43" s="852"/>
      <c r="AR43" s="852"/>
      <c r="AS43" s="852"/>
      <c r="AT43" s="852"/>
      <c r="AU43" s="852"/>
      <c r="AV43" s="852"/>
      <c r="AW43" s="852"/>
      <c r="AX43" s="852"/>
      <c r="AY43" s="852"/>
      <c r="AZ43" s="853"/>
      <c r="BA43" s="853"/>
      <c r="BB43" s="853"/>
      <c r="BC43" s="853"/>
      <c r="BD43" s="853"/>
      <c r="BE43" s="854"/>
      <c r="BF43" s="854"/>
      <c r="BG43" s="854"/>
      <c r="BH43" s="854"/>
      <c r="BI43" s="855"/>
      <c r="BJ43" s="216"/>
      <c r="BK43" s="216"/>
      <c r="BL43" s="216"/>
      <c r="BM43" s="216"/>
      <c r="BN43" s="216"/>
      <c r="BO43" s="225"/>
      <c r="BP43" s="225"/>
      <c r="BQ43" s="222">
        <v>37</v>
      </c>
      <c r="BR43" s="223"/>
      <c r="BS43" s="798"/>
      <c r="BT43" s="799"/>
      <c r="BU43" s="799"/>
      <c r="BV43" s="799"/>
      <c r="BW43" s="799"/>
      <c r="BX43" s="799"/>
      <c r="BY43" s="799"/>
      <c r="BZ43" s="799"/>
      <c r="CA43" s="799"/>
      <c r="CB43" s="799"/>
      <c r="CC43" s="799"/>
      <c r="CD43" s="799"/>
      <c r="CE43" s="799"/>
      <c r="CF43" s="799"/>
      <c r="CG43" s="810"/>
      <c r="CH43" s="795"/>
      <c r="CI43" s="796"/>
      <c r="CJ43" s="796"/>
      <c r="CK43" s="796"/>
      <c r="CL43" s="797"/>
      <c r="CM43" s="795"/>
      <c r="CN43" s="796"/>
      <c r="CO43" s="796"/>
      <c r="CP43" s="796"/>
      <c r="CQ43" s="797"/>
      <c r="CR43" s="795"/>
      <c r="CS43" s="796"/>
      <c r="CT43" s="796"/>
      <c r="CU43" s="796"/>
      <c r="CV43" s="797"/>
      <c r="CW43" s="795"/>
      <c r="CX43" s="796"/>
      <c r="CY43" s="796"/>
      <c r="CZ43" s="796"/>
      <c r="DA43" s="797"/>
      <c r="DB43" s="795"/>
      <c r="DC43" s="796"/>
      <c r="DD43" s="796"/>
      <c r="DE43" s="796"/>
      <c r="DF43" s="797"/>
      <c r="DG43" s="795"/>
      <c r="DH43" s="796"/>
      <c r="DI43" s="796"/>
      <c r="DJ43" s="796"/>
      <c r="DK43" s="797"/>
      <c r="DL43" s="795"/>
      <c r="DM43" s="796"/>
      <c r="DN43" s="796"/>
      <c r="DO43" s="796"/>
      <c r="DP43" s="797"/>
      <c r="DQ43" s="795"/>
      <c r="DR43" s="796"/>
      <c r="DS43" s="796"/>
      <c r="DT43" s="796"/>
      <c r="DU43" s="797"/>
      <c r="DV43" s="798"/>
      <c r="DW43" s="799"/>
      <c r="DX43" s="799"/>
      <c r="DY43" s="799"/>
      <c r="DZ43" s="800"/>
      <c r="EA43" s="214"/>
    </row>
    <row r="44" spans="1:131" ht="26.25" customHeight="1" x14ac:dyDescent="0.2">
      <c r="A44" s="22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56"/>
      <c r="AL44" s="852"/>
      <c r="AM44" s="852"/>
      <c r="AN44" s="852"/>
      <c r="AO44" s="852"/>
      <c r="AP44" s="852"/>
      <c r="AQ44" s="852"/>
      <c r="AR44" s="852"/>
      <c r="AS44" s="852"/>
      <c r="AT44" s="852"/>
      <c r="AU44" s="852"/>
      <c r="AV44" s="852"/>
      <c r="AW44" s="852"/>
      <c r="AX44" s="852"/>
      <c r="AY44" s="852"/>
      <c r="AZ44" s="853"/>
      <c r="BA44" s="853"/>
      <c r="BB44" s="853"/>
      <c r="BC44" s="853"/>
      <c r="BD44" s="853"/>
      <c r="BE44" s="854"/>
      <c r="BF44" s="854"/>
      <c r="BG44" s="854"/>
      <c r="BH44" s="854"/>
      <c r="BI44" s="855"/>
      <c r="BJ44" s="216"/>
      <c r="BK44" s="216"/>
      <c r="BL44" s="216"/>
      <c r="BM44" s="216"/>
      <c r="BN44" s="216"/>
      <c r="BO44" s="225"/>
      <c r="BP44" s="225"/>
      <c r="BQ44" s="222">
        <v>38</v>
      </c>
      <c r="BR44" s="223"/>
      <c r="BS44" s="798"/>
      <c r="BT44" s="799"/>
      <c r="BU44" s="799"/>
      <c r="BV44" s="799"/>
      <c r="BW44" s="799"/>
      <c r="BX44" s="799"/>
      <c r="BY44" s="799"/>
      <c r="BZ44" s="799"/>
      <c r="CA44" s="799"/>
      <c r="CB44" s="799"/>
      <c r="CC44" s="799"/>
      <c r="CD44" s="799"/>
      <c r="CE44" s="799"/>
      <c r="CF44" s="799"/>
      <c r="CG44" s="810"/>
      <c r="CH44" s="795"/>
      <c r="CI44" s="796"/>
      <c r="CJ44" s="796"/>
      <c r="CK44" s="796"/>
      <c r="CL44" s="797"/>
      <c r="CM44" s="795"/>
      <c r="CN44" s="796"/>
      <c r="CO44" s="796"/>
      <c r="CP44" s="796"/>
      <c r="CQ44" s="797"/>
      <c r="CR44" s="795"/>
      <c r="CS44" s="796"/>
      <c r="CT44" s="796"/>
      <c r="CU44" s="796"/>
      <c r="CV44" s="797"/>
      <c r="CW44" s="795"/>
      <c r="CX44" s="796"/>
      <c r="CY44" s="796"/>
      <c r="CZ44" s="796"/>
      <c r="DA44" s="797"/>
      <c r="DB44" s="795"/>
      <c r="DC44" s="796"/>
      <c r="DD44" s="796"/>
      <c r="DE44" s="796"/>
      <c r="DF44" s="797"/>
      <c r="DG44" s="795"/>
      <c r="DH44" s="796"/>
      <c r="DI44" s="796"/>
      <c r="DJ44" s="796"/>
      <c r="DK44" s="797"/>
      <c r="DL44" s="795"/>
      <c r="DM44" s="796"/>
      <c r="DN44" s="796"/>
      <c r="DO44" s="796"/>
      <c r="DP44" s="797"/>
      <c r="DQ44" s="795"/>
      <c r="DR44" s="796"/>
      <c r="DS44" s="796"/>
      <c r="DT44" s="796"/>
      <c r="DU44" s="797"/>
      <c r="DV44" s="798"/>
      <c r="DW44" s="799"/>
      <c r="DX44" s="799"/>
      <c r="DY44" s="799"/>
      <c r="DZ44" s="800"/>
      <c r="EA44" s="214"/>
    </row>
    <row r="45" spans="1:131" ht="26.25" customHeight="1" x14ac:dyDescent="0.2">
      <c r="A45" s="22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56"/>
      <c r="AL45" s="852"/>
      <c r="AM45" s="852"/>
      <c r="AN45" s="852"/>
      <c r="AO45" s="852"/>
      <c r="AP45" s="852"/>
      <c r="AQ45" s="852"/>
      <c r="AR45" s="852"/>
      <c r="AS45" s="852"/>
      <c r="AT45" s="852"/>
      <c r="AU45" s="852"/>
      <c r="AV45" s="852"/>
      <c r="AW45" s="852"/>
      <c r="AX45" s="852"/>
      <c r="AY45" s="852"/>
      <c r="AZ45" s="853"/>
      <c r="BA45" s="853"/>
      <c r="BB45" s="853"/>
      <c r="BC45" s="853"/>
      <c r="BD45" s="853"/>
      <c r="BE45" s="854"/>
      <c r="BF45" s="854"/>
      <c r="BG45" s="854"/>
      <c r="BH45" s="854"/>
      <c r="BI45" s="855"/>
      <c r="BJ45" s="216"/>
      <c r="BK45" s="216"/>
      <c r="BL45" s="216"/>
      <c r="BM45" s="216"/>
      <c r="BN45" s="216"/>
      <c r="BO45" s="225"/>
      <c r="BP45" s="225"/>
      <c r="BQ45" s="222">
        <v>39</v>
      </c>
      <c r="BR45" s="223"/>
      <c r="BS45" s="798"/>
      <c r="BT45" s="799"/>
      <c r="BU45" s="799"/>
      <c r="BV45" s="799"/>
      <c r="BW45" s="799"/>
      <c r="BX45" s="799"/>
      <c r="BY45" s="799"/>
      <c r="BZ45" s="799"/>
      <c r="CA45" s="799"/>
      <c r="CB45" s="799"/>
      <c r="CC45" s="799"/>
      <c r="CD45" s="799"/>
      <c r="CE45" s="799"/>
      <c r="CF45" s="799"/>
      <c r="CG45" s="810"/>
      <c r="CH45" s="795"/>
      <c r="CI45" s="796"/>
      <c r="CJ45" s="796"/>
      <c r="CK45" s="796"/>
      <c r="CL45" s="797"/>
      <c r="CM45" s="795"/>
      <c r="CN45" s="796"/>
      <c r="CO45" s="796"/>
      <c r="CP45" s="796"/>
      <c r="CQ45" s="797"/>
      <c r="CR45" s="795"/>
      <c r="CS45" s="796"/>
      <c r="CT45" s="796"/>
      <c r="CU45" s="796"/>
      <c r="CV45" s="797"/>
      <c r="CW45" s="795"/>
      <c r="CX45" s="796"/>
      <c r="CY45" s="796"/>
      <c r="CZ45" s="796"/>
      <c r="DA45" s="797"/>
      <c r="DB45" s="795"/>
      <c r="DC45" s="796"/>
      <c r="DD45" s="796"/>
      <c r="DE45" s="796"/>
      <c r="DF45" s="797"/>
      <c r="DG45" s="795"/>
      <c r="DH45" s="796"/>
      <c r="DI45" s="796"/>
      <c r="DJ45" s="796"/>
      <c r="DK45" s="797"/>
      <c r="DL45" s="795"/>
      <c r="DM45" s="796"/>
      <c r="DN45" s="796"/>
      <c r="DO45" s="796"/>
      <c r="DP45" s="797"/>
      <c r="DQ45" s="795"/>
      <c r="DR45" s="796"/>
      <c r="DS45" s="796"/>
      <c r="DT45" s="796"/>
      <c r="DU45" s="797"/>
      <c r="DV45" s="798"/>
      <c r="DW45" s="799"/>
      <c r="DX45" s="799"/>
      <c r="DY45" s="799"/>
      <c r="DZ45" s="800"/>
      <c r="EA45" s="214"/>
    </row>
    <row r="46" spans="1:131" ht="26.25" customHeight="1" x14ac:dyDescent="0.2">
      <c r="A46" s="22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56"/>
      <c r="AL46" s="852"/>
      <c r="AM46" s="852"/>
      <c r="AN46" s="852"/>
      <c r="AO46" s="852"/>
      <c r="AP46" s="852"/>
      <c r="AQ46" s="852"/>
      <c r="AR46" s="852"/>
      <c r="AS46" s="852"/>
      <c r="AT46" s="852"/>
      <c r="AU46" s="852"/>
      <c r="AV46" s="852"/>
      <c r="AW46" s="852"/>
      <c r="AX46" s="852"/>
      <c r="AY46" s="852"/>
      <c r="AZ46" s="853"/>
      <c r="BA46" s="853"/>
      <c r="BB46" s="853"/>
      <c r="BC46" s="853"/>
      <c r="BD46" s="853"/>
      <c r="BE46" s="854"/>
      <c r="BF46" s="854"/>
      <c r="BG46" s="854"/>
      <c r="BH46" s="854"/>
      <c r="BI46" s="855"/>
      <c r="BJ46" s="216"/>
      <c r="BK46" s="216"/>
      <c r="BL46" s="216"/>
      <c r="BM46" s="216"/>
      <c r="BN46" s="216"/>
      <c r="BO46" s="225"/>
      <c r="BP46" s="225"/>
      <c r="BQ46" s="222">
        <v>40</v>
      </c>
      <c r="BR46" s="223"/>
      <c r="BS46" s="798"/>
      <c r="BT46" s="799"/>
      <c r="BU46" s="799"/>
      <c r="BV46" s="799"/>
      <c r="BW46" s="799"/>
      <c r="BX46" s="799"/>
      <c r="BY46" s="799"/>
      <c r="BZ46" s="799"/>
      <c r="CA46" s="799"/>
      <c r="CB46" s="799"/>
      <c r="CC46" s="799"/>
      <c r="CD46" s="799"/>
      <c r="CE46" s="799"/>
      <c r="CF46" s="799"/>
      <c r="CG46" s="810"/>
      <c r="CH46" s="795"/>
      <c r="CI46" s="796"/>
      <c r="CJ46" s="796"/>
      <c r="CK46" s="796"/>
      <c r="CL46" s="797"/>
      <c r="CM46" s="795"/>
      <c r="CN46" s="796"/>
      <c r="CO46" s="796"/>
      <c r="CP46" s="796"/>
      <c r="CQ46" s="797"/>
      <c r="CR46" s="795"/>
      <c r="CS46" s="796"/>
      <c r="CT46" s="796"/>
      <c r="CU46" s="796"/>
      <c r="CV46" s="797"/>
      <c r="CW46" s="795"/>
      <c r="CX46" s="796"/>
      <c r="CY46" s="796"/>
      <c r="CZ46" s="796"/>
      <c r="DA46" s="797"/>
      <c r="DB46" s="795"/>
      <c r="DC46" s="796"/>
      <c r="DD46" s="796"/>
      <c r="DE46" s="796"/>
      <c r="DF46" s="797"/>
      <c r="DG46" s="795"/>
      <c r="DH46" s="796"/>
      <c r="DI46" s="796"/>
      <c r="DJ46" s="796"/>
      <c r="DK46" s="797"/>
      <c r="DL46" s="795"/>
      <c r="DM46" s="796"/>
      <c r="DN46" s="796"/>
      <c r="DO46" s="796"/>
      <c r="DP46" s="797"/>
      <c r="DQ46" s="795"/>
      <c r="DR46" s="796"/>
      <c r="DS46" s="796"/>
      <c r="DT46" s="796"/>
      <c r="DU46" s="797"/>
      <c r="DV46" s="798"/>
      <c r="DW46" s="799"/>
      <c r="DX46" s="799"/>
      <c r="DY46" s="799"/>
      <c r="DZ46" s="800"/>
      <c r="EA46" s="214"/>
    </row>
    <row r="47" spans="1:131" ht="26.25" customHeight="1" x14ac:dyDescent="0.2">
      <c r="A47" s="22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56"/>
      <c r="AL47" s="852"/>
      <c r="AM47" s="852"/>
      <c r="AN47" s="852"/>
      <c r="AO47" s="852"/>
      <c r="AP47" s="852"/>
      <c r="AQ47" s="852"/>
      <c r="AR47" s="852"/>
      <c r="AS47" s="852"/>
      <c r="AT47" s="852"/>
      <c r="AU47" s="852"/>
      <c r="AV47" s="852"/>
      <c r="AW47" s="852"/>
      <c r="AX47" s="852"/>
      <c r="AY47" s="852"/>
      <c r="AZ47" s="853"/>
      <c r="BA47" s="853"/>
      <c r="BB47" s="853"/>
      <c r="BC47" s="853"/>
      <c r="BD47" s="853"/>
      <c r="BE47" s="854"/>
      <c r="BF47" s="854"/>
      <c r="BG47" s="854"/>
      <c r="BH47" s="854"/>
      <c r="BI47" s="855"/>
      <c r="BJ47" s="216"/>
      <c r="BK47" s="216"/>
      <c r="BL47" s="216"/>
      <c r="BM47" s="216"/>
      <c r="BN47" s="216"/>
      <c r="BO47" s="225"/>
      <c r="BP47" s="225"/>
      <c r="BQ47" s="222">
        <v>41</v>
      </c>
      <c r="BR47" s="223"/>
      <c r="BS47" s="798"/>
      <c r="BT47" s="799"/>
      <c r="BU47" s="799"/>
      <c r="BV47" s="799"/>
      <c r="BW47" s="799"/>
      <c r="BX47" s="799"/>
      <c r="BY47" s="799"/>
      <c r="BZ47" s="799"/>
      <c r="CA47" s="799"/>
      <c r="CB47" s="799"/>
      <c r="CC47" s="799"/>
      <c r="CD47" s="799"/>
      <c r="CE47" s="799"/>
      <c r="CF47" s="799"/>
      <c r="CG47" s="810"/>
      <c r="CH47" s="795"/>
      <c r="CI47" s="796"/>
      <c r="CJ47" s="796"/>
      <c r="CK47" s="796"/>
      <c r="CL47" s="797"/>
      <c r="CM47" s="795"/>
      <c r="CN47" s="796"/>
      <c r="CO47" s="796"/>
      <c r="CP47" s="796"/>
      <c r="CQ47" s="797"/>
      <c r="CR47" s="795"/>
      <c r="CS47" s="796"/>
      <c r="CT47" s="796"/>
      <c r="CU47" s="796"/>
      <c r="CV47" s="797"/>
      <c r="CW47" s="795"/>
      <c r="CX47" s="796"/>
      <c r="CY47" s="796"/>
      <c r="CZ47" s="796"/>
      <c r="DA47" s="797"/>
      <c r="DB47" s="795"/>
      <c r="DC47" s="796"/>
      <c r="DD47" s="796"/>
      <c r="DE47" s="796"/>
      <c r="DF47" s="797"/>
      <c r="DG47" s="795"/>
      <c r="DH47" s="796"/>
      <c r="DI47" s="796"/>
      <c r="DJ47" s="796"/>
      <c r="DK47" s="797"/>
      <c r="DL47" s="795"/>
      <c r="DM47" s="796"/>
      <c r="DN47" s="796"/>
      <c r="DO47" s="796"/>
      <c r="DP47" s="797"/>
      <c r="DQ47" s="795"/>
      <c r="DR47" s="796"/>
      <c r="DS47" s="796"/>
      <c r="DT47" s="796"/>
      <c r="DU47" s="797"/>
      <c r="DV47" s="798"/>
      <c r="DW47" s="799"/>
      <c r="DX47" s="799"/>
      <c r="DY47" s="799"/>
      <c r="DZ47" s="800"/>
      <c r="EA47" s="214"/>
    </row>
    <row r="48" spans="1:131" ht="26.25" customHeight="1" x14ac:dyDescent="0.2">
      <c r="A48" s="22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56"/>
      <c r="AL48" s="852"/>
      <c r="AM48" s="852"/>
      <c r="AN48" s="852"/>
      <c r="AO48" s="852"/>
      <c r="AP48" s="852"/>
      <c r="AQ48" s="852"/>
      <c r="AR48" s="852"/>
      <c r="AS48" s="852"/>
      <c r="AT48" s="852"/>
      <c r="AU48" s="852"/>
      <c r="AV48" s="852"/>
      <c r="AW48" s="852"/>
      <c r="AX48" s="852"/>
      <c r="AY48" s="852"/>
      <c r="AZ48" s="853"/>
      <c r="BA48" s="853"/>
      <c r="BB48" s="853"/>
      <c r="BC48" s="853"/>
      <c r="BD48" s="853"/>
      <c r="BE48" s="854"/>
      <c r="BF48" s="854"/>
      <c r="BG48" s="854"/>
      <c r="BH48" s="854"/>
      <c r="BI48" s="855"/>
      <c r="BJ48" s="216"/>
      <c r="BK48" s="216"/>
      <c r="BL48" s="216"/>
      <c r="BM48" s="216"/>
      <c r="BN48" s="216"/>
      <c r="BO48" s="225"/>
      <c r="BP48" s="225"/>
      <c r="BQ48" s="222">
        <v>42</v>
      </c>
      <c r="BR48" s="223"/>
      <c r="BS48" s="798"/>
      <c r="BT48" s="799"/>
      <c r="BU48" s="799"/>
      <c r="BV48" s="799"/>
      <c r="BW48" s="799"/>
      <c r="BX48" s="799"/>
      <c r="BY48" s="799"/>
      <c r="BZ48" s="799"/>
      <c r="CA48" s="799"/>
      <c r="CB48" s="799"/>
      <c r="CC48" s="799"/>
      <c r="CD48" s="799"/>
      <c r="CE48" s="799"/>
      <c r="CF48" s="799"/>
      <c r="CG48" s="810"/>
      <c r="CH48" s="795"/>
      <c r="CI48" s="796"/>
      <c r="CJ48" s="796"/>
      <c r="CK48" s="796"/>
      <c r="CL48" s="797"/>
      <c r="CM48" s="795"/>
      <c r="CN48" s="796"/>
      <c r="CO48" s="796"/>
      <c r="CP48" s="796"/>
      <c r="CQ48" s="797"/>
      <c r="CR48" s="795"/>
      <c r="CS48" s="796"/>
      <c r="CT48" s="796"/>
      <c r="CU48" s="796"/>
      <c r="CV48" s="797"/>
      <c r="CW48" s="795"/>
      <c r="CX48" s="796"/>
      <c r="CY48" s="796"/>
      <c r="CZ48" s="796"/>
      <c r="DA48" s="797"/>
      <c r="DB48" s="795"/>
      <c r="DC48" s="796"/>
      <c r="DD48" s="796"/>
      <c r="DE48" s="796"/>
      <c r="DF48" s="797"/>
      <c r="DG48" s="795"/>
      <c r="DH48" s="796"/>
      <c r="DI48" s="796"/>
      <c r="DJ48" s="796"/>
      <c r="DK48" s="797"/>
      <c r="DL48" s="795"/>
      <c r="DM48" s="796"/>
      <c r="DN48" s="796"/>
      <c r="DO48" s="796"/>
      <c r="DP48" s="797"/>
      <c r="DQ48" s="795"/>
      <c r="DR48" s="796"/>
      <c r="DS48" s="796"/>
      <c r="DT48" s="796"/>
      <c r="DU48" s="797"/>
      <c r="DV48" s="798"/>
      <c r="DW48" s="799"/>
      <c r="DX48" s="799"/>
      <c r="DY48" s="799"/>
      <c r="DZ48" s="800"/>
      <c r="EA48" s="214"/>
    </row>
    <row r="49" spans="1:131" ht="26.25" customHeight="1" x14ac:dyDescent="0.2">
      <c r="A49" s="22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56"/>
      <c r="AL49" s="852"/>
      <c r="AM49" s="852"/>
      <c r="AN49" s="852"/>
      <c r="AO49" s="852"/>
      <c r="AP49" s="852"/>
      <c r="AQ49" s="852"/>
      <c r="AR49" s="852"/>
      <c r="AS49" s="852"/>
      <c r="AT49" s="852"/>
      <c r="AU49" s="852"/>
      <c r="AV49" s="852"/>
      <c r="AW49" s="852"/>
      <c r="AX49" s="852"/>
      <c r="AY49" s="852"/>
      <c r="AZ49" s="853"/>
      <c r="BA49" s="853"/>
      <c r="BB49" s="853"/>
      <c r="BC49" s="853"/>
      <c r="BD49" s="853"/>
      <c r="BE49" s="854"/>
      <c r="BF49" s="854"/>
      <c r="BG49" s="854"/>
      <c r="BH49" s="854"/>
      <c r="BI49" s="855"/>
      <c r="BJ49" s="216"/>
      <c r="BK49" s="216"/>
      <c r="BL49" s="216"/>
      <c r="BM49" s="216"/>
      <c r="BN49" s="216"/>
      <c r="BO49" s="225"/>
      <c r="BP49" s="225"/>
      <c r="BQ49" s="222">
        <v>43</v>
      </c>
      <c r="BR49" s="223"/>
      <c r="BS49" s="798"/>
      <c r="BT49" s="799"/>
      <c r="BU49" s="799"/>
      <c r="BV49" s="799"/>
      <c r="BW49" s="799"/>
      <c r="BX49" s="799"/>
      <c r="BY49" s="799"/>
      <c r="BZ49" s="799"/>
      <c r="CA49" s="799"/>
      <c r="CB49" s="799"/>
      <c r="CC49" s="799"/>
      <c r="CD49" s="799"/>
      <c r="CE49" s="799"/>
      <c r="CF49" s="799"/>
      <c r="CG49" s="810"/>
      <c r="CH49" s="795"/>
      <c r="CI49" s="796"/>
      <c r="CJ49" s="796"/>
      <c r="CK49" s="796"/>
      <c r="CL49" s="797"/>
      <c r="CM49" s="795"/>
      <c r="CN49" s="796"/>
      <c r="CO49" s="796"/>
      <c r="CP49" s="796"/>
      <c r="CQ49" s="797"/>
      <c r="CR49" s="795"/>
      <c r="CS49" s="796"/>
      <c r="CT49" s="796"/>
      <c r="CU49" s="796"/>
      <c r="CV49" s="797"/>
      <c r="CW49" s="795"/>
      <c r="CX49" s="796"/>
      <c r="CY49" s="796"/>
      <c r="CZ49" s="796"/>
      <c r="DA49" s="797"/>
      <c r="DB49" s="795"/>
      <c r="DC49" s="796"/>
      <c r="DD49" s="796"/>
      <c r="DE49" s="796"/>
      <c r="DF49" s="797"/>
      <c r="DG49" s="795"/>
      <c r="DH49" s="796"/>
      <c r="DI49" s="796"/>
      <c r="DJ49" s="796"/>
      <c r="DK49" s="797"/>
      <c r="DL49" s="795"/>
      <c r="DM49" s="796"/>
      <c r="DN49" s="796"/>
      <c r="DO49" s="796"/>
      <c r="DP49" s="797"/>
      <c r="DQ49" s="795"/>
      <c r="DR49" s="796"/>
      <c r="DS49" s="796"/>
      <c r="DT49" s="796"/>
      <c r="DU49" s="797"/>
      <c r="DV49" s="798"/>
      <c r="DW49" s="799"/>
      <c r="DX49" s="799"/>
      <c r="DY49" s="799"/>
      <c r="DZ49" s="800"/>
      <c r="EA49" s="214"/>
    </row>
    <row r="50" spans="1:131" ht="26.25" customHeight="1" x14ac:dyDescent="0.2">
      <c r="A50" s="222">
        <v>23</v>
      </c>
      <c r="B50" s="801"/>
      <c r="C50" s="802"/>
      <c r="D50" s="802"/>
      <c r="E50" s="802"/>
      <c r="F50" s="802"/>
      <c r="G50" s="802"/>
      <c r="H50" s="802"/>
      <c r="I50" s="802"/>
      <c r="J50" s="802"/>
      <c r="K50" s="802"/>
      <c r="L50" s="802"/>
      <c r="M50" s="802"/>
      <c r="N50" s="802"/>
      <c r="O50" s="802"/>
      <c r="P50" s="803"/>
      <c r="Q50" s="857"/>
      <c r="R50" s="858"/>
      <c r="S50" s="858"/>
      <c r="T50" s="858"/>
      <c r="U50" s="858"/>
      <c r="V50" s="858"/>
      <c r="W50" s="858"/>
      <c r="X50" s="858"/>
      <c r="Y50" s="858"/>
      <c r="Z50" s="858"/>
      <c r="AA50" s="858"/>
      <c r="AB50" s="858"/>
      <c r="AC50" s="858"/>
      <c r="AD50" s="858"/>
      <c r="AE50" s="859"/>
      <c r="AF50" s="807"/>
      <c r="AG50" s="808"/>
      <c r="AH50" s="808"/>
      <c r="AI50" s="808"/>
      <c r="AJ50" s="809"/>
      <c r="AK50" s="861"/>
      <c r="AL50" s="858"/>
      <c r="AM50" s="858"/>
      <c r="AN50" s="858"/>
      <c r="AO50" s="858"/>
      <c r="AP50" s="858"/>
      <c r="AQ50" s="858"/>
      <c r="AR50" s="858"/>
      <c r="AS50" s="858"/>
      <c r="AT50" s="858"/>
      <c r="AU50" s="858"/>
      <c r="AV50" s="858"/>
      <c r="AW50" s="858"/>
      <c r="AX50" s="858"/>
      <c r="AY50" s="858"/>
      <c r="AZ50" s="860"/>
      <c r="BA50" s="860"/>
      <c r="BB50" s="860"/>
      <c r="BC50" s="860"/>
      <c r="BD50" s="860"/>
      <c r="BE50" s="854"/>
      <c r="BF50" s="854"/>
      <c r="BG50" s="854"/>
      <c r="BH50" s="854"/>
      <c r="BI50" s="855"/>
      <c r="BJ50" s="216"/>
      <c r="BK50" s="216"/>
      <c r="BL50" s="216"/>
      <c r="BM50" s="216"/>
      <c r="BN50" s="216"/>
      <c r="BO50" s="225"/>
      <c r="BP50" s="225"/>
      <c r="BQ50" s="222">
        <v>44</v>
      </c>
      <c r="BR50" s="223"/>
      <c r="BS50" s="798"/>
      <c r="BT50" s="799"/>
      <c r="BU50" s="799"/>
      <c r="BV50" s="799"/>
      <c r="BW50" s="799"/>
      <c r="BX50" s="799"/>
      <c r="BY50" s="799"/>
      <c r="BZ50" s="799"/>
      <c r="CA50" s="799"/>
      <c r="CB50" s="799"/>
      <c r="CC50" s="799"/>
      <c r="CD50" s="799"/>
      <c r="CE50" s="799"/>
      <c r="CF50" s="799"/>
      <c r="CG50" s="810"/>
      <c r="CH50" s="795"/>
      <c r="CI50" s="796"/>
      <c r="CJ50" s="796"/>
      <c r="CK50" s="796"/>
      <c r="CL50" s="797"/>
      <c r="CM50" s="795"/>
      <c r="CN50" s="796"/>
      <c r="CO50" s="796"/>
      <c r="CP50" s="796"/>
      <c r="CQ50" s="797"/>
      <c r="CR50" s="795"/>
      <c r="CS50" s="796"/>
      <c r="CT50" s="796"/>
      <c r="CU50" s="796"/>
      <c r="CV50" s="797"/>
      <c r="CW50" s="795"/>
      <c r="CX50" s="796"/>
      <c r="CY50" s="796"/>
      <c r="CZ50" s="796"/>
      <c r="DA50" s="797"/>
      <c r="DB50" s="795"/>
      <c r="DC50" s="796"/>
      <c r="DD50" s="796"/>
      <c r="DE50" s="796"/>
      <c r="DF50" s="797"/>
      <c r="DG50" s="795"/>
      <c r="DH50" s="796"/>
      <c r="DI50" s="796"/>
      <c r="DJ50" s="796"/>
      <c r="DK50" s="797"/>
      <c r="DL50" s="795"/>
      <c r="DM50" s="796"/>
      <c r="DN50" s="796"/>
      <c r="DO50" s="796"/>
      <c r="DP50" s="797"/>
      <c r="DQ50" s="795"/>
      <c r="DR50" s="796"/>
      <c r="DS50" s="796"/>
      <c r="DT50" s="796"/>
      <c r="DU50" s="797"/>
      <c r="DV50" s="798"/>
      <c r="DW50" s="799"/>
      <c r="DX50" s="799"/>
      <c r="DY50" s="799"/>
      <c r="DZ50" s="800"/>
      <c r="EA50" s="214"/>
    </row>
    <row r="51" spans="1:131" ht="26.25" customHeight="1" x14ac:dyDescent="0.2">
      <c r="A51" s="222">
        <v>24</v>
      </c>
      <c r="B51" s="801"/>
      <c r="C51" s="802"/>
      <c r="D51" s="802"/>
      <c r="E51" s="802"/>
      <c r="F51" s="802"/>
      <c r="G51" s="802"/>
      <c r="H51" s="802"/>
      <c r="I51" s="802"/>
      <c r="J51" s="802"/>
      <c r="K51" s="802"/>
      <c r="L51" s="802"/>
      <c r="M51" s="802"/>
      <c r="N51" s="802"/>
      <c r="O51" s="802"/>
      <c r="P51" s="803"/>
      <c r="Q51" s="857"/>
      <c r="R51" s="858"/>
      <c r="S51" s="858"/>
      <c r="T51" s="858"/>
      <c r="U51" s="858"/>
      <c r="V51" s="858"/>
      <c r="W51" s="858"/>
      <c r="X51" s="858"/>
      <c r="Y51" s="858"/>
      <c r="Z51" s="858"/>
      <c r="AA51" s="858"/>
      <c r="AB51" s="858"/>
      <c r="AC51" s="858"/>
      <c r="AD51" s="858"/>
      <c r="AE51" s="859"/>
      <c r="AF51" s="807"/>
      <c r="AG51" s="808"/>
      <c r="AH51" s="808"/>
      <c r="AI51" s="808"/>
      <c r="AJ51" s="809"/>
      <c r="AK51" s="861"/>
      <c r="AL51" s="858"/>
      <c r="AM51" s="858"/>
      <c r="AN51" s="858"/>
      <c r="AO51" s="858"/>
      <c r="AP51" s="858"/>
      <c r="AQ51" s="858"/>
      <c r="AR51" s="858"/>
      <c r="AS51" s="858"/>
      <c r="AT51" s="858"/>
      <c r="AU51" s="858"/>
      <c r="AV51" s="858"/>
      <c r="AW51" s="858"/>
      <c r="AX51" s="858"/>
      <c r="AY51" s="858"/>
      <c r="AZ51" s="860"/>
      <c r="BA51" s="860"/>
      <c r="BB51" s="860"/>
      <c r="BC51" s="860"/>
      <c r="BD51" s="860"/>
      <c r="BE51" s="854"/>
      <c r="BF51" s="854"/>
      <c r="BG51" s="854"/>
      <c r="BH51" s="854"/>
      <c r="BI51" s="855"/>
      <c r="BJ51" s="216"/>
      <c r="BK51" s="216"/>
      <c r="BL51" s="216"/>
      <c r="BM51" s="216"/>
      <c r="BN51" s="216"/>
      <c r="BO51" s="225"/>
      <c r="BP51" s="225"/>
      <c r="BQ51" s="222">
        <v>45</v>
      </c>
      <c r="BR51" s="223"/>
      <c r="BS51" s="798"/>
      <c r="BT51" s="799"/>
      <c r="BU51" s="799"/>
      <c r="BV51" s="799"/>
      <c r="BW51" s="799"/>
      <c r="BX51" s="799"/>
      <c r="BY51" s="799"/>
      <c r="BZ51" s="799"/>
      <c r="CA51" s="799"/>
      <c r="CB51" s="799"/>
      <c r="CC51" s="799"/>
      <c r="CD51" s="799"/>
      <c r="CE51" s="799"/>
      <c r="CF51" s="799"/>
      <c r="CG51" s="810"/>
      <c r="CH51" s="795"/>
      <c r="CI51" s="796"/>
      <c r="CJ51" s="796"/>
      <c r="CK51" s="796"/>
      <c r="CL51" s="797"/>
      <c r="CM51" s="795"/>
      <c r="CN51" s="796"/>
      <c r="CO51" s="796"/>
      <c r="CP51" s="796"/>
      <c r="CQ51" s="797"/>
      <c r="CR51" s="795"/>
      <c r="CS51" s="796"/>
      <c r="CT51" s="796"/>
      <c r="CU51" s="796"/>
      <c r="CV51" s="797"/>
      <c r="CW51" s="795"/>
      <c r="CX51" s="796"/>
      <c r="CY51" s="796"/>
      <c r="CZ51" s="796"/>
      <c r="DA51" s="797"/>
      <c r="DB51" s="795"/>
      <c r="DC51" s="796"/>
      <c r="DD51" s="796"/>
      <c r="DE51" s="796"/>
      <c r="DF51" s="797"/>
      <c r="DG51" s="795"/>
      <c r="DH51" s="796"/>
      <c r="DI51" s="796"/>
      <c r="DJ51" s="796"/>
      <c r="DK51" s="797"/>
      <c r="DL51" s="795"/>
      <c r="DM51" s="796"/>
      <c r="DN51" s="796"/>
      <c r="DO51" s="796"/>
      <c r="DP51" s="797"/>
      <c r="DQ51" s="795"/>
      <c r="DR51" s="796"/>
      <c r="DS51" s="796"/>
      <c r="DT51" s="796"/>
      <c r="DU51" s="797"/>
      <c r="DV51" s="798"/>
      <c r="DW51" s="799"/>
      <c r="DX51" s="799"/>
      <c r="DY51" s="799"/>
      <c r="DZ51" s="800"/>
      <c r="EA51" s="214"/>
    </row>
    <row r="52" spans="1:131" ht="26.25" customHeight="1" x14ac:dyDescent="0.2">
      <c r="A52" s="222">
        <v>25</v>
      </c>
      <c r="B52" s="801"/>
      <c r="C52" s="802"/>
      <c r="D52" s="802"/>
      <c r="E52" s="802"/>
      <c r="F52" s="802"/>
      <c r="G52" s="802"/>
      <c r="H52" s="802"/>
      <c r="I52" s="802"/>
      <c r="J52" s="802"/>
      <c r="K52" s="802"/>
      <c r="L52" s="802"/>
      <c r="M52" s="802"/>
      <c r="N52" s="802"/>
      <c r="O52" s="802"/>
      <c r="P52" s="803"/>
      <c r="Q52" s="857"/>
      <c r="R52" s="858"/>
      <c r="S52" s="858"/>
      <c r="T52" s="858"/>
      <c r="U52" s="858"/>
      <c r="V52" s="858"/>
      <c r="W52" s="858"/>
      <c r="X52" s="858"/>
      <c r="Y52" s="858"/>
      <c r="Z52" s="858"/>
      <c r="AA52" s="858"/>
      <c r="AB52" s="858"/>
      <c r="AC52" s="858"/>
      <c r="AD52" s="858"/>
      <c r="AE52" s="859"/>
      <c r="AF52" s="807"/>
      <c r="AG52" s="808"/>
      <c r="AH52" s="808"/>
      <c r="AI52" s="808"/>
      <c r="AJ52" s="809"/>
      <c r="AK52" s="861"/>
      <c r="AL52" s="858"/>
      <c r="AM52" s="858"/>
      <c r="AN52" s="858"/>
      <c r="AO52" s="858"/>
      <c r="AP52" s="858"/>
      <c r="AQ52" s="858"/>
      <c r="AR52" s="858"/>
      <c r="AS52" s="858"/>
      <c r="AT52" s="858"/>
      <c r="AU52" s="858"/>
      <c r="AV52" s="858"/>
      <c r="AW52" s="858"/>
      <c r="AX52" s="858"/>
      <c r="AY52" s="858"/>
      <c r="AZ52" s="860"/>
      <c r="BA52" s="860"/>
      <c r="BB52" s="860"/>
      <c r="BC52" s="860"/>
      <c r="BD52" s="860"/>
      <c r="BE52" s="854"/>
      <c r="BF52" s="854"/>
      <c r="BG52" s="854"/>
      <c r="BH52" s="854"/>
      <c r="BI52" s="855"/>
      <c r="BJ52" s="216"/>
      <c r="BK52" s="216"/>
      <c r="BL52" s="216"/>
      <c r="BM52" s="216"/>
      <c r="BN52" s="216"/>
      <c r="BO52" s="225"/>
      <c r="BP52" s="225"/>
      <c r="BQ52" s="222">
        <v>46</v>
      </c>
      <c r="BR52" s="223"/>
      <c r="BS52" s="798"/>
      <c r="BT52" s="799"/>
      <c r="BU52" s="799"/>
      <c r="BV52" s="799"/>
      <c r="BW52" s="799"/>
      <c r="BX52" s="799"/>
      <c r="BY52" s="799"/>
      <c r="BZ52" s="799"/>
      <c r="CA52" s="799"/>
      <c r="CB52" s="799"/>
      <c r="CC52" s="799"/>
      <c r="CD52" s="799"/>
      <c r="CE52" s="799"/>
      <c r="CF52" s="799"/>
      <c r="CG52" s="810"/>
      <c r="CH52" s="795"/>
      <c r="CI52" s="796"/>
      <c r="CJ52" s="796"/>
      <c r="CK52" s="796"/>
      <c r="CL52" s="797"/>
      <c r="CM52" s="795"/>
      <c r="CN52" s="796"/>
      <c r="CO52" s="796"/>
      <c r="CP52" s="796"/>
      <c r="CQ52" s="797"/>
      <c r="CR52" s="795"/>
      <c r="CS52" s="796"/>
      <c r="CT52" s="796"/>
      <c r="CU52" s="796"/>
      <c r="CV52" s="797"/>
      <c r="CW52" s="795"/>
      <c r="CX52" s="796"/>
      <c r="CY52" s="796"/>
      <c r="CZ52" s="796"/>
      <c r="DA52" s="797"/>
      <c r="DB52" s="795"/>
      <c r="DC52" s="796"/>
      <c r="DD52" s="796"/>
      <c r="DE52" s="796"/>
      <c r="DF52" s="797"/>
      <c r="DG52" s="795"/>
      <c r="DH52" s="796"/>
      <c r="DI52" s="796"/>
      <c r="DJ52" s="796"/>
      <c r="DK52" s="797"/>
      <c r="DL52" s="795"/>
      <c r="DM52" s="796"/>
      <c r="DN52" s="796"/>
      <c r="DO52" s="796"/>
      <c r="DP52" s="797"/>
      <c r="DQ52" s="795"/>
      <c r="DR52" s="796"/>
      <c r="DS52" s="796"/>
      <c r="DT52" s="796"/>
      <c r="DU52" s="797"/>
      <c r="DV52" s="798"/>
      <c r="DW52" s="799"/>
      <c r="DX52" s="799"/>
      <c r="DY52" s="799"/>
      <c r="DZ52" s="800"/>
      <c r="EA52" s="214"/>
    </row>
    <row r="53" spans="1:131" ht="26.25" customHeight="1" x14ac:dyDescent="0.2">
      <c r="A53" s="222">
        <v>26</v>
      </c>
      <c r="B53" s="801"/>
      <c r="C53" s="802"/>
      <c r="D53" s="802"/>
      <c r="E53" s="802"/>
      <c r="F53" s="802"/>
      <c r="G53" s="802"/>
      <c r="H53" s="802"/>
      <c r="I53" s="802"/>
      <c r="J53" s="802"/>
      <c r="K53" s="802"/>
      <c r="L53" s="802"/>
      <c r="M53" s="802"/>
      <c r="N53" s="802"/>
      <c r="O53" s="802"/>
      <c r="P53" s="803"/>
      <c r="Q53" s="857"/>
      <c r="R53" s="858"/>
      <c r="S53" s="858"/>
      <c r="T53" s="858"/>
      <c r="U53" s="858"/>
      <c r="V53" s="858"/>
      <c r="W53" s="858"/>
      <c r="X53" s="858"/>
      <c r="Y53" s="858"/>
      <c r="Z53" s="858"/>
      <c r="AA53" s="858"/>
      <c r="AB53" s="858"/>
      <c r="AC53" s="858"/>
      <c r="AD53" s="858"/>
      <c r="AE53" s="859"/>
      <c r="AF53" s="807"/>
      <c r="AG53" s="808"/>
      <c r="AH53" s="808"/>
      <c r="AI53" s="808"/>
      <c r="AJ53" s="809"/>
      <c r="AK53" s="861"/>
      <c r="AL53" s="858"/>
      <c r="AM53" s="858"/>
      <c r="AN53" s="858"/>
      <c r="AO53" s="858"/>
      <c r="AP53" s="858"/>
      <c r="AQ53" s="858"/>
      <c r="AR53" s="858"/>
      <c r="AS53" s="858"/>
      <c r="AT53" s="858"/>
      <c r="AU53" s="858"/>
      <c r="AV53" s="858"/>
      <c r="AW53" s="858"/>
      <c r="AX53" s="858"/>
      <c r="AY53" s="858"/>
      <c r="AZ53" s="860"/>
      <c r="BA53" s="860"/>
      <c r="BB53" s="860"/>
      <c r="BC53" s="860"/>
      <c r="BD53" s="860"/>
      <c r="BE53" s="854"/>
      <c r="BF53" s="854"/>
      <c r="BG53" s="854"/>
      <c r="BH53" s="854"/>
      <c r="BI53" s="855"/>
      <c r="BJ53" s="216"/>
      <c r="BK53" s="216"/>
      <c r="BL53" s="216"/>
      <c r="BM53" s="216"/>
      <c r="BN53" s="216"/>
      <c r="BO53" s="225"/>
      <c r="BP53" s="225"/>
      <c r="BQ53" s="222">
        <v>47</v>
      </c>
      <c r="BR53" s="223"/>
      <c r="BS53" s="798"/>
      <c r="BT53" s="799"/>
      <c r="BU53" s="799"/>
      <c r="BV53" s="799"/>
      <c r="BW53" s="799"/>
      <c r="BX53" s="799"/>
      <c r="BY53" s="799"/>
      <c r="BZ53" s="799"/>
      <c r="CA53" s="799"/>
      <c r="CB53" s="799"/>
      <c r="CC53" s="799"/>
      <c r="CD53" s="799"/>
      <c r="CE53" s="799"/>
      <c r="CF53" s="799"/>
      <c r="CG53" s="810"/>
      <c r="CH53" s="795"/>
      <c r="CI53" s="796"/>
      <c r="CJ53" s="796"/>
      <c r="CK53" s="796"/>
      <c r="CL53" s="797"/>
      <c r="CM53" s="795"/>
      <c r="CN53" s="796"/>
      <c r="CO53" s="796"/>
      <c r="CP53" s="796"/>
      <c r="CQ53" s="797"/>
      <c r="CR53" s="795"/>
      <c r="CS53" s="796"/>
      <c r="CT53" s="796"/>
      <c r="CU53" s="796"/>
      <c r="CV53" s="797"/>
      <c r="CW53" s="795"/>
      <c r="CX53" s="796"/>
      <c r="CY53" s="796"/>
      <c r="CZ53" s="796"/>
      <c r="DA53" s="797"/>
      <c r="DB53" s="795"/>
      <c r="DC53" s="796"/>
      <c r="DD53" s="796"/>
      <c r="DE53" s="796"/>
      <c r="DF53" s="797"/>
      <c r="DG53" s="795"/>
      <c r="DH53" s="796"/>
      <c r="DI53" s="796"/>
      <c r="DJ53" s="796"/>
      <c r="DK53" s="797"/>
      <c r="DL53" s="795"/>
      <c r="DM53" s="796"/>
      <c r="DN53" s="796"/>
      <c r="DO53" s="796"/>
      <c r="DP53" s="797"/>
      <c r="DQ53" s="795"/>
      <c r="DR53" s="796"/>
      <c r="DS53" s="796"/>
      <c r="DT53" s="796"/>
      <c r="DU53" s="797"/>
      <c r="DV53" s="798"/>
      <c r="DW53" s="799"/>
      <c r="DX53" s="799"/>
      <c r="DY53" s="799"/>
      <c r="DZ53" s="800"/>
      <c r="EA53" s="214"/>
    </row>
    <row r="54" spans="1:131" ht="26.25" customHeight="1" x14ac:dyDescent="0.2">
      <c r="A54" s="222">
        <v>27</v>
      </c>
      <c r="B54" s="801"/>
      <c r="C54" s="802"/>
      <c r="D54" s="802"/>
      <c r="E54" s="802"/>
      <c r="F54" s="802"/>
      <c r="G54" s="802"/>
      <c r="H54" s="802"/>
      <c r="I54" s="802"/>
      <c r="J54" s="802"/>
      <c r="K54" s="802"/>
      <c r="L54" s="802"/>
      <c r="M54" s="802"/>
      <c r="N54" s="802"/>
      <c r="O54" s="802"/>
      <c r="P54" s="803"/>
      <c r="Q54" s="857"/>
      <c r="R54" s="858"/>
      <c r="S54" s="858"/>
      <c r="T54" s="858"/>
      <c r="U54" s="858"/>
      <c r="V54" s="858"/>
      <c r="W54" s="858"/>
      <c r="X54" s="858"/>
      <c r="Y54" s="858"/>
      <c r="Z54" s="858"/>
      <c r="AA54" s="858"/>
      <c r="AB54" s="858"/>
      <c r="AC54" s="858"/>
      <c r="AD54" s="858"/>
      <c r="AE54" s="859"/>
      <c r="AF54" s="807"/>
      <c r="AG54" s="808"/>
      <c r="AH54" s="808"/>
      <c r="AI54" s="808"/>
      <c r="AJ54" s="809"/>
      <c r="AK54" s="861"/>
      <c r="AL54" s="858"/>
      <c r="AM54" s="858"/>
      <c r="AN54" s="858"/>
      <c r="AO54" s="858"/>
      <c r="AP54" s="858"/>
      <c r="AQ54" s="858"/>
      <c r="AR54" s="858"/>
      <c r="AS54" s="858"/>
      <c r="AT54" s="858"/>
      <c r="AU54" s="858"/>
      <c r="AV54" s="858"/>
      <c r="AW54" s="858"/>
      <c r="AX54" s="858"/>
      <c r="AY54" s="858"/>
      <c r="AZ54" s="860"/>
      <c r="BA54" s="860"/>
      <c r="BB54" s="860"/>
      <c r="BC54" s="860"/>
      <c r="BD54" s="860"/>
      <c r="BE54" s="854"/>
      <c r="BF54" s="854"/>
      <c r="BG54" s="854"/>
      <c r="BH54" s="854"/>
      <c r="BI54" s="855"/>
      <c r="BJ54" s="216"/>
      <c r="BK54" s="216"/>
      <c r="BL54" s="216"/>
      <c r="BM54" s="216"/>
      <c r="BN54" s="216"/>
      <c r="BO54" s="225"/>
      <c r="BP54" s="225"/>
      <c r="BQ54" s="222">
        <v>48</v>
      </c>
      <c r="BR54" s="223"/>
      <c r="BS54" s="798"/>
      <c r="BT54" s="799"/>
      <c r="BU54" s="799"/>
      <c r="BV54" s="799"/>
      <c r="BW54" s="799"/>
      <c r="BX54" s="799"/>
      <c r="BY54" s="799"/>
      <c r="BZ54" s="799"/>
      <c r="CA54" s="799"/>
      <c r="CB54" s="799"/>
      <c r="CC54" s="799"/>
      <c r="CD54" s="799"/>
      <c r="CE54" s="799"/>
      <c r="CF54" s="799"/>
      <c r="CG54" s="810"/>
      <c r="CH54" s="795"/>
      <c r="CI54" s="796"/>
      <c r="CJ54" s="796"/>
      <c r="CK54" s="796"/>
      <c r="CL54" s="797"/>
      <c r="CM54" s="795"/>
      <c r="CN54" s="796"/>
      <c r="CO54" s="796"/>
      <c r="CP54" s="796"/>
      <c r="CQ54" s="797"/>
      <c r="CR54" s="795"/>
      <c r="CS54" s="796"/>
      <c r="CT54" s="796"/>
      <c r="CU54" s="796"/>
      <c r="CV54" s="797"/>
      <c r="CW54" s="795"/>
      <c r="CX54" s="796"/>
      <c r="CY54" s="796"/>
      <c r="CZ54" s="796"/>
      <c r="DA54" s="797"/>
      <c r="DB54" s="795"/>
      <c r="DC54" s="796"/>
      <c r="DD54" s="796"/>
      <c r="DE54" s="796"/>
      <c r="DF54" s="797"/>
      <c r="DG54" s="795"/>
      <c r="DH54" s="796"/>
      <c r="DI54" s="796"/>
      <c r="DJ54" s="796"/>
      <c r="DK54" s="797"/>
      <c r="DL54" s="795"/>
      <c r="DM54" s="796"/>
      <c r="DN54" s="796"/>
      <c r="DO54" s="796"/>
      <c r="DP54" s="797"/>
      <c r="DQ54" s="795"/>
      <c r="DR54" s="796"/>
      <c r="DS54" s="796"/>
      <c r="DT54" s="796"/>
      <c r="DU54" s="797"/>
      <c r="DV54" s="798"/>
      <c r="DW54" s="799"/>
      <c r="DX54" s="799"/>
      <c r="DY54" s="799"/>
      <c r="DZ54" s="800"/>
      <c r="EA54" s="214"/>
    </row>
    <row r="55" spans="1:131" ht="26.25" customHeight="1" x14ac:dyDescent="0.2">
      <c r="A55" s="222">
        <v>28</v>
      </c>
      <c r="B55" s="801"/>
      <c r="C55" s="802"/>
      <c r="D55" s="802"/>
      <c r="E55" s="802"/>
      <c r="F55" s="802"/>
      <c r="G55" s="802"/>
      <c r="H55" s="802"/>
      <c r="I55" s="802"/>
      <c r="J55" s="802"/>
      <c r="K55" s="802"/>
      <c r="L55" s="802"/>
      <c r="M55" s="802"/>
      <c r="N55" s="802"/>
      <c r="O55" s="802"/>
      <c r="P55" s="803"/>
      <c r="Q55" s="857"/>
      <c r="R55" s="858"/>
      <c r="S55" s="858"/>
      <c r="T55" s="858"/>
      <c r="U55" s="858"/>
      <c r="V55" s="858"/>
      <c r="W55" s="858"/>
      <c r="X55" s="858"/>
      <c r="Y55" s="858"/>
      <c r="Z55" s="858"/>
      <c r="AA55" s="858"/>
      <c r="AB55" s="858"/>
      <c r="AC55" s="858"/>
      <c r="AD55" s="858"/>
      <c r="AE55" s="859"/>
      <c r="AF55" s="807"/>
      <c r="AG55" s="808"/>
      <c r="AH55" s="808"/>
      <c r="AI55" s="808"/>
      <c r="AJ55" s="809"/>
      <c r="AK55" s="861"/>
      <c r="AL55" s="858"/>
      <c r="AM55" s="858"/>
      <c r="AN55" s="858"/>
      <c r="AO55" s="858"/>
      <c r="AP55" s="858"/>
      <c r="AQ55" s="858"/>
      <c r="AR55" s="858"/>
      <c r="AS55" s="858"/>
      <c r="AT55" s="858"/>
      <c r="AU55" s="858"/>
      <c r="AV55" s="858"/>
      <c r="AW55" s="858"/>
      <c r="AX55" s="858"/>
      <c r="AY55" s="858"/>
      <c r="AZ55" s="860"/>
      <c r="BA55" s="860"/>
      <c r="BB55" s="860"/>
      <c r="BC55" s="860"/>
      <c r="BD55" s="860"/>
      <c r="BE55" s="854"/>
      <c r="BF55" s="854"/>
      <c r="BG55" s="854"/>
      <c r="BH55" s="854"/>
      <c r="BI55" s="855"/>
      <c r="BJ55" s="216"/>
      <c r="BK55" s="216"/>
      <c r="BL55" s="216"/>
      <c r="BM55" s="216"/>
      <c r="BN55" s="216"/>
      <c r="BO55" s="225"/>
      <c r="BP55" s="225"/>
      <c r="BQ55" s="222">
        <v>49</v>
      </c>
      <c r="BR55" s="223"/>
      <c r="BS55" s="798"/>
      <c r="BT55" s="799"/>
      <c r="BU55" s="799"/>
      <c r="BV55" s="799"/>
      <c r="BW55" s="799"/>
      <c r="BX55" s="799"/>
      <c r="BY55" s="799"/>
      <c r="BZ55" s="799"/>
      <c r="CA55" s="799"/>
      <c r="CB55" s="799"/>
      <c r="CC55" s="799"/>
      <c r="CD55" s="799"/>
      <c r="CE55" s="799"/>
      <c r="CF55" s="799"/>
      <c r="CG55" s="810"/>
      <c r="CH55" s="795"/>
      <c r="CI55" s="796"/>
      <c r="CJ55" s="796"/>
      <c r="CK55" s="796"/>
      <c r="CL55" s="797"/>
      <c r="CM55" s="795"/>
      <c r="CN55" s="796"/>
      <c r="CO55" s="796"/>
      <c r="CP55" s="796"/>
      <c r="CQ55" s="797"/>
      <c r="CR55" s="795"/>
      <c r="CS55" s="796"/>
      <c r="CT55" s="796"/>
      <c r="CU55" s="796"/>
      <c r="CV55" s="797"/>
      <c r="CW55" s="795"/>
      <c r="CX55" s="796"/>
      <c r="CY55" s="796"/>
      <c r="CZ55" s="796"/>
      <c r="DA55" s="797"/>
      <c r="DB55" s="795"/>
      <c r="DC55" s="796"/>
      <c r="DD55" s="796"/>
      <c r="DE55" s="796"/>
      <c r="DF55" s="797"/>
      <c r="DG55" s="795"/>
      <c r="DH55" s="796"/>
      <c r="DI55" s="796"/>
      <c r="DJ55" s="796"/>
      <c r="DK55" s="797"/>
      <c r="DL55" s="795"/>
      <c r="DM55" s="796"/>
      <c r="DN55" s="796"/>
      <c r="DO55" s="796"/>
      <c r="DP55" s="797"/>
      <c r="DQ55" s="795"/>
      <c r="DR55" s="796"/>
      <c r="DS55" s="796"/>
      <c r="DT55" s="796"/>
      <c r="DU55" s="797"/>
      <c r="DV55" s="798"/>
      <c r="DW55" s="799"/>
      <c r="DX55" s="799"/>
      <c r="DY55" s="799"/>
      <c r="DZ55" s="800"/>
      <c r="EA55" s="214"/>
    </row>
    <row r="56" spans="1:131" ht="26.25" customHeight="1" x14ac:dyDescent="0.2">
      <c r="A56" s="222">
        <v>29</v>
      </c>
      <c r="B56" s="801"/>
      <c r="C56" s="802"/>
      <c r="D56" s="802"/>
      <c r="E56" s="802"/>
      <c r="F56" s="802"/>
      <c r="G56" s="802"/>
      <c r="H56" s="802"/>
      <c r="I56" s="802"/>
      <c r="J56" s="802"/>
      <c r="K56" s="802"/>
      <c r="L56" s="802"/>
      <c r="M56" s="802"/>
      <c r="N56" s="802"/>
      <c r="O56" s="802"/>
      <c r="P56" s="803"/>
      <c r="Q56" s="857"/>
      <c r="R56" s="858"/>
      <c r="S56" s="858"/>
      <c r="T56" s="858"/>
      <c r="U56" s="858"/>
      <c r="V56" s="858"/>
      <c r="W56" s="858"/>
      <c r="X56" s="858"/>
      <c r="Y56" s="858"/>
      <c r="Z56" s="858"/>
      <c r="AA56" s="858"/>
      <c r="AB56" s="858"/>
      <c r="AC56" s="858"/>
      <c r="AD56" s="858"/>
      <c r="AE56" s="859"/>
      <c r="AF56" s="807"/>
      <c r="AG56" s="808"/>
      <c r="AH56" s="808"/>
      <c r="AI56" s="808"/>
      <c r="AJ56" s="809"/>
      <c r="AK56" s="861"/>
      <c r="AL56" s="858"/>
      <c r="AM56" s="858"/>
      <c r="AN56" s="858"/>
      <c r="AO56" s="858"/>
      <c r="AP56" s="858"/>
      <c r="AQ56" s="858"/>
      <c r="AR56" s="858"/>
      <c r="AS56" s="858"/>
      <c r="AT56" s="858"/>
      <c r="AU56" s="858"/>
      <c r="AV56" s="858"/>
      <c r="AW56" s="858"/>
      <c r="AX56" s="858"/>
      <c r="AY56" s="858"/>
      <c r="AZ56" s="860"/>
      <c r="BA56" s="860"/>
      <c r="BB56" s="860"/>
      <c r="BC56" s="860"/>
      <c r="BD56" s="860"/>
      <c r="BE56" s="854"/>
      <c r="BF56" s="854"/>
      <c r="BG56" s="854"/>
      <c r="BH56" s="854"/>
      <c r="BI56" s="855"/>
      <c r="BJ56" s="216"/>
      <c r="BK56" s="216"/>
      <c r="BL56" s="216"/>
      <c r="BM56" s="216"/>
      <c r="BN56" s="216"/>
      <c r="BO56" s="225"/>
      <c r="BP56" s="225"/>
      <c r="BQ56" s="222">
        <v>50</v>
      </c>
      <c r="BR56" s="223"/>
      <c r="BS56" s="798"/>
      <c r="BT56" s="799"/>
      <c r="BU56" s="799"/>
      <c r="BV56" s="799"/>
      <c r="BW56" s="799"/>
      <c r="BX56" s="799"/>
      <c r="BY56" s="799"/>
      <c r="BZ56" s="799"/>
      <c r="CA56" s="799"/>
      <c r="CB56" s="799"/>
      <c r="CC56" s="799"/>
      <c r="CD56" s="799"/>
      <c r="CE56" s="799"/>
      <c r="CF56" s="799"/>
      <c r="CG56" s="810"/>
      <c r="CH56" s="795"/>
      <c r="CI56" s="796"/>
      <c r="CJ56" s="796"/>
      <c r="CK56" s="796"/>
      <c r="CL56" s="797"/>
      <c r="CM56" s="795"/>
      <c r="CN56" s="796"/>
      <c r="CO56" s="796"/>
      <c r="CP56" s="796"/>
      <c r="CQ56" s="797"/>
      <c r="CR56" s="795"/>
      <c r="CS56" s="796"/>
      <c r="CT56" s="796"/>
      <c r="CU56" s="796"/>
      <c r="CV56" s="797"/>
      <c r="CW56" s="795"/>
      <c r="CX56" s="796"/>
      <c r="CY56" s="796"/>
      <c r="CZ56" s="796"/>
      <c r="DA56" s="797"/>
      <c r="DB56" s="795"/>
      <c r="DC56" s="796"/>
      <c r="DD56" s="796"/>
      <c r="DE56" s="796"/>
      <c r="DF56" s="797"/>
      <c r="DG56" s="795"/>
      <c r="DH56" s="796"/>
      <c r="DI56" s="796"/>
      <c r="DJ56" s="796"/>
      <c r="DK56" s="797"/>
      <c r="DL56" s="795"/>
      <c r="DM56" s="796"/>
      <c r="DN56" s="796"/>
      <c r="DO56" s="796"/>
      <c r="DP56" s="797"/>
      <c r="DQ56" s="795"/>
      <c r="DR56" s="796"/>
      <c r="DS56" s="796"/>
      <c r="DT56" s="796"/>
      <c r="DU56" s="797"/>
      <c r="DV56" s="798"/>
      <c r="DW56" s="799"/>
      <c r="DX56" s="799"/>
      <c r="DY56" s="799"/>
      <c r="DZ56" s="800"/>
      <c r="EA56" s="214"/>
    </row>
    <row r="57" spans="1:131" ht="26.25" customHeight="1" x14ac:dyDescent="0.2">
      <c r="A57" s="222">
        <v>30</v>
      </c>
      <c r="B57" s="801"/>
      <c r="C57" s="802"/>
      <c r="D57" s="802"/>
      <c r="E57" s="802"/>
      <c r="F57" s="802"/>
      <c r="G57" s="802"/>
      <c r="H57" s="802"/>
      <c r="I57" s="802"/>
      <c r="J57" s="802"/>
      <c r="K57" s="802"/>
      <c r="L57" s="802"/>
      <c r="M57" s="802"/>
      <c r="N57" s="802"/>
      <c r="O57" s="802"/>
      <c r="P57" s="803"/>
      <c r="Q57" s="857"/>
      <c r="R57" s="858"/>
      <c r="S57" s="858"/>
      <c r="T57" s="858"/>
      <c r="U57" s="858"/>
      <c r="V57" s="858"/>
      <c r="W57" s="858"/>
      <c r="X57" s="858"/>
      <c r="Y57" s="858"/>
      <c r="Z57" s="858"/>
      <c r="AA57" s="858"/>
      <c r="AB57" s="858"/>
      <c r="AC57" s="858"/>
      <c r="AD57" s="858"/>
      <c r="AE57" s="859"/>
      <c r="AF57" s="807"/>
      <c r="AG57" s="808"/>
      <c r="AH57" s="808"/>
      <c r="AI57" s="808"/>
      <c r="AJ57" s="809"/>
      <c r="AK57" s="861"/>
      <c r="AL57" s="858"/>
      <c r="AM57" s="858"/>
      <c r="AN57" s="858"/>
      <c r="AO57" s="858"/>
      <c r="AP57" s="858"/>
      <c r="AQ57" s="858"/>
      <c r="AR57" s="858"/>
      <c r="AS57" s="858"/>
      <c r="AT57" s="858"/>
      <c r="AU57" s="858"/>
      <c r="AV57" s="858"/>
      <c r="AW57" s="858"/>
      <c r="AX57" s="858"/>
      <c r="AY57" s="858"/>
      <c r="AZ57" s="860"/>
      <c r="BA57" s="860"/>
      <c r="BB57" s="860"/>
      <c r="BC57" s="860"/>
      <c r="BD57" s="860"/>
      <c r="BE57" s="854"/>
      <c r="BF57" s="854"/>
      <c r="BG57" s="854"/>
      <c r="BH57" s="854"/>
      <c r="BI57" s="855"/>
      <c r="BJ57" s="216"/>
      <c r="BK57" s="216"/>
      <c r="BL57" s="216"/>
      <c r="BM57" s="216"/>
      <c r="BN57" s="216"/>
      <c r="BO57" s="225"/>
      <c r="BP57" s="225"/>
      <c r="BQ57" s="222">
        <v>51</v>
      </c>
      <c r="BR57" s="223"/>
      <c r="BS57" s="798"/>
      <c r="BT57" s="799"/>
      <c r="BU57" s="799"/>
      <c r="BV57" s="799"/>
      <c r="BW57" s="799"/>
      <c r="BX57" s="799"/>
      <c r="BY57" s="799"/>
      <c r="BZ57" s="799"/>
      <c r="CA57" s="799"/>
      <c r="CB57" s="799"/>
      <c r="CC57" s="799"/>
      <c r="CD57" s="799"/>
      <c r="CE57" s="799"/>
      <c r="CF57" s="799"/>
      <c r="CG57" s="810"/>
      <c r="CH57" s="795"/>
      <c r="CI57" s="796"/>
      <c r="CJ57" s="796"/>
      <c r="CK57" s="796"/>
      <c r="CL57" s="797"/>
      <c r="CM57" s="795"/>
      <c r="CN57" s="796"/>
      <c r="CO57" s="796"/>
      <c r="CP57" s="796"/>
      <c r="CQ57" s="797"/>
      <c r="CR57" s="795"/>
      <c r="CS57" s="796"/>
      <c r="CT57" s="796"/>
      <c r="CU57" s="796"/>
      <c r="CV57" s="797"/>
      <c r="CW57" s="795"/>
      <c r="CX57" s="796"/>
      <c r="CY57" s="796"/>
      <c r="CZ57" s="796"/>
      <c r="DA57" s="797"/>
      <c r="DB57" s="795"/>
      <c r="DC57" s="796"/>
      <c r="DD57" s="796"/>
      <c r="DE57" s="796"/>
      <c r="DF57" s="797"/>
      <c r="DG57" s="795"/>
      <c r="DH57" s="796"/>
      <c r="DI57" s="796"/>
      <c r="DJ57" s="796"/>
      <c r="DK57" s="797"/>
      <c r="DL57" s="795"/>
      <c r="DM57" s="796"/>
      <c r="DN57" s="796"/>
      <c r="DO57" s="796"/>
      <c r="DP57" s="797"/>
      <c r="DQ57" s="795"/>
      <c r="DR57" s="796"/>
      <c r="DS57" s="796"/>
      <c r="DT57" s="796"/>
      <c r="DU57" s="797"/>
      <c r="DV57" s="798"/>
      <c r="DW57" s="799"/>
      <c r="DX57" s="799"/>
      <c r="DY57" s="799"/>
      <c r="DZ57" s="800"/>
      <c r="EA57" s="214"/>
    </row>
    <row r="58" spans="1:131" ht="26.25" customHeight="1" x14ac:dyDescent="0.2">
      <c r="A58" s="222">
        <v>31</v>
      </c>
      <c r="B58" s="801"/>
      <c r="C58" s="802"/>
      <c r="D58" s="802"/>
      <c r="E58" s="802"/>
      <c r="F58" s="802"/>
      <c r="G58" s="802"/>
      <c r="H58" s="802"/>
      <c r="I58" s="802"/>
      <c r="J58" s="802"/>
      <c r="K58" s="802"/>
      <c r="L58" s="802"/>
      <c r="M58" s="802"/>
      <c r="N58" s="802"/>
      <c r="O58" s="802"/>
      <c r="P58" s="803"/>
      <c r="Q58" s="857"/>
      <c r="R58" s="858"/>
      <c r="S58" s="858"/>
      <c r="T58" s="858"/>
      <c r="U58" s="858"/>
      <c r="V58" s="858"/>
      <c r="W58" s="858"/>
      <c r="X58" s="858"/>
      <c r="Y58" s="858"/>
      <c r="Z58" s="858"/>
      <c r="AA58" s="858"/>
      <c r="AB58" s="858"/>
      <c r="AC58" s="858"/>
      <c r="AD58" s="858"/>
      <c r="AE58" s="859"/>
      <c r="AF58" s="807"/>
      <c r="AG58" s="808"/>
      <c r="AH58" s="808"/>
      <c r="AI58" s="808"/>
      <c r="AJ58" s="809"/>
      <c r="AK58" s="861"/>
      <c r="AL58" s="858"/>
      <c r="AM58" s="858"/>
      <c r="AN58" s="858"/>
      <c r="AO58" s="858"/>
      <c r="AP58" s="858"/>
      <c r="AQ58" s="858"/>
      <c r="AR58" s="858"/>
      <c r="AS58" s="858"/>
      <c r="AT58" s="858"/>
      <c r="AU58" s="858"/>
      <c r="AV58" s="858"/>
      <c r="AW58" s="858"/>
      <c r="AX58" s="858"/>
      <c r="AY58" s="858"/>
      <c r="AZ58" s="860"/>
      <c r="BA58" s="860"/>
      <c r="BB58" s="860"/>
      <c r="BC58" s="860"/>
      <c r="BD58" s="860"/>
      <c r="BE58" s="854"/>
      <c r="BF58" s="854"/>
      <c r="BG58" s="854"/>
      <c r="BH58" s="854"/>
      <c r="BI58" s="855"/>
      <c r="BJ58" s="216"/>
      <c r="BK58" s="216"/>
      <c r="BL58" s="216"/>
      <c r="BM58" s="216"/>
      <c r="BN58" s="216"/>
      <c r="BO58" s="225"/>
      <c r="BP58" s="225"/>
      <c r="BQ58" s="222">
        <v>52</v>
      </c>
      <c r="BR58" s="223"/>
      <c r="BS58" s="798"/>
      <c r="BT58" s="799"/>
      <c r="BU58" s="799"/>
      <c r="BV58" s="799"/>
      <c r="BW58" s="799"/>
      <c r="BX58" s="799"/>
      <c r="BY58" s="799"/>
      <c r="BZ58" s="799"/>
      <c r="CA58" s="799"/>
      <c r="CB58" s="799"/>
      <c r="CC58" s="799"/>
      <c r="CD58" s="799"/>
      <c r="CE58" s="799"/>
      <c r="CF58" s="799"/>
      <c r="CG58" s="810"/>
      <c r="CH58" s="795"/>
      <c r="CI58" s="796"/>
      <c r="CJ58" s="796"/>
      <c r="CK58" s="796"/>
      <c r="CL58" s="797"/>
      <c r="CM58" s="795"/>
      <c r="CN58" s="796"/>
      <c r="CO58" s="796"/>
      <c r="CP58" s="796"/>
      <c r="CQ58" s="797"/>
      <c r="CR58" s="795"/>
      <c r="CS58" s="796"/>
      <c r="CT58" s="796"/>
      <c r="CU58" s="796"/>
      <c r="CV58" s="797"/>
      <c r="CW58" s="795"/>
      <c r="CX58" s="796"/>
      <c r="CY58" s="796"/>
      <c r="CZ58" s="796"/>
      <c r="DA58" s="797"/>
      <c r="DB58" s="795"/>
      <c r="DC58" s="796"/>
      <c r="DD58" s="796"/>
      <c r="DE58" s="796"/>
      <c r="DF58" s="797"/>
      <c r="DG58" s="795"/>
      <c r="DH58" s="796"/>
      <c r="DI58" s="796"/>
      <c r="DJ58" s="796"/>
      <c r="DK58" s="797"/>
      <c r="DL58" s="795"/>
      <c r="DM58" s="796"/>
      <c r="DN58" s="796"/>
      <c r="DO58" s="796"/>
      <c r="DP58" s="797"/>
      <c r="DQ58" s="795"/>
      <c r="DR58" s="796"/>
      <c r="DS58" s="796"/>
      <c r="DT58" s="796"/>
      <c r="DU58" s="797"/>
      <c r="DV58" s="798"/>
      <c r="DW58" s="799"/>
      <c r="DX58" s="799"/>
      <c r="DY58" s="799"/>
      <c r="DZ58" s="800"/>
      <c r="EA58" s="214"/>
    </row>
    <row r="59" spans="1:131" ht="26.25" customHeight="1" x14ac:dyDescent="0.2">
      <c r="A59" s="222">
        <v>32</v>
      </c>
      <c r="B59" s="801"/>
      <c r="C59" s="802"/>
      <c r="D59" s="802"/>
      <c r="E59" s="802"/>
      <c r="F59" s="802"/>
      <c r="G59" s="802"/>
      <c r="H59" s="802"/>
      <c r="I59" s="802"/>
      <c r="J59" s="802"/>
      <c r="K59" s="802"/>
      <c r="L59" s="802"/>
      <c r="M59" s="802"/>
      <c r="N59" s="802"/>
      <c r="O59" s="802"/>
      <c r="P59" s="803"/>
      <c r="Q59" s="857"/>
      <c r="R59" s="858"/>
      <c r="S59" s="858"/>
      <c r="T59" s="858"/>
      <c r="U59" s="858"/>
      <c r="V59" s="858"/>
      <c r="W59" s="858"/>
      <c r="X59" s="858"/>
      <c r="Y59" s="858"/>
      <c r="Z59" s="858"/>
      <c r="AA59" s="858"/>
      <c r="AB59" s="858"/>
      <c r="AC59" s="858"/>
      <c r="AD59" s="858"/>
      <c r="AE59" s="859"/>
      <c r="AF59" s="807"/>
      <c r="AG59" s="808"/>
      <c r="AH59" s="808"/>
      <c r="AI59" s="808"/>
      <c r="AJ59" s="809"/>
      <c r="AK59" s="861"/>
      <c r="AL59" s="858"/>
      <c r="AM59" s="858"/>
      <c r="AN59" s="858"/>
      <c r="AO59" s="858"/>
      <c r="AP59" s="858"/>
      <c r="AQ59" s="858"/>
      <c r="AR59" s="858"/>
      <c r="AS59" s="858"/>
      <c r="AT59" s="858"/>
      <c r="AU59" s="858"/>
      <c r="AV59" s="858"/>
      <c r="AW59" s="858"/>
      <c r="AX59" s="858"/>
      <c r="AY59" s="858"/>
      <c r="AZ59" s="860"/>
      <c r="BA59" s="860"/>
      <c r="BB59" s="860"/>
      <c r="BC59" s="860"/>
      <c r="BD59" s="860"/>
      <c r="BE59" s="854"/>
      <c r="BF59" s="854"/>
      <c r="BG59" s="854"/>
      <c r="BH59" s="854"/>
      <c r="BI59" s="855"/>
      <c r="BJ59" s="216"/>
      <c r="BK59" s="216"/>
      <c r="BL59" s="216"/>
      <c r="BM59" s="216"/>
      <c r="BN59" s="216"/>
      <c r="BO59" s="225"/>
      <c r="BP59" s="225"/>
      <c r="BQ59" s="222">
        <v>53</v>
      </c>
      <c r="BR59" s="223"/>
      <c r="BS59" s="798"/>
      <c r="BT59" s="799"/>
      <c r="BU59" s="799"/>
      <c r="BV59" s="799"/>
      <c r="BW59" s="799"/>
      <c r="BX59" s="799"/>
      <c r="BY59" s="799"/>
      <c r="BZ59" s="799"/>
      <c r="CA59" s="799"/>
      <c r="CB59" s="799"/>
      <c r="CC59" s="799"/>
      <c r="CD59" s="799"/>
      <c r="CE59" s="799"/>
      <c r="CF59" s="799"/>
      <c r="CG59" s="810"/>
      <c r="CH59" s="795"/>
      <c r="CI59" s="796"/>
      <c r="CJ59" s="796"/>
      <c r="CK59" s="796"/>
      <c r="CL59" s="797"/>
      <c r="CM59" s="795"/>
      <c r="CN59" s="796"/>
      <c r="CO59" s="796"/>
      <c r="CP59" s="796"/>
      <c r="CQ59" s="797"/>
      <c r="CR59" s="795"/>
      <c r="CS59" s="796"/>
      <c r="CT59" s="796"/>
      <c r="CU59" s="796"/>
      <c r="CV59" s="797"/>
      <c r="CW59" s="795"/>
      <c r="CX59" s="796"/>
      <c r="CY59" s="796"/>
      <c r="CZ59" s="796"/>
      <c r="DA59" s="797"/>
      <c r="DB59" s="795"/>
      <c r="DC59" s="796"/>
      <c r="DD59" s="796"/>
      <c r="DE59" s="796"/>
      <c r="DF59" s="797"/>
      <c r="DG59" s="795"/>
      <c r="DH59" s="796"/>
      <c r="DI59" s="796"/>
      <c r="DJ59" s="796"/>
      <c r="DK59" s="797"/>
      <c r="DL59" s="795"/>
      <c r="DM59" s="796"/>
      <c r="DN59" s="796"/>
      <c r="DO59" s="796"/>
      <c r="DP59" s="797"/>
      <c r="DQ59" s="795"/>
      <c r="DR59" s="796"/>
      <c r="DS59" s="796"/>
      <c r="DT59" s="796"/>
      <c r="DU59" s="797"/>
      <c r="DV59" s="798"/>
      <c r="DW59" s="799"/>
      <c r="DX59" s="799"/>
      <c r="DY59" s="799"/>
      <c r="DZ59" s="800"/>
      <c r="EA59" s="214"/>
    </row>
    <row r="60" spans="1:131" ht="26.25" customHeight="1" x14ac:dyDescent="0.2">
      <c r="A60" s="222">
        <v>33</v>
      </c>
      <c r="B60" s="801"/>
      <c r="C60" s="802"/>
      <c r="D60" s="802"/>
      <c r="E60" s="802"/>
      <c r="F60" s="802"/>
      <c r="G60" s="802"/>
      <c r="H60" s="802"/>
      <c r="I60" s="802"/>
      <c r="J60" s="802"/>
      <c r="K60" s="802"/>
      <c r="L60" s="802"/>
      <c r="M60" s="802"/>
      <c r="N60" s="802"/>
      <c r="O60" s="802"/>
      <c r="P60" s="803"/>
      <c r="Q60" s="857"/>
      <c r="R60" s="858"/>
      <c r="S60" s="858"/>
      <c r="T60" s="858"/>
      <c r="U60" s="858"/>
      <c r="V60" s="858"/>
      <c r="W60" s="858"/>
      <c r="X60" s="858"/>
      <c r="Y60" s="858"/>
      <c r="Z60" s="858"/>
      <c r="AA60" s="858"/>
      <c r="AB60" s="858"/>
      <c r="AC60" s="858"/>
      <c r="AD60" s="858"/>
      <c r="AE60" s="859"/>
      <c r="AF60" s="807"/>
      <c r="AG60" s="808"/>
      <c r="AH60" s="808"/>
      <c r="AI60" s="808"/>
      <c r="AJ60" s="809"/>
      <c r="AK60" s="861"/>
      <c r="AL60" s="858"/>
      <c r="AM60" s="858"/>
      <c r="AN60" s="858"/>
      <c r="AO60" s="858"/>
      <c r="AP60" s="858"/>
      <c r="AQ60" s="858"/>
      <c r="AR60" s="858"/>
      <c r="AS60" s="858"/>
      <c r="AT60" s="858"/>
      <c r="AU60" s="858"/>
      <c r="AV60" s="858"/>
      <c r="AW60" s="858"/>
      <c r="AX60" s="858"/>
      <c r="AY60" s="858"/>
      <c r="AZ60" s="860"/>
      <c r="BA60" s="860"/>
      <c r="BB60" s="860"/>
      <c r="BC60" s="860"/>
      <c r="BD60" s="860"/>
      <c r="BE60" s="854"/>
      <c r="BF60" s="854"/>
      <c r="BG60" s="854"/>
      <c r="BH60" s="854"/>
      <c r="BI60" s="855"/>
      <c r="BJ60" s="216"/>
      <c r="BK60" s="216"/>
      <c r="BL60" s="216"/>
      <c r="BM60" s="216"/>
      <c r="BN60" s="216"/>
      <c r="BO60" s="225"/>
      <c r="BP60" s="225"/>
      <c r="BQ60" s="222">
        <v>54</v>
      </c>
      <c r="BR60" s="223"/>
      <c r="BS60" s="798"/>
      <c r="BT60" s="799"/>
      <c r="BU60" s="799"/>
      <c r="BV60" s="799"/>
      <c r="BW60" s="799"/>
      <c r="BX60" s="799"/>
      <c r="BY60" s="799"/>
      <c r="BZ60" s="799"/>
      <c r="CA60" s="799"/>
      <c r="CB60" s="799"/>
      <c r="CC60" s="799"/>
      <c r="CD60" s="799"/>
      <c r="CE60" s="799"/>
      <c r="CF60" s="799"/>
      <c r="CG60" s="810"/>
      <c r="CH60" s="795"/>
      <c r="CI60" s="796"/>
      <c r="CJ60" s="796"/>
      <c r="CK60" s="796"/>
      <c r="CL60" s="797"/>
      <c r="CM60" s="795"/>
      <c r="CN60" s="796"/>
      <c r="CO60" s="796"/>
      <c r="CP60" s="796"/>
      <c r="CQ60" s="797"/>
      <c r="CR60" s="795"/>
      <c r="CS60" s="796"/>
      <c r="CT60" s="796"/>
      <c r="CU60" s="796"/>
      <c r="CV60" s="797"/>
      <c r="CW60" s="795"/>
      <c r="CX60" s="796"/>
      <c r="CY60" s="796"/>
      <c r="CZ60" s="796"/>
      <c r="DA60" s="797"/>
      <c r="DB60" s="795"/>
      <c r="DC60" s="796"/>
      <c r="DD60" s="796"/>
      <c r="DE60" s="796"/>
      <c r="DF60" s="797"/>
      <c r="DG60" s="795"/>
      <c r="DH60" s="796"/>
      <c r="DI60" s="796"/>
      <c r="DJ60" s="796"/>
      <c r="DK60" s="797"/>
      <c r="DL60" s="795"/>
      <c r="DM60" s="796"/>
      <c r="DN60" s="796"/>
      <c r="DO60" s="796"/>
      <c r="DP60" s="797"/>
      <c r="DQ60" s="795"/>
      <c r="DR60" s="796"/>
      <c r="DS60" s="796"/>
      <c r="DT60" s="796"/>
      <c r="DU60" s="797"/>
      <c r="DV60" s="798"/>
      <c r="DW60" s="799"/>
      <c r="DX60" s="799"/>
      <c r="DY60" s="799"/>
      <c r="DZ60" s="800"/>
      <c r="EA60" s="214"/>
    </row>
    <row r="61" spans="1:131" ht="26.25" customHeight="1" thickBot="1" x14ac:dyDescent="0.25">
      <c r="A61" s="222">
        <v>34</v>
      </c>
      <c r="B61" s="801"/>
      <c r="C61" s="802"/>
      <c r="D61" s="802"/>
      <c r="E61" s="802"/>
      <c r="F61" s="802"/>
      <c r="G61" s="802"/>
      <c r="H61" s="802"/>
      <c r="I61" s="802"/>
      <c r="J61" s="802"/>
      <c r="K61" s="802"/>
      <c r="L61" s="802"/>
      <c r="M61" s="802"/>
      <c r="N61" s="802"/>
      <c r="O61" s="802"/>
      <c r="P61" s="803"/>
      <c r="Q61" s="857"/>
      <c r="R61" s="858"/>
      <c r="S61" s="858"/>
      <c r="T61" s="858"/>
      <c r="U61" s="858"/>
      <c r="V61" s="858"/>
      <c r="W61" s="858"/>
      <c r="X61" s="858"/>
      <c r="Y61" s="858"/>
      <c r="Z61" s="858"/>
      <c r="AA61" s="858"/>
      <c r="AB61" s="858"/>
      <c r="AC61" s="858"/>
      <c r="AD61" s="858"/>
      <c r="AE61" s="859"/>
      <c r="AF61" s="807"/>
      <c r="AG61" s="808"/>
      <c r="AH61" s="808"/>
      <c r="AI61" s="808"/>
      <c r="AJ61" s="809"/>
      <c r="AK61" s="861"/>
      <c r="AL61" s="858"/>
      <c r="AM61" s="858"/>
      <c r="AN61" s="858"/>
      <c r="AO61" s="858"/>
      <c r="AP61" s="858"/>
      <c r="AQ61" s="858"/>
      <c r="AR61" s="858"/>
      <c r="AS61" s="858"/>
      <c r="AT61" s="858"/>
      <c r="AU61" s="858"/>
      <c r="AV61" s="858"/>
      <c r="AW61" s="858"/>
      <c r="AX61" s="858"/>
      <c r="AY61" s="858"/>
      <c r="AZ61" s="860"/>
      <c r="BA61" s="860"/>
      <c r="BB61" s="860"/>
      <c r="BC61" s="860"/>
      <c r="BD61" s="860"/>
      <c r="BE61" s="854"/>
      <c r="BF61" s="854"/>
      <c r="BG61" s="854"/>
      <c r="BH61" s="854"/>
      <c r="BI61" s="855"/>
      <c r="BJ61" s="216"/>
      <c r="BK61" s="216"/>
      <c r="BL61" s="216"/>
      <c r="BM61" s="216"/>
      <c r="BN61" s="216"/>
      <c r="BO61" s="225"/>
      <c r="BP61" s="225"/>
      <c r="BQ61" s="222">
        <v>55</v>
      </c>
      <c r="BR61" s="223"/>
      <c r="BS61" s="798"/>
      <c r="BT61" s="799"/>
      <c r="BU61" s="799"/>
      <c r="BV61" s="799"/>
      <c r="BW61" s="799"/>
      <c r="BX61" s="799"/>
      <c r="BY61" s="799"/>
      <c r="BZ61" s="799"/>
      <c r="CA61" s="799"/>
      <c r="CB61" s="799"/>
      <c r="CC61" s="799"/>
      <c r="CD61" s="799"/>
      <c r="CE61" s="799"/>
      <c r="CF61" s="799"/>
      <c r="CG61" s="810"/>
      <c r="CH61" s="795"/>
      <c r="CI61" s="796"/>
      <c r="CJ61" s="796"/>
      <c r="CK61" s="796"/>
      <c r="CL61" s="797"/>
      <c r="CM61" s="795"/>
      <c r="CN61" s="796"/>
      <c r="CO61" s="796"/>
      <c r="CP61" s="796"/>
      <c r="CQ61" s="797"/>
      <c r="CR61" s="795"/>
      <c r="CS61" s="796"/>
      <c r="CT61" s="796"/>
      <c r="CU61" s="796"/>
      <c r="CV61" s="797"/>
      <c r="CW61" s="795"/>
      <c r="CX61" s="796"/>
      <c r="CY61" s="796"/>
      <c r="CZ61" s="796"/>
      <c r="DA61" s="797"/>
      <c r="DB61" s="795"/>
      <c r="DC61" s="796"/>
      <c r="DD61" s="796"/>
      <c r="DE61" s="796"/>
      <c r="DF61" s="797"/>
      <c r="DG61" s="795"/>
      <c r="DH61" s="796"/>
      <c r="DI61" s="796"/>
      <c r="DJ61" s="796"/>
      <c r="DK61" s="797"/>
      <c r="DL61" s="795"/>
      <c r="DM61" s="796"/>
      <c r="DN61" s="796"/>
      <c r="DO61" s="796"/>
      <c r="DP61" s="797"/>
      <c r="DQ61" s="795"/>
      <c r="DR61" s="796"/>
      <c r="DS61" s="796"/>
      <c r="DT61" s="796"/>
      <c r="DU61" s="797"/>
      <c r="DV61" s="798"/>
      <c r="DW61" s="799"/>
      <c r="DX61" s="799"/>
      <c r="DY61" s="799"/>
      <c r="DZ61" s="800"/>
      <c r="EA61" s="214"/>
    </row>
    <row r="62" spans="1:131" ht="26.25" customHeight="1" x14ac:dyDescent="0.2">
      <c r="A62" s="222">
        <v>35</v>
      </c>
      <c r="B62" s="801"/>
      <c r="C62" s="802"/>
      <c r="D62" s="802"/>
      <c r="E62" s="802"/>
      <c r="F62" s="802"/>
      <c r="G62" s="802"/>
      <c r="H62" s="802"/>
      <c r="I62" s="802"/>
      <c r="J62" s="802"/>
      <c r="K62" s="802"/>
      <c r="L62" s="802"/>
      <c r="M62" s="802"/>
      <c r="N62" s="802"/>
      <c r="O62" s="802"/>
      <c r="P62" s="803"/>
      <c r="Q62" s="857"/>
      <c r="R62" s="858"/>
      <c r="S62" s="858"/>
      <c r="T62" s="858"/>
      <c r="U62" s="858"/>
      <c r="V62" s="858"/>
      <c r="W62" s="858"/>
      <c r="X62" s="858"/>
      <c r="Y62" s="858"/>
      <c r="Z62" s="858"/>
      <c r="AA62" s="858"/>
      <c r="AB62" s="858"/>
      <c r="AC62" s="858"/>
      <c r="AD62" s="858"/>
      <c r="AE62" s="859"/>
      <c r="AF62" s="807"/>
      <c r="AG62" s="808"/>
      <c r="AH62" s="808"/>
      <c r="AI62" s="808"/>
      <c r="AJ62" s="809"/>
      <c r="AK62" s="861"/>
      <c r="AL62" s="858"/>
      <c r="AM62" s="858"/>
      <c r="AN62" s="858"/>
      <c r="AO62" s="858"/>
      <c r="AP62" s="858"/>
      <c r="AQ62" s="858"/>
      <c r="AR62" s="858"/>
      <c r="AS62" s="858"/>
      <c r="AT62" s="858"/>
      <c r="AU62" s="858"/>
      <c r="AV62" s="858"/>
      <c r="AW62" s="858"/>
      <c r="AX62" s="858"/>
      <c r="AY62" s="858"/>
      <c r="AZ62" s="860"/>
      <c r="BA62" s="860"/>
      <c r="BB62" s="860"/>
      <c r="BC62" s="860"/>
      <c r="BD62" s="860"/>
      <c r="BE62" s="854"/>
      <c r="BF62" s="854"/>
      <c r="BG62" s="854"/>
      <c r="BH62" s="854"/>
      <c r="BI62" s="855"/>
      <c r="BJ62" s="869" t="s">
        <v>407</v>
      </c>
      <c r="BK62" s="828"/>
      <c r="BL62" s="828"/>
      <c r="BM62" s="828"/>
      <c r="BN62" s="829"/>
      <c r="BO62" s="225"/>
      <c r="BP62" s="225"/>
      <c r="BQ62" s="222">
        <v>56</v>
      </c>
      <c r="BR62" s="223"/>
      <c r="BS62" s="798"/>
      <c r="BT62" s="799"/>
      <c r="BU62" s="799"/>
      <c r="BV62" s="799"/>
      <c r="BW62" s="799"/>
      <c r="BX62" s="799"/>
      <c r="BY62" s="799"/>
      <c r="BZ62" s="799"/>
      <c r="CA62" s="799"/>
      <c r="CB62" s="799"/>
      <c r="CC62" s="799"/>
      <c r="CD62" s="799"/>
      <c r="CE62" s="799"/>
      <c r="CF62" s="799"/>
      <c r="CG62" s="810"/>
      <c r="CH62" s="795"/>
      <c r="CI62" s="796"/>
      <c r="CJ62" s="796"/>
      <c r="CK62" s="796"/>
      <c r="CL62" s="797"/>
      <c r="CM62" s="795"/>
      <c r="CN62" s="796"/>
      <c r="CO62" s="796"/>
      <c r="CP62" s="796"/>
      <c r="CQ62" s="797"/>
      <c r="CR62" s="795"/>
      <c r="CS62" s="796"/>
      <c r="CT62" s="796"/>
      <c r="CU62" s="796"/>
      <c r="CV62" s="797"/>
      <c r="CW62" s="795"/>
      <c r="CX62" s="796"/>
      <c r="CY62" s="796"/>
      <c r="CZ62" s="796"/>
      <c r="DA62" s="797"/>
      <c r="DB62" s="795"/>
      <c r="DC62" s="796"/>
      <c r="DD62" s="796"/>
      <c r="DE62" s="796"/>
      <c r="DF62" s="797"/>
      <c r="DG62" s="795"/>
      <c r="DH62" s="796"/>
      <c r="DI62" s="796"/>
      <c r="DJ62" s="796"/>
      <c r="DK62" s="797"/>
      <c r="DL62" s="795"/>
      <c r="DM62" s="796"/>
      <c r="DN62" s="796"/>
      <c r="DO62" s="796"/>
      <c r="DP62" s="797"/>
      <c r="DQ62" s="795"/>
      <c r="DR62" s="796"/>
      <c r="DS62" s="796"/>
      <c r="DT62" s="796"/>
      <c r="DU62" s="797"/>
      <c r="DV62" s="798"/>
      <c r="DW62" s="799"/>
      <c r="DX62" s="799"/>
      <c r="DY62" s="799"/>
      <c r="DZ62" s="800"/>
      <c r="EA62" s="214"/>
    </row>
    <row r="63" spans="1:131" ht="26.25" customHeight="1" thickBot="1" x14ac:dyDescent="0.25">
      <c r="A63" s="224" t="s">
        <v>386</v>
      </c>
      <c r="B63" s="811" t="s">
        <v>408</v>
      </c>
      <c r="C63" s="812"/>
      <c r="D63" s="812"/>
      <c r="E63" s="812"/>
      <c r="F63" s="812"/>
      <c r="G63" s="812"/>
      <c r="H63" s="812"/>
      <c r="I63" s="812"/>
      <c r="J63" s="812"/>
      <c r="K63" s="812"/>
      <c r="L63" s="812"/>
      <c r="M63" s="812"/>
      <c r="N63" s="812"/>
      <c r="O63" s="812"/>
      <c r="P63" s="813"/>
      <c r="Q63" s="862"/>
      <c r="R63" s="863"/>
      <c r="S63" s="863"/>
      <c r="T63" s="863"/>
      <c r="U63" s="863"/>
      <c r="V63" s="863"/>
      <c r="W63" s="863"/>
      <c r="X63" s="863"/>
      <c r="Y63" s="863"/>
      <c r="Z63" s="863"/>
      <c r="AA63" s="863"/>
      <c r="AB63" s="863"/>
      <c r="AC63" s="863"/>
      <c r="AD63" s="863"/>
      <c r="AE63" s="864"/>
      <c r="AF63" s="865">
        <v>463</v>
      </c>
      <c r="AG63" s="866"/>
      <c r="AH63" s="866"/>
      <c r="AI63" s="866"/>
      <c r="AJ63" s="867"/>
      <c r="AK63" s="868"/>
      <c r="AL63" s="863"/>
      <c r="AM63" s="863"/>
      <c r="AN63" s="863"/>
      <c r="AO63" s="863"/>
      <c r="AP63" s="866">
        <v>13113</v>
      </c>
      <c r="AQ63" s="866"/>
      <c r="AR63" s="866"/>
      <c r="AS63" s="866"/>
      <c r="AT63" s="866"/>
      <c r="AU63" s="866">
        <v>10065</v>
      </c>
      <c r="AV63" s="866"/>
      <c r="AW63" s="866"/>
      <c r="AX63" s="866"/>
      <c r="AY63" s="866"/>
      <c r="AZ63" s="870"/>
      <c r="BA63" s="870"/>
      <c r="BB63" s="870"/>
      <c r="BC63" s="870"/>
      <c r="BD63" s="870"/>
      <c r="BE63" s="871"/>
      <c r="BF63" s="871"/>
      <c r="BG63" s="871"/>
      <c r="BH63" s="871"/>
      <c r="BI63" s="872"/>
      <c r="BJ63" s="873" t="s">
        <v>125</v>
      </c>
      <c r="BK63" s="874"/>
      <c r="BL63" s="874"/>
      <c r="BM63" s="874"/>
      <c r="BN63" s="875"/>
      <c r="BO63" s="225"/>
      <c r="BP63" s="225"/>
      <c r="BQ63" s="222">
        <v>57</v>
      </c>
      <c r="BR63" s="223"/>
      <c r="BS63" s="798"/>
      <c r="BT63" s="799"/>
      <c r="BU63" s="799"/>
      <c r="BV63" s="799"/>
      <c r="BW63" s="799"/>
      <c r="BX63" s="799"/>
      <c r="BY63" s="799"/>
      <c r="BZ63" s="799"/>
      <c r="CA63" s="799"/>
      <c r="CB63" s="799"/>
      <c r="CC63" s="799"/>
      <c r="CD63" s="799"/>
      <c r="CE63" s="799"/>
      <c r="CF63" s="799"/>
      <c r="CG63" s="810"/>
      <c r="CH63" s="795"/>
      <c r="CI63" s="796"/>
      <c r="CJ63" s="796"/>
      <c r="CK63" s="796"/>
      <c r="CL63" s="797"/>
      <c r="CM63" s="795"/>
      <c r="CN63" s="796"/>
      <c r="CO63" s="796"/>
      <c r="CP63" s="796"/>
      <c r="CQ63" s="797"/>
      <c r="CR63" s="795"/>
      <c r="CS63" s="796"/>
      <c r="CT63" s="796"/>
      <c r="CU63" s="796"/>
      <c r="CV63" s="797"/>
      <c r="CW63" s="795"/>
      <c r="CX63" s="796"/>
      <c r="CY63" s="796"/>
      <c r="CZ63" s="796"/>
      <c r="DA63" s="797"/>
      <c r="DB63" s="795"/>
      <c r="DC63" s="796"/>
      <c r="DD63" s="796"/>
      <c r="DE63" s="796"/>
      <c r="DF63" s="797"/>
      <c r="DG63" s="795"/>
      <c r="DH63" s="796"/>
      <c r="DI63" s="796"/>
      <c r="DJ63" s="796"/>
      <c r="DK63" s="797"/>
      <c r="DL63" s="795"/>
      <c r="DM63" s="796"/>
      <c r="DN63" s="796"/>
      <c r="DO63" s="796"/>
      <c r="DP63" s="797"/>
      <c r="DQ63" s="795"/>
      <c r="DR63" s="796"/>
      <c r="DS63" s="796"/>
      <c r="DT63" s="796"/>
      <c r="DU63" s="797"/>
      <c r="DV63" s="798"/>
      <c r="DW63" s="799"/>
      <c r="DX63" s="799"/>
      <c r="DY63" s="799"/>
      <c r="DZ63" s="800"/>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798"/>
      <c r="BT64" s="799"/>
      <c r="BU64" s="799"/>
      <c r="BV64" s="799"/>
      <c r="BW64" s="799"/>
      <c r="BX64" s="799"/>
      <c r="BY64" s="799"/>
      <c r="BZ64" s="799"/>
      <c r="CA64" s="799"/>
      <c r="CB64" s="799"/>
      <c r="CC64" s="799"/>
      <c r="CD64" s="799"/>
      <c r="CE64" s="799"/>
      <c r="CF64" s="799"/>
      <c r="CG64" s="810"/>
      <c r="CH64" s="795"/>
      <c r="CI64" s="796"/>
      <c r="CJ64" s="796"/>
      <c r="CK64" s="796"/>
      <c r="CL64" s="797"/>
      <c r="CM64" s="795"/>
      <c r="CN64" s="796"/>
      <c r="CO64" s="796"/>
      <c r="CP64" s="796"/>
      <c r="CQ64" s="797"/>
      <c r="CR64" s="795"/>
      <c r="CS64" s="796"/>
      <c r="CT64" s="796"/>
      <c r="CU64" s="796"/>
      <c r="CV64" s="797"/>
      <c r="CW64" s="795"/>
      <c r="CX64" s="796"/>
      <c r="CY64" s="796"/>
      <c r="CZ64" s="796"/>
      <c r="DA64" s="797"/>
      <c r="DB64" s="795"/>
      <c r="DC64" s="796"/>
      <c r="DD64" s="796"/>
      <c r="DE64" s="796"/>
      <c r="DF64" s="797"/>
      <c r="DG64" s="795"/>
      <c r="DH64" s="796"/>
      <c r="DI64" s="796"/>
      <c r="DJ64" s="796"/>
      <c r="DK64" s="797"/>
      <c r="DL64" s="795"/>
      <c r="DM64" s="796"/>
      <c r="DN64" s="796"/>
      <c r="DO64" s="796"/>
      <c r="DP64" s="797"/>
      <c r="DQ64" s="795"/>
      <c r="DR64" s="796"/>
      <c r="DS64" s="796"/>
      <c r="DT64" s="796"/>
      <c r="DU64" s="797"/>
      <c r="DV64" s="798"/>
      <c r="DW64" s="799"/>
      <c r="DX64" s="799"/>
      <c r="DY64" s="799"/>
      <c r="DZ64" s="800"/>
      <c r="EA64" s="214"/>
    </row>
    <row r="65" spans="1:131" ht="26.25" customHeight="1" thickBot="1" x14ac:dyDescent="0.25">
      <c r="A65" s="216" t="s">
        <v>409</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798"/>
      <c r="BT65" s="799"/>
      <c r="BU65" s="799"/>
      <c r="BV65" s="799"/>
      <c r="BW65" s="799"/>
      <c r="BX65" s="799"/>
      <c r="BY65" s="799"/>
      <c r="BZ65" s="799"/>
      <c r="CA65" s="799"/>
      <c r="CB65" s="799"/>
      <c r="CC65" s="799"/>
      <c r="CD65" s="799"/>
      <c r="CE65" s="799"/>
      <c r="CF65" s="799"/>
      <c r="CG65" s="810"/>
      <c r="CH65" s="795"/>
      <c r="CI65" s="796"/>
      <c r="CJ65" s="796"/>
      <c r="CK65" s="796"/>
      <c r="CL65" s="797"/>
      <c r="CM65" s="795"/>
      <c r="CN65" s="796"/>
      <c r="CO65" s="796"/>
      <c r="CP65" s="796"/>
      <c r="CQ65" s="797"/>
      <c r="CR65" s="795"/>
      <c r="CS65" s="796"/>
      <c r="CT65" s="796"/>
      <c r="CU65" s="796"/>
      <c r="CV65" s="797"/>
      <c r="CW65" s="795"/>
      <c r="CX65" s="796"/>
      <c r="CY65" s="796"/>
      <c r="CZ65" s="796"/>
      <c r="DA65" s="797"/>
      <c r="DB65" s="795"/>
      <c r="DC65" s="796"/>
      <c r="DD65" s="796"/>
      <c r="DE65" s="796"/>
      <c r="DF65" s="797"/>
      <c r="DG65" s="795"/>
      <c r="DH65" s="796"/>
      <c r="DI65" s="796"/>
      <c r="DJ65" s="796"/>
      <c r="DK65" s="797"/>
      <c r="DL65" s="795"/>
      <c r="DM65" s="796"/>
      <c r="DN65" s="796"/>
      <c r="DO65" s="796"/>
      <c r="DP65" s="797"/>
      <c r="DQ65" s="795"/>
      <c r="DR65" s="796"/>
      <c r="DS65" s="796"/>
      <c r="DT65" s="796"/>
      <c r="DU65" s="797"/>
      <c r="DV65" s="798"/>
      <c r="DW65" s="799"/>
      <c r="DX65" s="799"/>
      <c r="DY65" s="799"/>
      <c r="DZ65" s="800"/>
      <c r="EA65" s="214"/>
    </row>
    <row r="66" spans="1:131" ht="26.25" customHeight="1" x14ac:dyDescent="0.2">
      <c r="A66" s="744" t="s">
        <v>410</v>
      </c>
      <c r="B66" s="745"/>
      <c r="C66" s="745"/>
      <c r="D66" s="745"/>
      <c r="E66" s="745"/>
      <c r="F66" s="745"/>
      <c r="G66" s="745"/>
      <c r="H66" s="745"/>
      <c r="I66" s="745"/>
      <c r="J66" s="745"/>
      <c r="K66" s="745"/>
      <c r="L66" s="745"/>
      <c r="M66" s="745"/>
      <c r="N66" s="745"/>
      <c r="O66" s="745"/>
      <c r="P66" s="746"/>
      <c r="Q66" s="750" t="s">
        <v>411</v>
      </c>
      <c r="R66" s="751"/>
      <c r="S66" s="751"/>
      <c r="T66" s="751"/>
      <c r="U66" s="752"/>
      <c r="V66" s="750" t="s">
        <v>412</v>
      </c>
      <c r="W66" s="751"/>
      <c r="X66" s="751"/>
      <c r="Y66" s="751"/>
      <c r="Z66" s="752"/>
      <c r="AA66" s="750" t="s">
        <v>392</v>
      </c>
      <c r="AB66" s="751"/>
      <c r="AC66" s="751"/>
      <c r="AD66" s="751"/>
      <c r="AE66" s="752"/>
      <c r="AF66" s="876" t="s">
        <v>413</v>
      </c>
      <c r="AG66" s="837"/>
      <c r="AH66" s="837"/>
      <c r="AI66" s="837"/>
      <c r="AJ66" s="877"/>
      <c r="AK66" s="750" t="s">
        <v>414</v>
      </c>
      <c r="AL66" s="745"/>
      <c r="AM66" s="745"/>
      <c r="AN66" s="745"/>
      <c r="AO66" s="746"/>
      <c r="AP66" s="750" t="s">
        <v>415</v>
      </c>
      <c r="AQ66" s="751"/>
      <c r="AR66" s="751"/>
      <c r="AS66" s="751"/>
      <c r="AT66" s="752"/>
      <c r="AU66" s="750" t="s">
        <v>416</v>
      </c>
      <c r="AV66" s="751"/>
      <c r="AW66" s="751"/>
      <c r="AX66" s="751"/>
      <c r="AY66" s="752"/>
      <c r="AZ66" s="750" t="s">
        <v>373</v>
      </c>
      <c r="BA66" s="751"/>
      <c r="BB66" s="751"/>
      <c r="BC66" s="751"/>
      <c r="BD66" s="757"/>
      <c r="BE66" s="225"/>
      <c r="BF66" s="225"/>
      <c r="BG66" s="225"/>
      <c r="BH66" s="225"/>
      <c r="BI66" s="225"/>
      <c r="BJ66" s="225"/>
      <c r="BK66" s="225"/>
      <c r="BL66" s="225"/>
      <c r="BM66" s="225"/>
      <c r="BN66" s="225"/>
      <c r="BO66" s="225"/>
      <c r="BP66" s="225"/>
      <c r="BQ66" s="222">
        <v>60</v>
      </c>
      <c r="BR66" s="227"/>
      <c r="BS66" s="881"/>
      <c r="BT66" s="882"/>
      <c r="BU66" s="882"/>
      <c r="BV66" s="882"/>
      <c r="BW66" s="882"/>
      <c r="BX66" s="882"/>
      <c r="BY66" s="882"/>
      <c r="BZ66" s="882"/>
      <c r="CA66" s="882"/>
      <c r="CB66" s="882"/>
      <c r="CC66" s="882"/>
      <c r="CD66" s="882"/>
      <c r="CE66" s="882"/>
      <c r="CF66" s="882"/>
      <c r="CG66" s="887"/>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14"/>
    </row>
    <row r="67" spans="1:131" ht="26.25" customHeight="1" thickBot="1" x14ac:dyDescent="0.25">
      <c r="A67" s="747"/>
      <c r="B67" s="748"/>
      <c r="C67" s="748"/>
      <c r="D67" s="748"/>
      <c r="E67" s="748"/>
      <c r="F67" s="748"/>
      <c r="G67" s="748"/>
      <c r="H67" s="748"/>
      <c r="I67" s="748"/>
      <c r="J67" s="748"/>
      <c r="K67" s="748"/>
      <c r="L67" s="748"/>
      <c r="M67" s="748"/>
      <c r="N67" s="748"/>
      <c r="O67" s="748"/>
      <c r="P67" s="749"/>
      <c r="Q67" s="753"/>
      <c r="R67" s="754"/>
      <c r="S67" s="754"/>
      <c r="T67" s="754"/>
      <c r="U67" s="755"/>
      <c r="V67" s="753"/>
      <c r="W67" s="754"/>
      <c r="X67" s="754"/>
      <c r="Y67" s="754"/>
      <c r="Z67" s="755"/>
      <c r="AA67" s="753"/>
      <c r="AB67" s="754"/>
      <c r="AC67" s="754"/>
      <c r="AD67" s="754"/>
      <c r="AE67" s="755"/>
      <c r="AF67" s="878"/>
      <c r="AG67" s="840"/>
      <c r="AH67" s="840"/>
      <c r="AI67" s="840"/>
      <c r="AJ67" s="879"/>
      <c r="AK67" s="880"/>
      <c r="AL67" s="748"/>
      <c r="AM67" s="748"/>
      <c r="AN67" s="748"/>
      <c r="AO67" s="749"/>
      <c r="AP67" s="753"/>
      <c r="AQ67" s="754"/>
      <c r="AR67" s="754"/>
      <c r="AS67" s="754"/>
      <c r="AT67" s="755"/>
      <c r="AU67" s="753"/>
      <c r="AV67" s="754"/>
      <c r="AW67" s="754"/>
      <c r="AX67" s="754"/>
      <c r="AY67" s="755"/>
      <c r="AZ67" s="753"/>
      <c r="BA67" s="754"/>
      <c r="BB67" s="754"/>
      <c r="BC67" s="754"/>
      <c r="BD67" s="759"/>
      <c r="BE67" s="225"/>
      <c r="BF67" s="225"/>
      <c r="BG67" s="225"/>
      <c r="BH67" s="225"/>
      <c r="BI67" s="225"/>
      <c r="BJ67" s="225"/>
      <c r="BK67" s="225"/>
      <c r="BL67" s="225"/>
      <c r="BM67" s="225"/>
      <c r="BN67" s="225"/>
      <c r="BO67" s="225"/>
      <c r="BP67" s="225"/>
      <c r="BQ67" s="222">
        <v>61</v>
      </c>
      <c r="BR67" s="227"/>
      <c r="BS67" s="881"/>
      <c r="BT67" s="882"/>
      <c r="BU67" s="882"/>
      <c r="BV67" s="882"/>
      <c r="BW67" s="882"/>
      <c r="BX67" s="882"/>
      <c r="BY67" s="882"/>
      <c r="BZ67" s="882"/>
      <c r="CA67" s="882"/>
      <c r="CB67" s="882"/>
      <c r="CC67" s="882"/>
      <c r="CD67" s="882"/>
      <c r="CE67" s="882"/>
      <c r="CF67" s="882"/>
      <c r="CG67" s="887"/>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14"/>
    </row>
    <row r="68" spans="1:131" ht="26.25" customHeight="1" thickTop="1" x14ac:dyDescent="0.2">
      <c r="A68" s="221">
        <v>1</v>
      </c>
      <c r="B68" s="891" t="s">
        <v>577</v>
      </c>
      <c r="C68" s="892"/>
      <c r="D68" s="892"/>
      <c r="E68" s="892"/>
      <c r="F68" s="892"/>
      <c r="G68" s="892"/>
      <c r="H68" s="892"/>
      <c r="I68" s="892"/>
      <c r="J68" s="892"/>
      <c r="K68" s="892"/>
      <c r="L68" s="892"/>
      <c r="M68" s="892"/>
      <c r="N68" s="892"/>
      <c r="O68" s="892"/>
      <c r="P68" s="893"/>
      <c r="Q68" s="894">
        <v>861</v>
      </c>
      <c r="R68" s="888"/>
      <c r="S68" s="888"/>
      <c r="T68" s="888"/>
      <c r="U68" s="888"/>
      <c r="V68" s="888">
        <v>827</v>
      </c>
      <c r="W68" s="888"/>
      <c r="X68" s="888"/>
      <c r="Y68" s="888"/>
      <c r="Z68" s="888"/>
      <c r="AA68" s="888">
        <v>35</v>
      </c>
      <c r="AB68" s="888"/>
      <c r="AC68" s="888"/>
      <c r="AD68" s="888"/>
      <c r="AE68" s="888"/>
      <c r="AF68" s="888">
        <v>35</v>
      </c>
      <c r="AG68" s="888"/>
      <c r="AH68" s="888"/>
      <c r="AI68" s="888"/>
      <c r="AJ68" s="888"/>
      <c r="AK68" s="888" t="s">
        <v>576</v>
      </c>
      <c r="AL68" s="888"/>
      <c r="AM68" s="888"/>
      <c r="AN68" s="888"/>
      <c r="AO68" s="888"/>
      <c r="AP68" s="888">
        <v>386</v>
      </c>
      <c r="AQ68" s="888"/>
      <c r="AR68" s="888"/>
      <c r="AS68" s="888"/>
      <c r="AT68" s="888"/>
      <c r="AU68" s="888">
        <v>164</v>
      </c>
      <c r="AV68" s="888"/>
      <c r="AW68" s="888"/>
      <c r="AX68" s="888"/>
      <c r="AY68" s="888"/>
      <c r="AZ68" s="889"/>
      <c r="BA68" s="889"/>
      <c r="BB68" s="889"/>
      <c r="BC68" s="889"/>
      <c r="BD68" s="890"/>
      <c r="BE68" s="225"/>
      <c r="BF68" s="225"/>
      <c r="BG68" s="225"/>
      <c r="BH68" s="225"/>
      <c r="BI68" s="225"/>
      <c r="BJ68" s="225"/>
      <c r="BK68" s="225"/>
      <c r="BL68" s="225"/>
      <c r="BM68" s="225"/>
      <c r="BN68" s="225"/>
      <c r="BO68" s="225"/>
      <c r="BP68" s="225"/>
      <c r="BQ68" s="222">
        <v>62</v>
      </c>
      <c r="BR68" s="227"/>
      <c r="BS68" s="881"/>
      <c r="BT68" s="882"/>
      <c r="BU68" s="882"/>
      <c r="BV68" s="882"/>
      <c r="BW68" s="882"/>
      <c r="BX68" s="882"/>
      <c r="BY68" s="882"/>
      <c r="BZ68" s="882"/>
      <c r="CA68" s="882"/>
      <c r="CB68" s="882"/>
      <c r="CC68" s="882"/>
      <c r="CD68" s="882"/>
      <c r="CE68" s="882"/>
      <c r="CF68" s="882"/>
      <c r="CG68" s="887"/>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14"/>
    </row>
    <row r="69" spans="1:131" ht="26.25" customHeight="1" x14ac:dyDescent="0.2">
      <c r="A69" s="222">
        <v>2</v>
      </c>
      <c r="B69" s="895" t="s">
        <v>578</v>
      </c>
      <c r="C69" s="896"/>
      <c r="D69" s="896"/>
      <c r="E69" s="896"/>
      <c r="F69" s="896"/>
      <c r="G69" s="896"/>
      <c r="H69" s="896"/>
      <c r="I69" s="896"/>
      <c r="J69" s="896"/>
      <c r="K69" s="896"/>
      <c r="L69" s="896"/>
      <c r="M69" s="896"/>
      <c r="N69" s="896"/>
      <c r="O69" s="896"/>
      <c r="P69" s="897"/>
      <c r="Q69" s="898">
        <v>181</v>
      </c>
      <c r="R69" s="852"/>
      <c r="S69" s="852"/>
      <c r="T69" s="852"/>
      <c r="U69" s="852"/>
      <c r="V69" s="852">
        <v>170</v>
      </c>
      <c r="W69" s="852"/>
      <c r="X69" s="852"/>
      <c r="Y69" s="852"/>
      <c r="Z69" s="852"/>
      <c r="AA69" s="852">
        <v>11</v>
      </c>
      <c r="AB69" s="852"/>
      <c r="AC69" s="852"/>
      <c r="AD69" s="852"/>
      <c r="AE69" s="852"/>
      <c r="AF69" s="852">
        <v>11</v>
      </c>
      <c r="AG69" s="852"/>
      <c r="AH69" s="852"/>
      <c r="AI69" s="852"/>
      <c r="AJ69" s="852"/>
      <c r="AK69" s="852" t="s">
        <v>576</v>
      </c>
      <c r="AL69" s="852"/>
      <c r="AM69" s="852"/>
      <c r="AN69" s="852"/>
      <c r="AO69" s="852"/>
      <c r="AP69" s="852">
        <v>24</v>
      </c>
      <c r="AQ69" s="852"/>
      <c r="AR69" s="852"/>
      <c r="AS69" s="852"/>
      <c r="AT69" s="852"/>
      <c r="AU69" s="852" t="s">
        <v>592</v>
      </c>
      <c r="AV69" s="852"/>
      <c r="AW69" s="852"/>
      <c r="AX69" s="852"/>
      <c r="AY69" s="852"/>
      <c r="AZ69" s="854"/>
      <c r="BA69" s="854"/>
      <c r="BB69" s="854"/>
      <c r="BC69" s="854"/>
      <c r="BD69" s="855"/>
      <c r="BE69" s="225"/>
      <c r="BF69" s="225"/>
      <c r="BG69" s="225"/>
      <c r="BH69" s="225"/>
      <c r="BI69" s="225"/>
      <c r="BJ69" s="225"/>
      <c r="BK69" s="225"/>
      <c r="BL69" s="225"/>
      <c r="BM69" s="225"/>
      <c r="BN69" s="225"/>
      <c r="BO69" s="225"/>
      <c r="BP69" s="225"/>
      <c r="BQ69" s="222">
        <v>63</v>
      </c>
      <c r="BR69" s="227"/>
      <c r="BS69" s="881"/>
      <c r="BT69" s="882"/>
      <c r="BU69" s="882"/>
      <c r="BV69" s="882"/>
      <c r="BW69" s="882"/>
      <c r="BX69" s="882"/>
      <c r="BY69" s="882"/>
      <c r="BZ69" s="882"/>
      <c r="CA69" s="882"/>
      <c r="CB69" s="882"/>
      <c r="CC69" s="882"/>
      <c r="CD69" s="882"/>
      <c r="CE69" s="882"/>
      <c r="CF69" s="882"/>
      <c r="CG69" s="887"/>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14"/>
    </row>
    <row r="70" spans="1:131" ht="26.25" customHeight="1" x14ac:dyDescent="0.2">
      <c r="A70" s="222">
        <v>3</v>
      </c>
      <c r="B70" s="895" t="s">
        <v>579</v>
      </c>
      <c r="C70" s="896"/>
      <c r="D70" s="896"/>
      <c r="E70" s="896"/>
      <c r="F70" s="896"/>
      <c r="G70" s="896"/>
      <c r="H70" s="896"/>
      <c r="I70" s="896"/>
      <c r="J70" s="896"/>
      <c r="K70" s="896"/>
      <c r="L70" s="896"/>
      <c r="M70" s="896"/>
      <c r="N70" s="896"/>
      <c r="O70" s="896"/>
      <c r="P70" s="897"/>
      <c r="Q70" s="898">
        <v>97</v>
      </c>
      <c r="R70" s="852"/>
      <c r="S70" s="852"/>
      <c r="T70" s="852"/>
      <c r="U70" s="852"/>
      <c r="V70" s="852">
        <v>94</v>
      </c>
      <c r="W70" s="852"/>
      <c r="X70" s="852"/>
      <c r="Y70" s="852"/>
      <c r="Z70" s="852"/>
      <c r="AA70" s="852">
        <v>4</v>
      </c>
      <c r="AB70" s="852"/>
      <c r="AC70" s="852"/>
      <c r="AD70" s="852"/>
      <c r="AE70" s="852"/>
      <c r="AF70" s="852">
        <v>4</v>
      </c>
      <c r="AG70" s="852"/>
      <c r="AH70" s="852"/>
      <c r="AI70" s="852"/>
      <c r="AJ70" s="852"/>
      <c r="AK70" s="852" t="s">
        <v>576</v>
      </c>
      <c r="AL70" s="852"/>
      <c r="AM70" s="852"/>
      <c r="AN70" s="852"/>
      <c r="AO70" s="852"/>
      <c r="AP70" s="852" t="s">
        <v>576</v>
      </c>
      <c r="AQ70" s="852"/>
      <c r="AR70" s="852"/>
      <c r="AS70" s="852"/>
      <c r="AT70" s="852"/>
      <c r="AU70" s="852" t="s">
        <v>592</v>
      </c>
      <c r="AV70" s="852"/>
      <c r="AW70" s="852"/>
      <c r="AX70" s="852"/>
      <c r="AY70" s="852"/>
      <c r="AZ70" s="854"/>
      <c r="BA70" s="854"/>
      <c r="BB70" s="854"/>
      <c r="BC70" s="854"/>
      <c r="BD70" s="855"/>
      <c r="BE70" s="225"/>
      <c r="BF70" s="225"/>
      <c r="BG70" s="225"/>
      <c r="BH70" s="225"/>
      <c r="BI70" s="225"/>
      <c r="BJ70" s="225"/>
      <c r="BK70" s="225"/>
      <c r="BL70" s="225"/>
      <c r="BM70" s="225"/>
      <c r="BN70" s="225"/>
      <c r="BO70" s="225"/>
      <c r="BP70" s="225"/>
      <c r="BQ70" s="222">
        <v>64</v>
      </c>
      <c r="BR70" s="227"/>
      <c r="BS70" s="881"/>
      <c r="BT70" s="882"/>
      <c r="BU70" s="882"/>
      <c r="BV70" s="882"/>
      <c r="BW70" s="882"/>
      <c r="BX70" s="882"/>
      <c r="BY70" s="882"/>
      <c r="BZ70" s="882"/>
      <c r="CA70" s="882"/>
      <c r="CB70" s="882"/>
      <c r="CC70" s="882"/>
      <c r="CD70" s="882"/>
      <c r="CE70" s="882"/>
      <c r="CF70" s="882"/>
      <c r="CG70" s="887"/>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14"/>
    </row>
    <row r="71" spans="1:131" ht="26.25" customHeight="1" x14ac:dyDescent="0.2">
      <c r="A71" s="222">
        <v>4</v>
      </c>
      <c r="B71" s="895" t="s">
        <v>580</v>
      </c>
      <c r="C71" s="896"/>
      <c r="D71" s="896"/>
      <c r="E71" s="896"/>
      <c r="F71" s="896"/>
      <c r="G71" s="896"/>
      <c r="H71" s="896"/>
      <c r="I71" s="896"/>
      <c r="J71" s="896"/>
      <c r="K71" s="896"/>
      <c r="L71" s="896"/>
      <c r="M71" s="896"/>
      <c r="N71" s="896"/>
      <c r="O71" s="896"/>
      <c r="P71" s="897"/>
      <c r="Q71" s="898">
        <v>50</v>
      </c>
      <c r="R71" s="852"/>
      <c r="S71" s="852"/>
      <c r="T71" s="852"/>
      <c r="U71" s="852"/>
      <c r="V71" s="852">
        <v>48</v>
      </c>
      <c r="W71" s="852"/>
      <c r="X71" s="852"/>
      <c r="Y71" s="852"/>
      <c r="Z71" s="852"/>
      <c r="AA71" s="852">
        <v>2</v>
      </c>
      <c r="AB71" s="852"/>
      <c r="AC71" s="852"/>
      <c r="AD71" s="852"/>
      <c r="AE71" s="852"/>
      <c r="AF71" s="852">
        <v>2</v>
      </c>
      <c r="AG71" s="852"/>
      <c r="AH71" s="852"/>
      <c r="AI71" s="852"/>
      <c r="AJ71" s="852"/>
      <c r="AK71" s="852">
        <v>40</v>
      </c>
      <c r="AL71" s="852"/>
      <c r="AM71" s="852"/>
      <c r="AN71" s="852"/>
      <c r="AO71" s="852"/>
      <c r="AP71" s="852" t="s">
        <v>576</v>
      </c>
      <c r="AQ71" s="852"/>
      <c r="AR71" s="852"/>
      <c r="AS71" s="852"/>
      <c r="AT71" s="852"/>
      <c r="AU71" s="852" t="s">
        <v>592</v>
      </c>
      <c r="AV71" s="852"/>
      <c r="AW71" s="852"/>
      <c r="AX71" s="852"/>
      <c r="AY71" s="852"/>
      <c r="AZ71" s="854"/>
      <c r="BA71" s="854"/>
      <c r="BB71" s="854"/>
      <c r="BC71" s="854"/>
      <c r="BD71" s="855"/>
      <c r="BE71" s="225"/>
      <c r="BF71" s="225"/>
      <c r="BG71" s="225"/>
      <c r="BH71" s="225"/>
      <c r="BI71" s="225"/>
      <c r="BJ71" s="225"/>
      <c r="BK71" s="225"/>
      <c r="BL71" s="225"/>
      <c r="BM71" s="225"/>
      <c r="BN71" s="225"/>
      <c r="BO71" s="225"/>
      <c r="BP71" s="225"/>
      <c r="BQ71" s="222">
        <v>65</v>
      </c>
      <c r="BR71" s="227"/>
      <c r="BS71" s="881"/>
      <c r="BT71" s="882"/>
      <c r="BU71" s="882"/>
      <c r="BV71" s="882"/>
      <c r="BW71" s="882"/>
      <c r="BX71" s="882"/>
      <c r="BY71" s="882"/>
      <c r="BZ71" s="882"/>
      <c r="CA71" s="882"/>
      <c r="CB71" s="882"/>
      <c r="CC71" s="882"/>
      <c r="CD71" s="882"/>
      <c r="CE71" s="882"/>
      <c r="CF71" s="882"/>
      <c r="CG71" s="887"/>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14"/>
    </row>
    <row r="72" spans="1:131" ht="26.25" customHeight="1" x14ac:dyDescent="0.2">
      <c r="A72" s="222">
        <v>5</v>
      </c>
      <c r="B72" s="895" t="s">
        <v>581</v>
      </c>
      <c r="C72" s="896"/>
      <c r="D72" s="896"/>
      <c r="E72" s="896"/>
      <c r="F72" s="896"/>
      <c r="G72" s="896"/>
      <c r="H72" s="896"/>
      <c r="I72" s="896"/>
      <c r="J72" s="896"/>
      <c r="K72" s="896"/>
      <c r="L72" s="896"/>
      <c r="M72" s="896"/>
      <c r="N72" s="896"/>
      <c r="O72" s="896"/>
      <c r="P72" s="897"/>
      <c r="Q72" s="898">
        <v>824</v>
      </c>
      <c r="R72" s="852"/>
      <c r="S72" s="852"/>
      <c r="T72" s="852"/>
      <c r="U72" s="852"/>
      <c r="V72" s="852">
        <v>251</v>
      </c>
      <c r="W72" s="852"/>
      <c r="X72" s="852"/>
      <c r="Y72" s="852"/>
      <c r="Z72" s="852"/>
      <c r="AA72" s="852">
        <v>573</v>
      </c>
      <c r="AB72" s="852"/>
      <c r="AC72" s="852"/>
      <c r="AD72" s="852"/>
      <c r="AE72" s="852"/>
      <c r="AF72" s="852">
        <v>573</v>
      </c>
      <c r="AG72" s="852"/>
      <c r="AH72" s="852"/>
      <c r="AI72" s="852"/>
      <c r="AJ72" s="852"/>
      <c r="AK72" s="852">
        <v>35</v>
      </c>
      <c r="AL72" s="852"/>
      <c r="AM72" s="852"/>
      <c r="AN72" s="852"/>
      <c r="AO72" s="852"/>
      <c r="AP72" s="852" t="s">
        <v>576</v>
      </c>
      <c r="AQ72" s="852"/>
      <c r="AR72" s="852"/>
      <c r="AS72" s="852"/>
      <c r="AT72" s="852"/>
      <c r="AU72" s="852" t="s">
        <v>592</v>
      </c>
      <c r="AV72" s="852"/>
      <c r="AW72" s="852"/>
      <c r="AX72" s="852"/>
      <c r="AY72" s="852"/>
      <c r="AZ72" s="854"/>
      <c r="BA72" s="854"/>
      <c r="BB72" s="854"/>
      <c r="BC72" s="854"/>
      <c r="BD72" s="855"/>
      <c r="BE72" s="225"/>
      <c r="BF72" s="225"/>
      <c r="BG72" s="225"/>
      <c r="BH72" s="225"/>
      <c r="BI72" s="225"/>
      <c r="BJ72" s="225"/>
      <c r="BK72" s="225"/>
      <c r="BL72" s="225"/>
      <c r="BM72" s="225"/>
      <c r="BN72" s="225"/>
      <c r="BO72" s="225"/>
      <c r="BP72" s="225"/>
      <c r="BQ72" s="222">
        <v>66</v>
      </c>
      <c r="BR72" s="227"/>
      <c r="BS72" s="881"/>
      <c r="BT72" s="882"/>
      <c r="BU72" s="882"/>
      <c r="BV72" s="882"/>
      <c r="BW72" s="882"/>
      <c r="BX72" s="882"/>
      <c r="BY72" s="882"/>
      <c r="BZ72" s="882"/>
      <c r="CA72" s="882"/>
      <c r="CB72" s="882"/>
      <c r="CC72" s="882"/>
      <c r="CD72" s="882"/>
      <c r="CE72" s="882"/>
      <c r="CF72" s="882"/>
      <c r="CG72" s="887"/>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14"/>
    </row>
    <row r="73" spans="1:131" ht="26.25" customHeight="1" x14ac:dyDescent="0.2">
      <c r="A73" s="222">
        <v>6</v>
      </c>
      <c r="B73" s="895" t="s">
        <v>582</v>
      </c>
      <c r="C73" s="896"/>
      <c r="D73" s="896"/>
      <c r="E73" s="896"/>
      <c r="F73" s="896"/>
      <c r="G73" s="896"/>
      <c r="H73" s="896"/>
      <c r="I73" s="896"/>
      <c r="J73" s="896"/>
      <c r="K73" s="896"/>
      <c r="L73" s="896"/>
      <c r="M73" s="896"/>
      <c r="N73" s="896"/>
      <c r="O73" s="896"/>
      <c r="P73" s="897"/>
      <c r="Q73" s="898">
        <v>3966</v>
      </c>
      <c r="R73" s="852"/>
      <c r="S73" s="852"/>
      <c r="T73" s="852"/>
      <c r="U73" s="852"/>
      <c r="V73" s="852">
        <v>3752</v>
      </c>
      <c r="W73" s="852"/>
      <c r="X73" s="852"/>
      <c r="Y73" s="852"/>
      <c r="Z73" s="852"/>
      <c r="AA73" s="852">
        <v>214</v>
      </c>
      <c r="AB73" s="852"/>
      <c r="AC73" s="852"/>
      <c r="AD73" s="852"/>
      <c r="AE73" s="852"/>
      <c r="AF73" s="852">
        <v>214</v>
      </c>
      <c r="AG73" s="852"/>
      <c r="AH73" s="852"/>
      <c r="AI73" s="852"/>
      <c r="AJ73" s="852"/>
      <c r="AK73" s="852">
        <v>22</v>
      </c>
      <c r="AL73" s="852"/>
      <c r="AM73" s="852"/>
      <c r="AN73" s="852"/>
      <c r="AO73" s="852"/>
      <c r="AP73" s="852" t="s">
        <v>576</v>
      </c>
      <c r="AQ73" s="852"/>
      <c r="AR73" s="852"/>
      <c r="AS73" s="852"/>
      <c r="AT73" s="852"/>
      <c r="AU73" s="852" t="s">
        <v>592</v>
      </c>
      <c r="AV73" s="852"/>
      <c r="AW73" s="852"/>
      <c r="AX73" s="852"/>
      <c r="AY73" s="852"/>
      <c r="AZ73" s="854"/>
      <c r="BA73" s="854"/>
      <c r="BB73" s="854"/>
      <c r="BC73" s="854"/>
      <c r="BD73" s="855"/>
      <c r="BE73" s="225"/>
      <c r="BF73" s="225"/>
      <c r="BG73" s="225"/>
      <c r="BH73" s="225"/>
      <c r="BI73" s="225"/>
      <c r="BJ73" s="225"/>
      <c r="BK73" s="225"/>
      <c r="BL73" s="225"/>
      <c r="BM73" s="225"/>
      <c r="BN73" s="225"/>
      <c r="BO73" s="225"/>
      <c r="BP73" s="225"/>
      <c r="BQ73" s="222">
        <v>67</v>
      </c>
      <c r="BR73" s="227"/>
      <c r="BS73" s="881"/>
      <c r="BT73" s="882"/>
      <c r="BU73" s="882"/>
      <c r="BV73" s="882"/>
      <c r="BW73" s="882"/>
      <c r="BX73" s="882"/>
      <c r="BY73" s="882"/>
      <c r="BZ73" s="882"/>
      <c r="CA73" s="882"/>
      <c r="CB73" s="882"/>
      <c r="CC73" s="882"/>
      <c r="CD73" s="882"/>
      <c r="CE73" s="882"/>
      <c r="CF73" s="882"/>
      <c r="CG73" s="887"/>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14"/>
    </row>
    <row r="74" spans="1:131" ht="26.25" customHeight="1" x14ac:dyDescent="0.2">
      <c r="A74" s="222">
        <v>7</v>
      </c>
      <c r="B74" s="895" t="s">
        <v>583</v>
      </c>
      <c r="C74" s="896"/>
      <c r="D74" s="896"/>
      <c r="E74" s="896"/>
      <c r="F74" s="896"/>
      <c r="G74" s="896"/>
      <c r="H74" s="896"/>
      <c r="I74" s="896"/>
      <c r="J74" s="896"/>
      <c r="K74" s="896"/>
      <c r="L74" s="896"/>
      <c r="M74" s="896"/>
      <c r="N74" s="896"/>
      <c r="O74" s="896"/>
      <c r="P74" s="897"/>
      <c r="Q74" s="898">
        <v>1476</v>
      </c>
      <c r="R74" s="852"/>
      <c r="S74" s="852"/>
      <c r="T74" s="852"/>
      <c r="U74" s="852"/>
      <c r="V74" s="852">
        <v>1261</v>
      </c>
      <c r="W74" s="852"/>
      <c r="X74" s="852"/>
      <c r="Y74" s="852"/>
      <c r="Z74" s="852"/>
      <c r="AA74" s="852">
        <v>215</v>
      </c>
      <c r="AB74" s="852"/>
      <c r="AC74" s="852"/>
      <c r="AD74" s="852"/>
      <c r="AE74" s="852"/>
      <c r="AF74" s="852">
        <v>215</v>
      </c>
      <c r="AG74" s="852"/>
      <c r="AH74" s="852"/>
      <c r="AI74" s="852"/>
      <c r="AJ74" s="852"/>
      <c r="AK74" s="852">
        <v>471</v>
      </c>
      <c r="AL74" s="852"/>
      <c r="AM74" s="852"/>
      <c r="AN74" s="852"/>
      <c r="AO74" s="852"/>
      <c r="AP74" s="852" t="s">
        <v>576</v>
      </c>
      <c r="AQ74" s="852"/>
      <c r="AR74" s="852"/>
      <c r="AS74" s="852"/>
      <c r="AT74" s="852"/>
      <c r="AU74" s="852" t="s">
        <v>592</v>
      </c>
      <c r="AV74" s="852"/>
      <c r="AW74" s="852"/>
      <c r="AX74" s="852"/>
      <c r="AY74" s="852"/>
      <c r="AZ74" s="854"/>
      <c r="BA74" s="854"/>
      <c r="BB74" s="854"/>
      <c r="BC74" s="854"/>
      <c r="BD74" s="855"/>
      <c r="BE74" s="225"/>
      <c r="BF74" s="225"/>
      <c r="BG74" s="225"/>
      <c r="BH74" s="225"/>
      <c r="BI74" s="225"/>
      <c r="BJ74" s="225"/>
      <c r="BK74" s="225"/>
      <c r="BL74" s="225"/>
      <c r="BM74" s="225"/>
      <c r="BN74" s="225"/>
      <c r="BO74" s="225"/>
      <c r="BP74" s="225"/>
      <c r="BQ74" s="222">
        <v>68</v>
      </c>
      <c r="BR74" s="227"/>
      <c r="BS74" s="881"/>
      <c r="BT74" s="882"/>
      <c r="BU74" s="882"/>
      <c r="BV74" s="882"/>
      <c r="BW74" s="882"/>
      <c r="BX74" s="882"/>
      <c r="BY74" s="882"/>
      <c r="BZ74" s="882"/>
      <c r="CA74" s="882"/>
      <c r="CB74" s="882"/>
      <c r="CC74" s="882"/>
      <c r="CD74" s="882"/>
      <c r="CE74" s="882"/>
      <c r="CF74" s="882"/>
      <c r="CG74" s="887"/>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14"/>
    </row>
    <row r="75" spans="1:131" ht="26.25" customHeight="1" x14ac:dyDescent="0.2">
      <c r="A75" s="222">
        <v>8</v>
      </c>
      <c r="B75" s="895" t="s">
        <v>584</v>
      </c>
      <c r="C75" s="896"/>
      <c r="D75" s="896"/>
      <c r="E75" s="896"/>
      <c r="F75" s="896"/>
      <c r="G75" s="896"/>
      <c r="H75" s="896"/>
      <c r="I75" s="896"/>
      <c r="J75" s="896"/>
      <c r="K75" s="896"/>
      <c r="L75" s="896"/>
      <c r="M75" s="896"/>
      <c r="N75" s="896"/>
      <c r="O75" s="896"/>
      <c r="P75" s="897"/>
      <c r="Q75" s="899">
        <v>391751</v>
      </c>
      <c r="R75" s="900"/>
      <c r="S75" s="900"/>
      <c r="T75" s="900"/>
      <c r="U75" s="856"/>
      <c r="V75" s="901">
        <v>379323</v>
      </c>
      <c r="W75" s="900"/>
      <c r="X75" s="900"/>
      <c r="Y75" s="900"/>
      <c r="Z75" s="856"/>
      <c r="AA75" s="901">
        <v>12429</v>
      </c>
      <c r="AB75" s="900"/>
      <c r="AC75" s="900"/>
      <c r="AD75" s="900"/>
      <c r="AE75" s="856"/>
      <c r="AF75" s="901">
        <v>12429</v>
      </c>
      <c r="AG75" s="900"/>
      <c r="AH75" s="900"/>
      <c r="AI75" s="900"/>
      <c r="AJ75" s="856"/>
      <c r="AK75" s="901">
        <v>85</v>
      </c>
      <c r="AL75" s="900"/>
      <c r="AM75" s="900"/>
      <c r="AN75" s="900"/>
      <c r="AO75" s="856"/>
      <c r="AP75" s="901" t="s">
        <v>576</v>
      </c>
      <c r="AQ75" s="900"/>
      <c r="AR75" s="900"/>
      <c r="AS75" s="900"/>
      <c r="AT75" s="856"/>
      <c r="AU75" s="901" t="s">
        <v>592</v>
      </c>
      <c r="AV75" s="900"/>
      <c r="AW75" s="900"/>
      <c r="AX75" s="900"/>
      <c r="AY75" s="856"/>
      <c r="AZ75" s="854"/>
      <c r="BA75" s="854"/>
      <c r="BB75" s="854"/>
      <c r="BC75" s="854"/>
      <c r="BD75" s="855"/>
      <c r="BE75" s="225"/>
      <c r="BF75" s="225"/>
      <c r="BG75" s="225"/>
      <c r="BH75" s="225"/>
      <c r="BI75" s="225"/>
      <c r="BJ75" s="225"/>
      <c r="BK75" s="225"/>
      <c r="BL75" s="225"/>
      <c r="BM75" s="225"/>
      <c r="BN75" s="225"/>
      <c r="BO75" s="225"/>
      <c r="BP75" s="225"/>
      <c r="BQ75" s="222">
        <v>69</v>
      </c>
      <c r="BR75" s="227"/>
      <c r="BS75" s="881"/>
      <c r="BT75" s="882"/>
      <c r="BU75" s="882"/>
      <c r="BV75" s="882"/>
      <c r="BW75" s="882"/>
      <c r="BX75" s="882"/>
      <c r="BY75" s="882"/>
      <c r="BZ75" s="882"/>
      <c r="CA75" s="882"/>
      <c r="CB75" s="882"/>
      <c r="CC75" s="882"/>
      <c r="CD75" s="882"/>
      <c r="CE75" s="882"/>
      <c r="CF75" s="882"/>
      <c r="CG75" s="887"/>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14"/>
    </row>
    <row r="76" spans="1:131" ht="26.25" customHeight="1" x14ac:dyDescent="0.2">
      <c r="A76" s="222">
        <v>9</v>
      </c>
      <c r="B76" s="895" t="s">
        <v>585</v>
      </c>
      <c r="C76" s="896"/>
      <c r="D76" s="896"/>
      <c r="E76" s="896"/>
      <c r="F76" s="896"/>
      <c r="G76" s="896"/>
      <c r="H76" s="896"/>
      <c r="I76" s="896"/>
      <c r="J76" s="896"/>
      <c r="K76" s="896"/>
      <c r="L76" s="896"/>
      <c r="M76" s="896"/>
      <c r="N76" s="896"/>
      <c r="O76" s="896"/>
      <c r="P76" s="897"/>
      <c r="Q76" s="899">
        <v>2495</v>
      </c>
      <c r="R76" s="900"/>
      <c r="S76" s="900"/>
      <c r="T76" s="900"/>
      <c r="U76" s="856"/>
      <c r="V76" s="901">
        <v>2494</v>
      </c>
      <c r="W76" s="900"/>
      <c r="X76" s="900"/>
      <c r="Y76" s="900"/>
      <c r="Z76" s="856"/>
      <c r="AA76" s="901">
        <v>1</v>
      </c>
      <c r="AB76" s="900"/>
      <c r="AC76" s="900"/>
      <c r="AD76" s="900"/>
      <c r="AE76" s="856"/>
      <c r="AF76" s="901">
        <v>1</v>
      </c>
      <c r="AG76" s="900"/>
      <c r="AH76" s="900"/>
      <c r="AI76" s="900"/>
      <c r="AJ76" s="856"/>
      <c r="AK76" s="901" t="s">
        <v>576</v>
      </c>
      <c r="AL76" s="900"/>
      <c r="AM76" s="900"/>
      <c r="AN76" s="900"/>
      <c r="AO76" s="856"/>
      <c r="AP76" s="901" t="s">
        <v>576</v>
      </c>
      <c r="AQ76" s="900"/>
      <c r="AR76" s="900"/>
      <c r="AS76" s="900"/>
      <c r="AT76" s="856"/>
      <c r="AU76" s="901" t="s">
        <v>592</v>
      </c>
      <c r="AV76" s="900"/>
      <c r="AW76" s="900"/>
      <c r="AX76" s="900"/>
      <c r="AY76" s="856"/>
      <c r="AZ76" s="854"/>
      <c r="BA76" s="854"/>
      <c r="BB76" s="854"/>
      <c r="BC76" s="854"/>
      <c r="BD76" s="855"/>
      <c r="BE76" s="225"/>
      <c r="BF76" s="225"/>
      <c r="BG76" s="225"/>
      <c r="BH76" s="225"/>
      <c r="BI76" s="225"/>
      <c r="BJ76" s="225"/>
      <c r="BK76" s="225"/>
      <c r="BL76" s="225"/>
      <c r="BM76" s="225"/>
      <c r="BN76" s="225"/>
      <c r="BO76" s="225"/>
      <c r="BP76" s="225"/>
      <c r="BQ76" s="222">
        <v>70</v>
      </c>
      <c r="BR76" s="227"/>
      <c r="BS76" s="881"/>
      <c r="BT76" s="882"/>
      <c r="BU76" s="882"/>
      <c r="BV76" s="882"/>
      <c r="BW76" s="882"/>
      <c r="BX76" s="882"/>
      <c r="BY76" s="882"/>
      <c r="BZ76" s="882"/>
      <c r="CA76" s="882"/>
      <c r="CB76" s="882"/>
      <c r="CC76" s="882"/>
      <c r="CD76" s="882"/>
      <c r="CE76" s="882"/>
      <c r="CF76" s="882"/>
      <c r="CG76" s="887"/>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14"/>
    </row>
    <row r="77" spans="1:131" ht="26.25" customHeight="1" x14ac:dyDescent="0.2">
      <c r="A77" s="222">
        <v>10</v>
      </c>
      <c r="B77" s="895" t="s">
        <v>586</v>
      </c>
      <c r="C77" s="896"/>
      <c r="D77" s="896"/>
      <c r="E77" s="896"/>
      <c r="F77" s="896"/>
      <c r="G77" s="896"/>
      <c r="H77" s="896"/>
      <c r="I77" s="896"/>
      <c r="J77" s="896"/>
      <c r="K77" s="896"/>
      <c r="L77" s="896"/>
      <c r="M77" s="896"/>
      <c r="N77" s="896"/>
      <c r="O77" s="896"/>
      <c r="P77" s="897"/>
      <c r="Q77" s="899">
        <v>504</v>
      </c>
      <c r="R77" s="900"/>
      <c r="S77" s="900"/>
      <c r="T77" s="900"/>
      <c r="U77" s="856"/>
      <c r="V77" s="901">
        <v>475</v>
      </c>
      <c r="W77" s="900"/>
      <c r="X77" s="900"/>
      <c r="Y77" s="900"/>
      <c r="Z77" s="856"/>
      <c r="AA77" s="901">
        <v>29</v>
      </c>
      <c r="AB77" s="900"/>
      <c r="AC77" s="900"/>
      <c r="AD77" s="900"/>
      <c r="AE77" s="856"/>
      <c r="AF77" s="901">
        <v>29</v>
      </c>
      <c r="AG77" s="900"/>
      <c r="AH77" s="900"/>
      <c r="AI77" s="900"/>
      <c r="AJ77" s="856"/>
      <c r="AK77" s="901" t="s">
        <v>576</v>
      </c>
      <c r="AL77" s="900"/>
      <c r="AM77" s="900"/>
      <c r="AN77" s="900"/>
      <c r="AO77" s="856"/>
      <c r="AP77" s="901" t="s">
        <v>576</v>
      </c>
      <c r="AQ77" s="900"/>
      <c r="AR77" s="900"/>
      <c r="AS77" s="900"/>
      <c r="AT77" s="856"/>
      <c r="AU77" s="901" t="s">
        <v>592</v>
      </c>
      <c r="AV77" s="900"/>
      <c r="AW77" s="900"/>
      <c r="AX77" s="900"/>
      <c r="AY77" s="856"/>
      <c r="AZ77" s="854"/>
      <c r="BA77" s="854"/>
      <c r="BB77" s="854"/>
      <c r="BC77" s="854"/>
      <c r="BD77" s="855"/>
      <c r="BE77" s="225"/>
      <c r="BF77" s="225"/>
      <c r="BG77" s="225"/>
      <c r="BH77" s="225"/>
      <c r="BI77" s="225"/>
      <c r="BJ77" s="225"/>
      <c r="BK77" s="225"/>
      <c r="BL77" s="225"/>
      <c r="BM77" s="225"/>
      <c r="BN77" s="225"/>
      <c r="BO77" s="225"/>
      <c r="BP77" s="225"/>
      <c r="BQ77" s="222">
        <v>71</v>
      </c>
      <c r="BR77" s="227"/>
      <c r="BS77" s="881"/>
      <c r="BT77" s="882"/>
      <c r="BU77" s="882"/>
      <c r="BV77" s="882"/>
      <c r="BW77" s="882"/>
      <c r="BX77" s="882"/>
      <c r="BY77" s="882"/>
      <c r="BZ77" s="882"/>
      <c r="CA77" s="882"/>
      <c r="CB77" s="882"/>
      <c r="CC77" s="882"/>
      <c r="CD77" s="882"/>
      <c r="CE77" s="882"/>
      <c r="CF77" s="882"/>
      <c r="CG77" s="887"/>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14"/>
    </row>
    <row r="78" spans="1:131" ht="26.25" customHeight="1" x14ac:dyDescent="0.2">
      <c r="A78" s="222">
        <v>11</v>
      </c>
      <c r="B78" s="902"/>
      <c r="C78" s="903"/>
      <c r="D78" s="903"/>
      <c r="E78" s="903"/>
      <c r="F78" s="903"/>
      <c r="G78" s="903"/>
      <c r="H78" s="903"/>
      <c r="I78" s="903"/>
      <c r="J78" s="903"/>
      <c r="K78" s="903"/>
      <c r="L78" s="903"/>
      <c r="M78" s="903"/>
      <c r="N78" s="903"/>
      <c r="O78" s="903"/>
      <c r="P78" s="904"/>
      <c r="Q78" s="898"/>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54"/>
      <c r="BA78" s="854"/>
      <c r="BB78" s="854"/>
      <c r="BC78" s="854"/>
      <c r="BD78" s="855"/>
      <c r="BE78" s="225"/>
      <c r="BF78" s="225"/>
      <c r="BG78" s="225"/>
      <c r="BH78" s="225"/>
      <c r="BI78" s="225"/>
      <c r="BJ78" s="214"/>
      <c r="BK78" s="214"/>
      <c r="BL78" s="214"/>
      <c r="BM78" s="214"/>
      <c r="BN78" s="214"/>
      <c r="BO78" s="225"/>
      <c r="BP78" s="225"/>
      <c r="BQ78" s="222">
        <v>72</v>
      </c>
      <c r="BR78" s="227"/>
      <c r="BS78" s="881"/>
      <c r="BT78" s="882"/>
      <c r="BU78" s="882"/>
      <c r="BV78" s="882"/>
      <c r="BW78" s="882"/>
      <c r="BX78" s="882"/>
      <c r="BY78" s="882"/>
      <c r="BZ78" s="882"/>
      <c r="CA78" s="882"/>
      <c r="CB78" s="882"/>
      <c r="CC78" s="882"/>
      <c r="CD78" s="882"/>
      <c r="CE78" s="882"/>
      <c r="CF78" s="882"/>
      <c r="CG78" s="887"/>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14"/>
    </row>
    <row r="79" spans="1:131" ht="26.25" customHeight="1" x14ac:dyDescent="0.2">
      <c r="A79" s="222">
        <v>12</v>
      </c>
      <c r="B79" s="902"/>
      <c r="C79" s="903"/>
      <c r="D79" s="903"/>
      <c r="E79" s="903"/>
      <c r="F79" s="903"/>
      <c r="G79" s="903"/>
      <c r="H79" s="903"/>
      <c r="I79" s="903"/>
      <c r="J79" s="903"/>
      <c r="K79" s="903"/>
      <c r="L79" s="903"/>
      <c r="M79" s="903"/>
      <c r="N79" s="903"/>
      <c r="O79" s="903"/>
      <c r="P79" s="904"/>
      <c r="Q79" s="898"/>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54"/>
      <c r="BA79" s="854"/>
      <c r="BB79" s="854"/>
      <c r="BC79" s="854"/>
      <c r="BD79" s="855"/>
      <c r="BE79" s="225"/>
      <c r="BF79" s="225"/>
      <c r="BG79" s="225"/>
      <c r="BH79" s="225"/>
      <c r="BI79" s="225"/>
      <c r="BJ79" s="214"/>
      <c r="BK79" s="214"/>
      <c r="BL79" s="214"/>
      <c r="BM79" s="214"/>
      <c r="BN79" s="214"/>
      <c r="BO79" s="225"/>
      <c r="BP79" s="225"/>
      <c r="BQ79" s="222">
        <v>73</v>
      </c>
      <c r="BR79" s="227"/>
      <c r="BS79" s="881"/>
      <c r="BT79" s="882"/>
      <c r="BU79" s="882"/>
      <c r="BV79" s="882"/>
      <c r="BW79" s="882"/>
      <c r="BX79" s="882"/>
      <c r="BY79" s="882"/>
      <c r="BZ79" s="882"/>
      <c r="CA79" s="882"/>
      <c r="CB79" s="882"/>
      <c r="CC79" s="882"/>
      <c r="CD79" s="882"/>
      <c r="CE79" s="882"/>
      <c r="CF79" s="882"/>
      <c r="CG79" s="887"/>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14"/>
    </row>
    <row r="80" spans="1:131" ht="26.25" customHeight="1" x14ac:dyDescent="0.2">
      <c r="A80" s="222">
        <v>13</v>
      </c>
      <c r="B80" s="902"/>
      <c r="C80" s="903"/>
      <c r="D80" s="903"/>
      <c r="E80" s="903"/>
      <c r="F80" s="903"/>
      <c r="G80" s="903"/>
      <c r="H80" s="903"/>
      <c r="I80" s="903"/>
      <c r="J80" s="903"/>
      <c r="K80" s="903"/>
      <c r="L80" s="903"/>
      <c r="M80" s="903"/>
      <c r="N80" s="903"/>
      <c r="O80" s="903"/>
      <c r="P80" s="904"/>
      <c r="Q80" s="898"/>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54"/>
      <c r="BA80" s="854"/>
      <c r="BB80" s="854"/>
      <c r="BC80" s="854"/>
      <c r="BD80" s="855"/>
      <c r="BE80" s="225"/>
      <c r="BF80" s="225"/>
      <c r="BG80" s="225"/>
      <c r="BH80" s="225"/>
      <c r="BI80" s="225"/>
      <c r="BJ80" s="225"/>
      <c r="BK80" s="225"/>
      <c r="BL80" s="225"/>
      <c r="BM80" s="225"/>
      <c r="BN80" s="225"/>
      <c r="BO80" s="225"/>
      <c r="BP80" s="225"/>
      <c r="BQ80" s="222">
        <v>74</v>
      </c>
      <c r="BR80" s="227"/>
      <c r="BS80" s="881"/>
      <c r="BT80" s="882"/>
      <c r="BU80" s="882"/>
      <c r="BV80" s="882"/>
      <c r="BW80" s="882"/>
      <c r="BX80" s="882"/>
      <c r="BY80" s="882"/>
      <c r="BZ80" s="882"/>
      <c r="CA80" s="882"/>
      <c r="CB80" s="882"/>
      <c r="CC80" s="882"/>
      <c r="CD80" s="882"/>
      <c r="CE80" s="882"/>
      <c r="CF80" s="882"/>
      <c r="CG80" s="887"/>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14"/>
    </row>
    <row r="81" spans="1:131" ht="26.25" customHeight="1" x14ac:dyDescent="0.2">
      <c r="A81" s="222">
        <v>14</v>
      </c>
      <c r="B81" s="902"/>
      <c r="C81" s="903"/>
      <c r="D81" s="903"/>
      <c r="E81" s="903"/>
      <c r="F81" s="903"/>
      <c r="G81" s="903"/>
      <c r="H81" s="903"/>
      <c r="I81" s="903"/>
      <c r="J81" s="903"/>
      <c r="K81" s="903"/>
      <c r="L81" s="903"/>
      <c r="M81" s="903"/>
      <c r="N81" s="903"/>
      <c r="O81" s="903"/>
      <c r="P81" s="904"/>
      <c r="Q81" s="898"/>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54"/>
      <c r="BA81" s="854"/>
      <c r="BB81" s="854"/>
      <c r="BC81" s="854"/>
      <c r="BD81" s="855"/>
      <c r="BE81" s="225"/>
      <c r="BF81" s="225"/>
      <c r="BG81" s="225"/>
      <c r="BH81" s="225"/>
      <c r="BI81" s="225"/>
      <c r="BJ81" s="225"/>
      <c r="BK81" s="225"/>
      <c r="BL81" s="225"/>
      <c r="BM81" s="225"/>
      <c r="BN81" s="225"/>
      <c r="BO81" s="225"/>
      <c r="BP81" s="225"/>
      <c r="BQ81" s="222">
        <v>75</v>
      </c>
      <c r="BR81" s="227"/>
      <c r="BS81" s="881"/>
      <c r="BT81" s="882"/>
      <c r="BU81" s="882"/>
      <c r="BV81" s="882"/>
      <c r="BW81" s="882"/>
      <c r="BX81" s="882"/>
      <c r="BY81" s="882"/>
      <c r="BZ81" s="882"/>
      <c r="CA81" s="882"/>
      <c r="CB81" s="882"/>
      <c r="CC81" s="882"/>
      <c r="CD81" s="882"/>
      <c r="CE81" s="882"/>
      <c r="CF81" s="882"/>
      <c r="CG81" s="887"/>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14"/>
    </row>
    <row r="82" spans="1:131" ht="26.25" customHeight="1" x14ac:dyDescent="0.2">
      <c r="A82" s="222">
        <v>15</v>
      </c>
      <c r="B82" s="902"/>
      <c r="C82" s="903"/>
      <c r="D82" s="903"/>
      <c r="E82" s="903"/>
      <c r="F82" s="903"/>
      <c r="G82" s="903"/>
      <c r="H82" s="903"/>
      <c r="I82" s="903"/>
      <c r="J82" s="903"/>
      <c r="K82" s="903"/>
      <c r="L82" s="903"/>
      <c r="M82" s="903"/>
      <c r="N82" s="903"/>
      <c r="O82" s="903"/>
      <c r="P82" s="904"/>
      <c r="Q82" s="898"/>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54"/>
      <c r="BA82" s="854"/>
      <c r="BB82" s="854"/>
      <c r="BC82" s="854"/>
      <c r="BD82" s="855"/>
      <c r="BE82" s="225"/>
      <c r="BF82" s="225"/>
      <c r="BG82" s="225"/>
      <c r="BH82" s="225"/>
      <c r="BI82" s="225"/>
      <c r="BJ82" s="225"/>
      <c r="BK82" s="225"/>
      <c r="BL82" s="225"/>
      <c r="BM82" s="225"/>
      <c r="BN82" s="225"/>
      <c r="BO82" s="225"/>
      <c r="BP82" s="225"/>
      <c r="BQ82" s="222">
        <v>76</v>
      </c>
      <c r="BR82" s="227"/>
      <c r="BS82" s="881"/>
      <c r="BT82" s="882"/>
      <c r="BU82" s="882"/>
      <c r="BV82" s="882"/>
      <c r="BW82" s="882"/>
      <c r="BX82" s="882"/>
      <c r="BY82" s="882"/>
      <c r="BZ82" s="882"/>
      <c r="CA82" s="882"/>
      <c r="CB82" s="882"/>
      <c r="CC82" s="882"/>
      <c r="CD82" s="882"/>
      <c r="CE82" s="882"/>
      <c r="CF82" s="882"/>
      <c r="CG82" s="887"/>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14"/>
    </row>
    <row r="83" spans="1:131" ht="26.25" customHeight="1" x14ac:dyDescent="0.2">
      <c r="A83" s="222">
        <v>16</v>
      </c>
      <c r="B83" s="902"/>
      <c r="C83" s="903"/>
      <c r="D83" s="903"/>
      <c r="E83" s="903"/>
      <c r="F83" s="903"/>
      <c r="G83" s="903"/>
      <c r="H83" s="903"/>
      <c r="I83" s="903"/>
      <c r="J83" s="903"/>
      <c r="K83" s="903"/>
      <c r="L83" s="903"/>
      <c r="M83" s="903"/>
      <c r="N83" s="903"/>
      <c r="O83" s="903"/>
      <c r="P83" s="904"/>
      <c r="Q83" s="898"/>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54"/>
      <c r="BA83" s="854"/>
      <c r="BB83" s="854"/>
      <c r="BC83" s="854"/>
      <c r="BD83" s="855"/>
      <c r="BE83" s="225"/>
      <c r="BF83" s="225"/>
      <c r="BG83" s="225"/>
      <c r="BH83" s="225"/>
      <c r="BI83" s="225"/>
      <c r="BJ83" s="225"/>
      <c r="BK83" s="225"/>
      <c r="BL83" s="225"/>
      <c r="BM83" s="225"/>
      <c r="BN83" s="225"/>
      <c r="BO83" s="225"/>
      <c r="BP83" s="225"/>
      <c r="BQ83" s="222">
        <v>77</v>
      </c>
      <c r="BR83" s="227"/>
      <c r="BS83" s="881"/>
      <c r="BT83" s="882"/>
      <c r="BU83" s="882"/>
      <c r="BV83" s="882"/>
      <c r="BW83" s="882"/>
      <c r="BX83" s="882"/>
      <c r="BY83" s="882"/>
      <c r="BZ83" s="882"/>
      <c r="CA83" s="882"/>
      <c r="CB83" s="882"/>
      <c r="CC83" s="882"/>
      <c r="CD83" s="882"/>
      <c r="CE83" s="882"/>
      <c r="CF83" s="882"/>
      <c r="CG83" s="887"/>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14"/>
    </row>
    <row r="84" spans="1:131" ht="26.25" customHeight="1" x14ac:dyDescent="0.2">
      <c r="A84" s="222">
        <v>17</v>
      </c>
      <c r="B84" s="902"/>
      <c r="C84" s="903"/>
      <c r="D84" s="903"/>
      <c r="E84" s="903"/>
      <c r="F84" s="903"/>
      <c r="G84" s="903"/>
      <c r="H84" s="903"/>
      <c r="I84" s="903"/>
      <c r="J84" s="903"/>
      <c r="K84" s="903"/>
      <c r="L84" s="903"/>
      <c r="M84" s="903"/>
      <c r="N84" s="903"/>
      <c r="O84" s="903"/>
      <c r="P84" s="904"/>
      <c r="Q84" s="898"/>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54"/>
      <c r="BA84" s="854"/>
      <c r="BB84" s="854"/>
      <c r="BC84" s="854"/>
      <c r="BD84" s="855"/>
      <c r="BE84" s="225"/>
      <c r="BF84" s="225"/>
      <c r="BG84" s="225"/>
      <c r="BH84" s="225"/>
      <c r="BI84" s="225"/>
      <c r="BJ84" s="225"/>
      <c r="BK84" s="225"/>
      <c r="BL84" s="225"/>
      <c r="BM84" s="225"/>
      <c r="BN84" s="225"/>
      <c r="BO84" s="225"/>
      <c r="BP84" s="225"/>
      <c r="BQ84" s="222">
        <v>78</v>
      </c>
      <c r="BR84" s="227"/>
      <c r="BS84" s="881"/>
      <c r="BT84" s="882"/>
      <c r="BU84" s="882"/>
      <c r="BV84" s="882"/>
      <c r="BW84" s="882"/>
      <c r="BX84" s="882"/>
      <c r="BY84" s="882"/>
      <c r="BZ84" s="882"/>
      <c r="CA84" s="882"/>
      <c r="CB84" s="882"/>
      <c r="CC84" s="882"/>
      <c r="CD84" s="882"/>
      <c r="CE84" s="882"/>
      <c r="CF84" s="882"/>
      <c r="CG84" s="887"/>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14"/>
    </row>
    <row r="85" spans="1:131" ht="26.25" customHeight="1" x14ac:dyDescent="0.2">
      <c r="A85" s="222">
        <v>18</v>
      </c>
      <c r="B85" s="902"/>
      <c r="C85" s="903"/>
      <c r="D85" s="903"/>
      <c r="E85" s="903"/>
      <c r="F85" s="903"/>
      <c r="G85" s="903"/>
      <c r="H85" s="903"/>
      <c r="I85" s="903"/>
      <c r="J85" s="903"/>
      <c r="K85" s="903"/>
      <c r="L85" s="903"/>
      <c r="M85" s="903"/>
      <c r="N85" s="903"/>
      <c r="O85" s="903"/>
      <c r="P85" s="904"/>
      <c r="Q85" s="898"/>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4"/>
      <c r="BA85" s="854"/>
      <c r="BB85" s="854"/>
      <c r="BC85" s="854"/>
      <c r="BD85" s="855"/>
      <c r="BE85" s="225"/>
      <c r="BF85" s="225"/>
      <c r="BG85" s="225"/>
      <c r="BH85" s="225"/>
      <c r="BI85" s="225"/>
      <c r="BJ85" s="225"/>
      <c r="BK85" s="225"/>
      <c r="BL85" s="225"/>
      <c r="BM85" s="225"/>
      <c r="BN85" s="225"/>
      <c r="BO85" s="225"/>
      <c r="BP85" s="225"/>
      <c r="BQ85" s="222">
        <v>79</v>
      </c>
      <c r="BR85" s="227"/>
      <c r="BS85" s="881"/>
      <c r="BT85" s="882"/>
      <c r="BU85" s="882"/>
      <c r="BV85" s="882"/>
      <c r="BW85" s="882"/>
      <c r="BX85" s="882"/>
      <c r="BY85" s="882"/>
      <c r="BZ85" s="882"/>
      <c r="CA85" s="882"/>
      <c r="CB85" s="882"/>
      <c r="CC85" s="882"/>
      <c r="CD85" s="882"/>
      <c r="CE85" s="882"/>
      <c r="CF85" s="882"/>
      <c r="CG85" s="887"/>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14"/>
    </row>
    <row r="86" spans="1:131" ht="26.25" customHeight="1" x14ac:dyDescent="0.2">
      <c r="A86" s="222">
        <v>19</v>
      </c>
      <c r="B86" s="902"/>
      <c r="C86" s="903"/>
      <c r="D86" s="903"/>
      <c r="E86" s="903"/>
      <c r="F86" s="903"/>
      <c r="G86" s="903"/>
      <c r="H86" s="903"/>
      <c r="I86" s="903"/>
      <c r="J86" s="903"/>
      <c r="K86" s="903"/>
      <c r="L86" s="903"/>
      <c r="M86" s="903"/>
      <c r="N86" s="903"/>
      <c r="O86" s="903"/>
      <c r="P86" s="904"/>
      <c r="Q86" s="898"/>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54"/>
      <c r="BA86" s="854"/>
      <c r="BB86" s="854"/>
      <c r="BC86" s="854"/>
      <c r="BD86" s="855"/>
      <c r="BE86" s="225"/>
      <c r="BF86" s="225"/>
      <c r="BG86" s="225"/>
      <c r="BH86" s="225"/>
      <c r="BI86" s="225"/>
      <c r="BJ86" s="225"/>
      <c r="BK86" s="225"/>
      <c r="BL86" s="225"/>
      <c r="BM86" s="225"/>
      <c r="BN86" s="225"/>
      <c r="BO86" s="225"/>
      <c r="BP86" s="225"/>
      <c r="BQ86" s="222">
        <v>80</v>
      </c>
      <c r="BR86" s="227"/>
      <c r="BS86" s="881"/>
      <c r="BT86" s="882"/>
      <c r="BU86" s="882"/>
      <c r="BV86" s="882"/>
      <c r="BW86" s="882"/>
      <c r="BX86" s="882"/>
      <c r="BY86" s="882"/>
      <c r="BZ86" s="882"/>
      <c r="CA86" s="882"/>
      <c r="CB86" s="882"/>
      <c r="CC86" s="882"/>
      <c r="CD86" s="882"/>
      <c r="CE86" s="882"/>
      <c r="CF86" s="882"/>
      <c r="CG86" s="887"/>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14"/>
    </row>
    <row r="87" spans="1:131" ht="26.25" customHeight="1" x14ac:dyDescent="0.2">
      <c r="A87" s="228">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25"/>
      <c r="BF87" s="225"/>
      <c r="BG87" s="225"/>
      <c r="BH87" s="225"/>
      <c r="BI87" s="225"/>
      <c r="BJ87" s="225"/>
      <c r="BK87" s="225"/>
      <c r="BL87" s="225"/>
      <c r="BM87" s="225"/>
      <c r="BN87" s="225"/>
      <c r="BO87" s="225"/>
      <c r="BP87" s="225"/>
      <c r="BQ87" s="222">
        <v>81</v>
      </c>
      <c r="BR87" s="227"/>
      <c r="BS87" s="881"/>
      <c r="BT87" s="882"/>
      <c r="BU87" s="882"/>
      <c r="BV87" s="882"/>
      <c r="BW87" s="882"/>
      <c r="BX87" s="882"/>
      <c r="BY87" s="882"/>
      <c r="BZ87" s="882"/>
      <c r="CA87" s="882"/>
      <c r="CB87" s="882"/>
      <c r="CC87" s="882"/>
      <c r="CD87" s="882"/>
      <c r="CE87" s="882"/>
      <c r="CF87" s="882"/>
      <c r="CG87" s="887"/>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14"/>
    </row>
    <row r="88" spans="1:131" ht="26.25" customHeight="1" thickBot="1" x14ac:dyDescent="0.25">
      <c r="A88" s="224" t="s">
        <v>386</v>
      </c>
      <c r="B88" s="811" t="s">
        <v>417</v>
      </c>
      <c r="C88" s="812"/>
      <c r="D88" s="812"/>
      <c r="E88" s="812"/>
      <c r="F88" s="812"/>
      <c r="G88" s="812"/>
      <c r="H88" s="812"/>
      <c r="I88" s="812"/>
      <c r="J88" s="812"/>
      <c r="K88" s="812"/>
      <c r="L88" s="812"/>
      <c r="M88" s="812"/>
      <c r="N88" s="812"/>
      <c r="O88" s="812"/>
      <c r="P88" s="813"/>
      <c r="Q88" s="862"/>
      <c r="R88" s="863"/>
      <c r="S88" s="863"/>
      <c r="T88" s="863"/>
      <c r="U88" s="863"/>
      <c r="V88" s="863"/>
      <c r="W88" s="863"/>
      <c r="X88" s="863"/>
      <c r="Y88" s="863"/>
      <c r="Z88" s="863"/>
      <c r="AA88" s="863"/>
      <c r="AB88" s="863"/>
      <c r="AC88" s="863"/>
      <c r="AD88" s="863"/>
      <c r="AE88" s="863"/>
      <c r="AF88" s="866">
        <v>13511</v>
      </c>
      <c r="AG88" s="866"/>
      <c r="AH88" s="866"/>
      <c r="AI88" s="866"/>
      <c r="AJ88" s="866"/>
      <c r="AK88" s="863"/>
      <c r="AL88" s="863"/>
      <c r="AM88" s="863"/>
      <c r="AN88" s="863"/>
      <c r="AO88" s="863"/>
      <c r="AP88" s="866">
        <v>410</v>
      </c>
      <c r="AQ88" s="866"/>
      <c r="AR88" s="866"/>
      <c r="AS88" s="866"/>
      <c r="AT88" s="866"/>
      <c r="AU88" s="866">
        <v>164</v>
      </c>
      <c r="AV88" s="866"/>
      <c r="AW88" s="866"/>
      <c r="AX88" s="866"/>
      <c r="AY88" s="866"/>
      <c r="AZ88" s="871"/>
      <c r="BA88" s="871"/>
      <c r="BB88" s="871"/>
      <c r="BC88" s="871"/>
      <c r="BD88" s="872"/>
      <c r="BE88" s="225"/>
      <c r="BF88" s="225"/>
      <c r="BG88" s="225"/>
      <c r="BH88" s="225"/>
      <c r="BI88" s="225"/>
      <c r="BJ88" s="225"/>
      <c r="BK88" s="225"/>
      <c r="BL88" s="225"/>
      <c r="BM88" s="225"/>
      <c r="BN88" s="225"/>
      <c r="BO88" s="225"/>
      <c r="BP88" s="225"/>
      <c r="BQ88" s="222">
        <v>82</v>
      </c>
      <c r="BR88" s="227"/>
      <c r="BS88" s="881"/>
      <c r="BT88" s="882"/>
      <c r="BU88" s="882"/>
      <c r="BV88" s="882"/>
      <c r="BW88" s="882"/>
      <c r="BX88" s="882"/>
      <c r="BY88" s="882"/>
      <c r="BZ88" s="882"/>
      <c r="CA88" s="882"/>
      <c r="CB88" s="882"/>
      <c r="CC88" s="882"/>
      <c r="CD88" s="882"/>
      <c r="CE88" s="882"/>
      <c r="CF88" s="882"/>
      <c r="CG88" s="887"/>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881"/>
      <c r="BT89" s="882"/>
      <c r="BU89" s="882"/>
      <c r="BV89" s="882"/>
      <c r="BW89" s="882"/>
      <c r="BX89" s="882"/>
      <c r="BY89" s="882"/>
      <c r="BZ89" s="882"/>
      <c r="CA89" s="882"/>
      <c r="CB89" s="882"/>
      <c r="CC89" s="882"/>
      <c r="CD89" s="882"/>
      <c r="CE89" s="882"/>
      <c r="CF89" s="882"/>
      <c r="CG89" s="887"/>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881"/>
      <c r="BT90" s="882"/>
      <c r="BU90" s="882"/>
      <c r="BV90" s="882"/>
      <c r="BW90" s="882"/>
      <c r="BX90" s="882"/>
      <c r="BY90" s="882"/>
      <c r="BZ90" s="882"/>
      <c r="CA90" s="882"/>
      <c r="CB90" s="882"/>
      <c r="CC90" s="882"/>
      <c r="CD90" s="882"/>
      <c r="CE90" s="882"/>
      <c r="CF90" s="882"/>
      <c r="CG90" s="887"/>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881"/>
      <c r="BT91" s="882"/>
      <c r="BU91" s="882"/>
      <c r="BV91" s="882"/>
      <c r="BW91" s="882"/>
      <c r="BX91" s="882"/>
      <c r="BY91" s="882"/>
      <c r="BZ91" s="882"/>
      <c r="CA91" s="882"/>
      <c r="CB91" s="882"/>
      <c r="CC91" s="882"/>
      <c r="CD91" s="882"/>
      <c r="CE91" s="882"/>
      <c r="CF91" s="882"/>
      <c r="CG91" s="887"/>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881"/>
      <c r="BT92" s="882"/>
      <c r="BU92" s="882"/>
      <c r="BV92" s="882"/>
      <c r="BW92" s="882"/>
      <c r="BX92" s="882"/>
      <c r="BY92" s="882"/>
      <c r="BZ92" s="882"/>
      <c r="CA92" s="882"/>
      <c r="CB92" s="882"/>
      <c r="CC92" s="882"/>
      <c r="CD92" s="882"/>
      <c r="CE92" s="882"/>
      <c r="CF92" s="882"/>
      <c r="CG92" s="887"/>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881"/>
      <c r="BT93" s="882"/>
      <c r="BU93" s="882"/>
      <c r="BV93" s="882"/>
      <c r="BW93" s="882"/>
      <c r="BX93" s="882"/>
      <c r="BY93" s="882"/>
      <c r="BZ93" s="882"/>
      <c r="CA93" s="882"/>
      <c r="CB93" s="882"/>
      <c r="CC93" s="882"/>
      <c r="CD93" s="882"/>
      <c r="CE93" s="882"/>
      <c r="CF93" s="882"/>
      <c r="CG93" s="887"/>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881"/>
      <c r="BT94" s="882"/>
      <c r="BU94" s="882"/>
      <c r="BV94" s="882"/>
      <c r="BW94" s="882"/>
      <c r="BX94" s="882"/>
      <c r="BY94" s="882"/>
      <c r="BZ94" s="882"/>
      <c r="CA94" s="882"/>
      <c r="CB94" s="882"/>
      <c r="CC94" s="882"/>
      <c r="CD94" s="882"/>
      <c r="CE94" s="882"/>
      <c r="CF94" s="882"/>
      <c r="CG94" s="887"/>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881"/>
      <c r="BT95" s="882"/>
      <c r="BU95" s="882"/>
      <c r="BV95" s="882"/>
      <c r="BW95" s="882"/>
      <c r="BX95" s="882"/>
      <c r="BY95" s="882"/>
      <c r="BZ95" s="882"/>
      <c r="CA95" s="882"/>
      <c r="CB95" s="882"/>
      <c r="CC95" s="882"/>
      <c r="CD95" s="882"/>
      <c r="CE95" s="882"/>
      <c r="CF95" s="882"/>
      <c r="CG95" s="887"/>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881"/>
      <c r="BT96" s="882"/>
      <c r="BU96" s="882"/>
      <c r="BV96" s="882"/>
      <c r="BW96" s="882"/>
      <c r="BX96" s="882"/>
      <c r="BY96" s="882"/>
      <c r="BZ96" s="882"/>
      <c r="CA96" s="882"/>
      <c r="CB96" s="882"/>
      <c r="CC96" s="882"/>
      <c r="CD96" s="882"/>
      <c r="CE96" s="882"/>
      <c r="CF96" s="882"/>
      <c r="CG96" s="887"/>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881"/>
      <c r="BT97" s="882"/>
      <c r="BU97" s="882"/>
      <c r="BV97" s="882"/>
      <c r="BW97" s="882"/>
      <c r="BX97" s="882"/>
      <c r="BY97" s="882"/>
      <c r="BZ97" s="882"/>
      <c r="CA97" s="882"/>
      <c r="CB97" s="882"/>
      <c r="CC97" s="882"/>
      <c r="CD97" s="882"/>
      <c r="CE97" s="882"/>
      <c r="CF97" s="882"/>
      <c r="CG97" s="887"/>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881"/>
      <c r="BT98" s="882"/>
      <c r="BU98" s="882"/>
      <c r="BV98" s="882"/>
      <c r="BW98" s="882"/>
      <c r="BX98" s="882"/>
      <c r="BY98" s="882"/>
      <c r="BZ98" s="882"/>
      <c r="CA98" s="882"/>
      <c r="CB98" s="882"/>
      <c r="CC98" s="882"/>
      <c r="CD98" s="882"/>
      <c r="CE98" s="882"/>
      <c r="CF98" s="882"/>
      <c r="CG98" s="887"/>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881"/>
      <c r="BT99" s="882"/>
      <c r="BU99" s="882"/>
      <c r="BV99" s="882"/>
      <c r="BW99" s="882"/>
      <c r="BX99" s="882"/>
      <c r="BY99" s="882"/>
      <c r="BZ99" s="882"/>
      <c r="CA99" s="882"/>
      <c r="CB99" s="882"/>
      <c r="CC99" s="882"/>
      <c r="CD99" s="882"/>
      <c r="CE99" s="882"/>
      <c r="CF99" s="882"/>
      <c r="CG99" s="887"/>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881"/>
      <c r="BT100" s="882"/>
      <c r="BU100" s="882"/>
      <c r="BV100" s="882"/>
      <c r="BW100" s="882"/>
      <c r="BX100" s="882"/>
      <c r="BY100" s="882"/>
      <c r="BZ100" s="882"/>
      <c r="CA100" s="882"/>
      <c r="CB100" s="882"/>
      <c r="CC100" s="882"/>
      <c r="CD100" s="882"/>
      <c r="CE100" s="882"/>
      <c r="CF100" s="882"/>
      <c r="CG100" s="887"/>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881"/>
      <c r="BT101" s="882"/>
      <c r="BU101" s="882"/>
      <c r="BV101" s="882"/>
      <c r="BW101" s="882"/>
      <c r="BX101" s="882"/>
      <c r="BY101" s="882"/>
      <c r="BZ101" s="882"/>
      <c r="CA101" s="882"/>
      <c r="CB101" s="882"/>
      <c r="CC101" s="882"/>
      <c r="CD101" s="882"/>
      <c r="CE101" s="882"/>
      <c r="CF101" s="882"/>
      <c r="CG101" s="887"/>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386</v>
      </c>
      <c r="BR102" s="811" t="s">
        <v>418</v>
      </c>
      <c r="BS102" s="812"/>
      <c r="BT102" s="812"/>
      <c r="BU102" s="812"/>
      <c r="BV102" s="812"/>
      <c r="BW102" s="812"/>
      <c r="BX102" s="812"/>
      <c r="BY102" s="812"/>
      <c r="BZ102" s="812"/>
      <c r="CA102" s="812"/>
      <c r="CB102" s="812"/>
      <c r="CC102" s="812"/>
      <c r="CD102" s="812"/>
      <c r="CE102" s="812"/>
      <c r="CF102" s="812"/>
      <c r="CG102" s="813"/>
      <c r="CH102" s="912"/>
      <c r="CI102" s="913"/>
      <c r="CJ102" s="913"/>
      <c r="CK102" s="913"/>
      <c r="CL102" s="914"/>
      <c r="CM102" s="912"/>
      <c r="CN102" s="913"/>
      <c r="CO102" s="913"/>
      <c r="CP102" s="913"/>
      <c r="CQ102" s="914"/>
      <c r="CR102" s="915"/>
      <c r="CS102" s="874"/>
      <c r="CT102" s="874"/>
      <c r="CU102" s="874"/>
      <c r="CV102" s="916"/>
      <c r="CW102" s="915"/>
      <c r="CX102" s="874"/>
      <c r="CY102" s="874"/>
      <c r="CZ102" s="874"/>
      <c r="DA102" s="916"/>
      <c r="DB102" s="915"/>
      <c r="DC102" s="874"/>
      <c r="DD102" s="874"/>
      <c r="DE102" s="874"/>
      <c r="DF102" s="916"/>
      <c r="DG102" s="915"/>
      <c r="DH102" s="874"/>
      <c r="DI102" s="874"/>
      <c r="DJ102" s="874"/>
      <c r="DK102" s="916"/>
      <c r="DL102" s="915"/>
      <c r="DM102" s="874"/>
      <c r="DN102" s="874"/>
      <c r="DO102" s="874"/>
      <c r="DP102" s="916"/>
      <c r="DQ102" s="915"/>
      <c r="DR102" s="874"/>
      <c r="DS102" s="874"/>
      <c r="DT102" s="874"/>
      <c r="DU102" s="916"/>
      <c r="DV102" s="811"/>
      <c r="DW102" s="812"/>
      <c r="DX102" s="812"/>
      <c r="DY102" s="812"/>
      <c r="DZ102" s="939"/>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421</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18" t="s">
        <v>422</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4"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14" customFormat="1" ht="26.25" customHeight="1" x14ac:dyDescent="0.2">
      <c r="A109" s="937" t="s">
        <v>425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426</v>
      </c>
      <c r="AB109" s="918"/>
      <c r="AC109" s="918"/>
      <c r="AD109" s="918"/>
      <c r="AE109" s="919"/>
      <c r="AF109" s="917" t="s">
        <v>427</v>
      </c>
      <c r="AG109" s="918"/>
      <c r="AH109" s="918"/>
      <c r="AI109" s="918"/>
      <c r="AJ109" s="919"/>
      <c r="AK109" s="917" t="s">
        <v>300</v>
      </c>
      <c r="AL109" s="918"/>
      <c r="AM109" s="918"/>
      <c r="AN109" s="918"/>
      <c r="AO109" s="919"/>
      <c r="AP109" s="917" t="s">
        <v>428</v>
      </c>
      <c r="AQ109" s="918"/>
      <c r="AR109" s="918"/>
      <c r="AS109" s="918"/>
      <c r="AT109" s="920"/>
      <c r="AU109" s="937" t="s">
        <v>425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426</v>
      </c>
      <c r="BR109" s="918"/>
      <c r="BS109" s="918"/>
      <c r="BT109" s="918"/>
      <c r="BU109" s="919"/>
      <c r="BV109" s="917" t="s">
        <v>427</v>
      </c>
      <c r="BW109" s="918"/>
      <c r="BX109" s="918"/>
      <c r="BY109" s="918"/>
      <c r="BZ109" s="919"/>
      <c r="CA109" s="917" t="s">
        <v>300</v>
      </c>
      <c r="CB109" s="918"/>
      <c r="CC109" s="918"/>
      <c r="CD109" s="918"/>
      <c r="CE109" s="919"/>
      <c r="CF109" s="938" t="s">
        <v>428</v>
      </c>
      <c r="CG109" s="938"/>
      <c r="CH109" s="938"/>
      <c r="CI109" s="938"/>
      <c r="CJ109" s="938"/>
      <c r="CK109" s="917" t="s">
        <v>429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426</v>
      </c>
      <c r="DH109" s="918"/>
      <c r="DI109" s="918"/>
      <c r="DJ109" s="918"/>
      <c r="DK109" s="919"/>
      <c r="DL109" s="917" t="s">
        <v>427</v>
      </c>
      <c r="DM109" s="918"/>
      <c r="DN109" s="918"/>
      <c r="DO109" s="918"/>
      <c r="DP109" s="919"/>
      <c r="DQ109" s="917" t="s">
        <v>300</v>
      </c>
      <c r="DR109" s="918"/>
      <c r="DS109" s="918"/>
      <c r="DT109" s="918"/>
      <c r="DU109" s="919"/>
      <c r="DV109" s="917" t="s">
        <v>428</v>
      </c>
      <c r="DW109" s="918"/>
      <c r="DX109" s="918"/>
      <c r="DY109" s="918"/>
      <c r="DZ109" s="920"/>
    </row>
    <row r="110" spans="1:131" s="214" customFormat="1" ht="26.25" customHeight="1" x14ac:dyDescent="0.2">
      <c r="A110" s="921" t="s">
        <v>430</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1407206</v>
      </c>
      <c r="AB110" s="925"/>
      <c r="AC110" s="925"/>
      <c r="AD110" s="925"/>
      <c r="AE110" s="926"/>
      <c r="AF110" s="927">
        <v>1287401</v>
      </c>
      <c r="AG110" s="925"/>
      <c r="AH110" s="925"/>
      <c r="AI110" s="925"/>
      <c r="AJ110" s="926"/>
      <c r="AK110" s="927">
        <v>1414910</v>
      </c>
      <c r="AL110" s="925"/>
      <c r="AM110" s="925"/>
      <c r="AN110" s="925"/>
      <c r="AO110" s="926"/>
      <c r="AP110" s="928">
        <v>25.2</v>
      </c>
      <c r="AQ110" s="929"/>
      <c r="AR110" s="929"/>
      <c r="AS110" s="929"/>
      <c r="AT110" s="930"/>
      <c r="AU110" s="931" t="s">
        <v>72</v>
      </c>
      <c r="AV110" s="932"/>
      <c r="AW110" s="932"/>
      <c r="AX110" s="932"/>
      <c r="AY110" s="932"/>
      <c r="AZ110" s="954" t="s">
        <v>431</v>
      </c>
      <c r="BA110" s="922"/>
      <c r="BB110" s="922"/>
      <c r="BC110" s="922"/>
      <c r="BD110" s="922"/>
      <c r="BE110" s="922"/>
      <c r="BF110" s="922"/>
      <c r="BG110" s="922"/>
      <c r="BH110" s="922"/>
      <c r="BI110" s="922"/>
      <c r="BJ110" s="922"/>
      <c r="BK110" s="922"/>
      <c r="BL110" s="922"/>
      <c r="BM110" s="922"/>
      <c r="BN110" s="922"/>
      <c r="BO110" s="922"/>
      <c r="BP110" s="923"/>
      <c r="BQ110" s="955">
        <v>17069963</v>
      </c>
      <c r="BR110" s="956"/>
      <c r="BS110" s="956"/>
      <c r="BT110" s="956"/>
      <c r="BU110" s="956"/>
      <c r="BV110" s="956">
        <v>17392607</v>
      </c>
      <c r="BW110" s="956"/>
      <c r="BX110" s="956"/>
      <c r="BY110" s="956"/>
      <c r="BZ110" s="956"/>
      <c r="CA110" s="956">
        <v>16775092</v>
      </c>
      <c r="CB110" s="956"/>
      <c r="CC110" s="956"/>
      <c r="CD110" s="956"/>
      <c r="CE110" s="956"/>
      <c r="CF110" s="969">
        <v>298.2</v>
      </c>
      <c r="CG110" s="970"/>
      <c r="CH110" s="970"/>
      <c r="CI110" s="970"/>
      <c r="CJ110" s="970"/>
      <c r="CK110" s="971" t="s">
        <v>432</v>
      </c>
      <c r="CL110" s="972"/>
      <c r="CM110" s="954" t="s">
        <v>433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55" t="s">
        <v>434</v>
      </c>
      <c r="DH110" s="956"/>
      <c r="DI110" s="956"/>
      <c r="DJ110" s="956"/>
      <c r="DK110" s="956"/>
      <c r="DL110" s="956" t="s">
        <v>125</v>
      </c>
      <c r="DM110" s="956"/>
      <c r="DN110" s="956"/>
      <c r="DO110" s="956"/>
      <c r="DP110" s="956"/>
      <c r="DQ110" s="956" t="s">
        <v>435</v>
      </c>
      <c r="DR110" s="956"/>
      <c r="DS110" s="956"/>
      <c r="DT110" s="956"/>
      <c r="DU110" s="956"/>
      <c r="DV110" s="957" t="s">
        <v>125</v>
      </c>
      <c r="DW110" s="957"/>
      <c r="DX110" s="957"/>
      <c r="DY110" s="957"/>
      <c r="DZ110" s="958"/>
    </row>
    <row r="111" spans="1:131" s="214" customFormat="1" ht="26.25" customHeight="1" x14ac:dyDescent="0.2">
      <c r="A111" s="959" t="s">
        <v>436</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437</v>
      </c>
      <c r="AB111" s="963"/>
      <c r="AC111" s="963"/>
      <c r="AD111" s="963"/>
      <c r="AE111" s="964"/>
      <c r="AF111" s="965" t="s">
        <v>125</v>
      </c>
      <c r="AG111" s="963"/>
      <c r="AH111" s="963"/>
      <c r="AI111" s="963"/>
      <c r="AJ111" s="964"/>
      <c r="AK111" s="965" t="s">
        <v>125</v>
      </c>
      <c r="AL111" s="963"/>
      <c r="AM111" s="963"/>
      <c r="AN111" s="963"/>
      <c r="AO111" s="964"/>
      <c r="AP111" s="966" t="s">
        <v>125</v>
      </c>
      <c r="AQ111" s="967"/>
      <c r="AR111" s="967"/>
      <c r="AS111" s="967"/>
      <c r="AT111" s="968"/>
      <c r="AU111" s="933"/>
      <c r="AV111" s="934"/>
      <c r="AW111" s="934"/>
      <c r="AX111" s="934"/>
      <c r="AY111" s="934"/>
      <c r="AZ111" s="947" t="s">
        <v>438</v>
      </c>
      <c r="BA111" s="948"/>
      <c r="BB111" s="948"/>
      <c r="BC111" s="948"/>
      <c r="BD111" s="948"/>
      <c r="BE111" s="948"/>
      <c r="BF111" s="948"/>
      <c r="BG111" s="948"/>
      <c r="BH111" s="948"/>
      <c r="BI111" s="948"/>
      <c r="BJ111" s="948"/>
      <c r="BK111" s="948"/>
      <c r="BL111" s="948"/>
      <c r="BM111" s="948"/>
      <c r="BN111" s="948"/>
      <c r="BO111" s="948"/>
      <c r="BP111" s="949"/>
      <c r="BQ111" s="950">
        <v>410182</v>
      </c>
      <c r="BR111" s="951"/>
      <c r="BS111" s="951"/>
      <c r="BT111" s="951"/>
      <c r="BU111" s="951"/>
      <c r="BV111" s="951">
        <v>278469</v>
      </c>
      <c r="BW111" s="951"/>
      <c r="BX111" s="951"/>
      <c r="BY111" s="951"/>
      <c r="BZ111" s="951"/>
      <c r="CA111" s="951">
        <v>241371</v>
      </c>
      <c r="CB111" s="951"/>
      <c r="CC111" s="951"/>
      <c r="CD111" s="951"/>
      <c r="CE111" s="951"/>
      <c r="CF111" s="945">
        <v>4.3</v>
      </c>
      <c r="CG111" s="946"/>
      <c r="CH111" s="946"/>
      <c r="CI111" s="946"/>
      <c r="CJ111" s="946"/>
      <c r="CK111" s="973"/>
      <c r="CL111" s="974"/>
      <c r="CM111" s="947" t="s">
        <v>439</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125</v>
      </c>
      <c r="DH111" s="951"/>
      <c r="DI111" s="951"/>
      <c r="DJ111" s="951"/>
      <c r="DK111" s="951"/>
      <c r="DL111" s="951" t="s">
        <v>435</v>
      </c>
      <c r="DM111" s="951"/>
      <c r="DN111" s="951"/>
      <c r="DO111" s="951"/>
      <c r="DP111" s="951"/>
      <c r="DQ111" s="951" t="s">
        <v>435</v>
      </c>
      <c r="DR111" s="951"/>
      <c r="DS111" s="951"/>
      <c r="DT111" s="951"/>
      <c r="DU111" s="951"/>
      <c r="DV111" s="952" t="s">
        <v>125</v>
      </c>
      <c r="DW111" s="952"/>
      <c r="DX111" s="952"/>
      <c r="DY111" s="952"/>
      <c r="DZ111" s="953"/>
    </row>
    <row r="112" spans="1:131" s="214" customFormat="1" ht="26.25" customHeight="1" x14ac:dyDescent="0.2">
      <c r="A112" s="977" t="s">
        <v>440</v>
      </c>
      <c r="B112" s="978"/>
      <c r="C112" s="948" t="s">
        <v>441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83" t="s">
        <v>434</v>
      </c>
      <c r="AB112" s="984"/>
      <c r="AC112" s="984"/>
      <c r="AD112" s="984"/>
      <c r="AE112" s="985"/>
      <c r="AF112" s="986" t="s">
        <v>437</v>
      </c>
      <c r="AG112" s="984"/>
      <c r="AH112" s="984"/>
      <c r="AI112" s="984"/>
      <c r="AJ112" s="985"/>
      <c r="AK112" s="986" t="s">
        <v>125</v>
      </c>
      <c r="AL112" s="984"/>
      <c r="AM112" s="984"/>
      <c r="AN112" s="984"/>
      <c r="AO112" s="985"/>
      <c r="AP112" s="987" t="s">
        <v>435</v>
      </c>
      <c r="AQ112" s="988"/>
      <c r="AR112" s="988"/>
      <c r="AS112" s="988"/>
      <c r="AT112" s="989"/>
      <c r="AU112" s="933"/>
      <c r="AV112" s="934"/>
      <c r="AW112" s="934"/>
      <c r="AX112" s="934"/>
      <c r="AY112" s="934"/>
      <c r="AZ112" s="947" t="s">
        <v>442</v>
      </c>
      <c r="BA112" s="948"/>
      <c r="BB112" s="948"/>
      <c r="BC112" s="948"/>
      <c r="BD112" s="948"/>
      <c r="BE112" s="948"/>
      <c r="BF112" s="948"/>
      <c r="BG112" s="948"/>
      <c r="BH112" s="948"/>
      <c r="BI112" s="948"/>
      <c r="BJ112" s="948"/>
      <c r="BK112" s="948"/>
      <c r="BL112" s="948"/>
      <c r="BM112" s="948"/>
      <c r="BN112" s="948"/>
      <c r="BO112" s="948"/>
      <c r="BP112" s="949"/>
      <c r="BQ112" s="950">
        <v>10260828</v>
      </c>
      <c r="BR112" s="951"/>
      <c r="BS112" s="951"/>
      <c r="BT112" s="951"/>
      <c r="BU112" s="951"/>
      <c r="BV112" s="951">
        <v>10191002</v>
      </c>
      <c r="BW112" s="951"/>
      <c r="BX112" s="951"/>
      <c r="BY112" s="951"/>
      <c r="BZ112" s="951"/>
      <c r="CA112" s="951">
        <v>10064803</v>
      </c>
      <c r="CB112" s="951"/>
      <c r="CC112" s="951"/>
      <c r="CD112" s="951"/>
      <c r="CE112" s="951"/>
      <c r="CF112" s="945">
        <v>178.9</v>
      </c>
      <c r="CG112" s="946"/>
      <c r="CH112" s="946"/>
      <c r="CI112" s="946"/>
      <c r="CJ112" s="946"/>
      <c r="CK112" s="973"/>
      <c r="CL112" s="974"/>
      <c r="CM112" s="947" t="s">
        <v>443</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435</v>
      </c>
      <c r="DH112" s="951"/>
      <c r="DI112" s="951"/>
      <c r="DJ112" s="951"/>
      <c r="DK112" s="951"/>
      <c r="DL112" s="951" t="s">
        <v>125</v>
      </c>
      <c r="DM112" s="951"/>
      <c r="DN112" s="951"/>
      <c r="DO112" s="951"/>
      <c r="DP112" s="951"/>
      <c r="DQ112" s="951" t="s">
        <v>437</v>
      </c>
      <c r="DR112" s="951"/>
      <c r="DS112" s="951"/>
      <c r="DT112" s="951"/>
      <c r="DU112" s="951"/>
      <c r="DV112" s="952" t="s">
        <v>437</v>
      </c>
      <c r="DW112" s="952"/>
      <c r="DX112" s="952"/>
      <c r="DY112" s="952"/>
      <c r="DZ112" s="953"/>
    </row>
    <row r="113" spans="1:130" s="214" customFormat="1" ht="26.25" customHeight="1" x14ac:dyDescent="0.2">
      <c r="A113" s="979"/>
      <c r="B113" s="980"/>
      <c r="C113" s="948" t="s">
        <v>444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62">
        <v>558614</v>
      </c>
      <c r="AB113" s="963"/>
      <c r="AC113" s="963"/>
      <c r="AD113" s="963"/>
      <c r="AE113" s="964"/>
      <c r="AF113" s="965">
        <v>537216</v>
      </c>
      <c r="AG113" s="963"/>
      <c r="AH113" s="963"/>
      <c r="AI113" s="963"/>
      <c r="AJ113" s="964"/>
      <c r="AK113" s="965">
        <v>578871</v>
      </c>
      <c r="AL113" s="963"/>
      <c r="AM113" s="963"/>
      <c r="AN113" s="963"/>
      <c r="AO113" s="964"/>
      <c r="AP113" s="966">
        <v>10.3</v>
      </c>
      <c r="AQ113" s="967"/>
      <c r="AR113" s="967"/>
      <c r="AS113" s="967"/>
      <c r="AT113" s="968"/>
      <c r="AU113" s="933"/>
      <c r="AV113" s="934"/>
      <c r="AW113" s="934"/>
      <c r="AX113" s="934"/>
      <c r="AY113" s="934"/>
      <c r="AZ113" s="947" t="s">
        <v>445</v>
      </c>
      <c r="BA113" s="948"/>
      <c r="BB113" s="948"/>
      <c r="BC113" s="948"/>
      <c r="BD113" s="948"/>
      <c r="BE113" s="948"/>
      <c r="BF113" s="948"/>
      <c r="BG113" s="948"/>
      <c r="BH113" s="948"/>
      <c r="BI113" s="948"/>
      <c r="BJ113" s="948"/>
      <c r="BK113" s="948"/>
      <c r="BL113" s="948"/>
      <c r="BM113" s="948"/>
      <c r="BN113" s="948"/>
      <c r="BO113" s="948"/>
      <c r="BP113" s="949"/>
      <c r="BQ113" s="950">
        <v>208216</v>
      </c>
      <c r="BR113" s="951"/>
      <c r="BS113" s="951"/>
      <c r="BT113" s="951"/>
      <c r="BU113" s="951"/>
      <c r="BV113" s="951">
        <v>189936</v>
      </c>
      <c r="BW113" s="951"/>
      <c r="BX113" s="951"/>
      <c r="BY113" s="951"/>
      <c r="BZ113" s="951"/>
      <c r="CA113" s="951">
        <v>170657</v>
      </c>
      <c r="CB113" s="951"/>
      <c r="CC113" s="951"/>
      <c r="CD113" s="951"/>
      <c r="CE113" s="951"/>
      <c r="CF113" s="945">
        <v>3</v>
      </c>
      <c r="CG113" s="946"/>
      <c r="CH113" s="946"/>
      <c r="CI113" s="946"/>
      <c r="CJ113" s="946"/>
      <c r="CK113" s="973"/>
      <c r="CL113" s="974"/>
      <c r="CM113" s="947" t="s">
        <v>446</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3" t="s">
        <v>125</v>
      </c>
      <c r="DH113" s="984"/>
      <c r="DI113" s="984"/>
      <c r="DJ113" s="984"/>
      <c r="DK113" s="985"/>
      <c r="DL113" s="986" t="s">
        <v>437</v>
      </c>
      <c r="DM113" s="984"/>
      <c r="DN113" s="984"/>
      <c r="DO113" s="984"/>
      <c r="DP113" s="985"/>
      <c r="DQ113" s="986" t="s">
        <v>437</v>
      </c>
      <c r="DR113" s="984"/>
      <c r="DS113" s="984"/>
      <c r="DT113" s="984"/>
      <c r="DU113" s="985"/>
      <c r="DV113" s="987" t="s">
        <v>125</v>
      </c>
      <c r="DW113" s="988"/>
      <c r="DX113" s="988"/>
      <c r="DY113" s="988"/>
      <c r="DZ113" s="989"/>
    </row>
    <row r="114" spans="1:130" s="214" customFormat="1" ht="26.25" customHeight="1" x14ac:dyDescent="0.2">
      <c r="A114" s="979"/>
      <c r="B114" s="980"/>
      <c r="C114" s="948" t="s">
        <v>447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83">
        <v>19107</v>
      </c>
      <c r="AB114" s="984"/>
      <c r="AC114" s="984"/>
      <c r="AD114" s="984"/>
      <c r="AE114" s="985"/>
      <c r="AF114" s="986">
        <v>19203</v>
      </c>
      <c r="AG114" s="984"/>
      <c r="AH114" s="984"/>
      <c r="AI114" s="984"/>
      <c r="AJ114" s="985"/>
      <c r="AK114" s="986">
        <v>21993</v>
      </c>
      <c r="AL114" s="984"/>
      <c r="AM114" s="984"/>
      <c r="AN114" s="984"/>
      <c r="AO114" s="985"/>
      <c r="AP114" s="987">
        <v>0.4</v>
      </c>
      <c r="AQ114" s="988"/>
      <c r="AR114" s="988"/>
      <c r="AS114" s="988"/>
      <c r="AT114" s="989"/>
      <c r="AU114" s="933"/>
      <c r="AV114" s="934"/>
      <c r="AW114" s="934"/>
      <c r="AX114" s="934"/>
      <c r="AY114" s="934"/>
      <c r="AZ114" s="947" t="s">
        <v>448</v>
      </c>
      <c r="BA114" s="948"/>
      <c r="BB114" s="948"/>
      <c r="BC114" s="948"/>
      <c r="BD114" s="948"/>
      <c r="BE114" s="948"/>
      <c r="BF114" s="948"/>
      <c r="BG114" s="948"/>
      <c r="BH114" s="948"/>
      <c r="BI114" s="948"/>
      <c r="BJ114" s="948"/>
      <c r="BK114" s="948"/>
      <c r="BL114" s="948"/>
      <c r="BM114" s="948"/>
      <c r="BN114" s="948"/>
      <c r="BO114" s="948"/>
      <c r="BP114" s="949"/>
      <c r="BQ114" s="950">
        <v>1391230</v>
      </c>
      <c r="BR114" s="951"/>
      <c r="BS114" s="951"/>
      <c r="BT114" s="951"/>
      <c r="BU114" s="951"/>
      <c r="BV114" s="951">
        <v>1391927</v>
      </c>
      <c r="BW114" s="951"/>
      <c r="BX114" s="951"/>
      <c r="BY114" s="951"/>
      <c r="BZ114" s="951"/>
      <c r="CA114" s="951">
        <v>1395381</v>
      </c>
      <c r="CB114" s="951"/>
      <c r="CC114" s="951"/>
      <c r="CD114" s="951"/>
      <c r="CE114" s="951"/>
      <c r="CF114" s="945">
        <v>24.8</v>
      </c>
      <c r="CG114" s="946"/>
      <c r="CH114" s="946"/>
      <c r="CI114" s="946"/>
      <c r="CJ114" s="946"/>
      <c r="CK114" s="973"/>
      <c r="CL114" s="974"/>
      <c r="CM114" s="947" t="s">
        <v>449</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3" t="s">
        <v>125</v>
      </c>
      <c r="DH114" s="984"/>
      <c r="DI114" s="984"/>
      <c r="DJ114" s="984"/>
      <c r="DK114" s="985"/>
      <c r="DL114" s="986" t="s">
        <v>435</v>
      </c>
      <c r="DM114" s="984"/>
      <c r="DN114" s="984"/>
      <c r="DO114" s="984"/>
      <c r="DP114" s="985"/>
      <c r="DQ114" s="986" t="s">
        <v>437</v>
      </c>
      <c r="DR114" s="984"/>
      <c r="DS114" s="984"/>
      <c r="DT114" s="984"/>
      <c r="DU114" s="985"/>
      <c r="DV114" s="987" t="s">
        <v>125</v>
      </c>
      <c r="DW114" s="988"/>
      <c r="DX114" s="988"/>
      <c r="DY114" s="988"/>
      <c r="DZ114" s="989"/>
    </row>
    <row r="115" spans="1:130" s="214" customFormat="1" ht="26.25" customHeight="1" x14ac:dyDescent="0.2">
      <c r="A115" s="979"/>
      <c r="B115" s="980"/>
      <c r="C115" s="948" t="s">
        <v>450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62">
        <v>18548</v>
      </c>
      <c r="AB115" s="963"/>
      <c r="AC115" s="963"/>
      <c r="AD115" s="963"/>
      <c r="AE115" s="964"/>
      <c r="AF115" s="965">
        <v>18244</v>
      </c>
      <c r="AG115" s="963"/>
      <c r="AH115" s="963"/>
      <c r="AI115" s="963"/>
      <c r="AJ115" s="964"/>
      <c r="AK115" s="965">
        <v>17953</v>
      </c>
      <c r="AL115" s="963"/>
      <c r="AM115" s="963"/>
      <c r="AN115" s="963"/>
      <c r="AO115" s="964"/>
      <c r="AP115" s="966">
        <v>0.3</v>
      </c>
      <c r="AQ115" s="967"/>
      <c r="AR115" s="967"/>
      <c r="AS115" s="967"/>
      <c r="AT115" s="968"/>
      <c r="AU115" s="933"/>
      <c r="AV115" s="934"/>
      <c r="AW115" s="934"/>
      <c r="AX115" s="934"/>
      <c r="AY115" s="934"/>
      <c r="AZ115" s="947" t="s">
        <v>451</v>
      </c>
      <c r="BA115" s="948"/>
      <c r="BB115" s="948"/>
      <c r="BC115" s="948"/>
      <c r="BD115" s="948"/>
      <c r="BE115" s="948"/>
      <c r="BF115" s="948"/>
      <c r="BG115" s="948"/>
      <c r="BH115" s="948"/>
      <c r="BI115" s="948"/>
      <c r="BJ115" s="948"/>
      <c r="BK115" s="948"/>
      <c r="BL115" s="948"/>
      <c r="BM115" s="948"/>
      <c r="BN115" s="948"/>
      <c r="BO115" s="948"/>
      <c r="BP115" s="949"/>
      <c r="BQ115" s="950" t="s">
        <v>125</v>
      </c>
      <c r="BR115" s="951"/>
      <c r="BS115" s="951"/>
      <c r="BT115" s="951"/>
      <c r="BU115" s="951"/>
      <c r="BV115" s="951" t="s">
        <v>437</v>
      </c>
      <c r="BW115" s="951"/>
      <c r="BX115" s="951"/>
      <c r="BY115" s="951"/>
      <c r="BZ115" s="951"/>
      <c r="CA115" s="951" t="s">
        <v>437</v>
      </c>
      <c r="CB115" s="951"/>
      <c r="CC115" s="951"/>
      <c r="CD115" s="951"/>
      <c r="CE115" s="951"/>
      <c r="CF115" s="945" t="s">
        <v>434</v>
      </c>
      <c r="CG115" s="946"/>
      <c r="CH115" s="946"/>
      <c r="CI115" s="946"/>
      <c r="CJ115" s="946"/>
      <c r="CK115" s="973"/>
      <c r="CL115" s="974"/>
      <c r="CM115" s="947" t="s">
        <v>452</v>
      </c>
      <c r="CN115" s="948"/>
      <c r="CO115" s="948"/>
      <c r="CP115" s="948"/>
      <c r="CQ115" s="948"/>
      <c r="CR115" s="948"/>
      <c r="CS115" s="948"/>
      <c r="CT115" s="948"/>
      <c r="CU115" s="948"/>
      <c r="CV115" s="948"/>
      <c r="CW115" s="948"/>
      <c r="CX115" s="948"/>
      <c r="CY115" s="948"/>
      <c r="CZ115" s="948"/>
      <c r="DA115" s="948"/>
      <c r="DB115" s="948"/>
      <c r="DC115" s="948"/>
      <c r="DD115" s="948"/>
      <c r="DE115" s="948"/>
      <c r="DF115" s="949"/>
      <c r="DG115" s="983">
        <v>297467</v>
      </c>
      <c r="DH115" s="984"/>
      <c r="DI115" s="984"/>
      <c r="DJ115" s="984"/>
      <c r="DK115" s="985"/>
      <c r="DL115" s="986">
        <v>193678</v>
      </c>
      <c r="DM115" s="984"/>
      <c r="DN115" s="984"/>
      <c r="DO115" s="984"/>
      <c r="DP115" s="985"/>
      <c r="DQ115" s="986">
        <v>184213</v>
      </c>
      <c r="DR115" s="984"/>
      <c r="DS115" s="984"/>
      <c r="DT115" s="984"/>
      <c r="DU115" s="985"/>
      <c r="DV115" s="987">
        <v>3.3</v>
      </c>
      <c r="DW115" s="988"/>
      <c r="DX115" s="988"/>
      <c r="DY115" s="988"/>
      <c r="DZ115" s="989"/>
    </row>
    <row r="116" spans="1:130" s="214" customFormat="1" ht="26.25" customHeight="1" x14ac:dyDescent="0.2">
      <c r="A116" s="981"/>
      <c r="B116" s="982"/>
      <c r="C116" s="990" t="s">
        <v>453</v>
      </c>
      <c r="D116" s="990"/>
      <c r="E116" s="990"/>
      <c r="F116" s="990"/>
      <c r="G116" s="990"/>
      <c r="H116" s="990"/>
      <c r="I116" s="990"/>
      <c r="J116" s="990"/>
      <c r="K116" s="990"/>
      <c r="L116" s="990"/>
      <c r="M116" s="990"/>
      <c r="N116" s="990"/>
      <c r="O116" s="990"/>
      <c r="P116" s="990"/>
      <c r="Q116" s="990"/>
      <c r="R116" s="990"/>
      <c r="S116" s="990"/>
      <c r="T116" s="990"/>
      <c r="U116" s="990"/>
      <c r="V116" s="990"/>
      <c r="W116" s="990"/>
      <c r="X116" s="990"/>
      <c r="Y116" s="990"/>
      <c r="Z116" s="991"/>
      <c r="AA116" s="983">
        <v>2306</v>
      </c>
      <c r="AB116" s="984"/>
      <c r="AC116" s="984"/>
      <c r="AD116" s="984"/>
      <c r="AE116" s="985"/>
      <c r="AF116" s="986">
        <v>2281</v>
      </c>
      <c r="AG116" s="984"/>
      <c r="AH116" s="984"/>
      <c r="AI116" s="984"/>
      <c r="AJ116" s="985"/>
      <c r="AK116" s="986">
        <v>233</v>
      </c>
      <c r="AL116" s="984"/>
      <c r="AM116" s="984"/>
      <c r="AN116" s="984"/>
      <c r="AO116" s="985"/>
      <c r="AP116" s="987">
        <v>0</v>
      </c>
      <c r="AQ116" s="988"/>
      <c r="AR116" s="988"/>
      <c r="AS116" s="988"/>
      <c r="AT116" s="989"/>
      <c r="AU116" s="933"/>
      <c r="AV116" s="934"/>
      <c r="AW116" s="934"/>
      <c r="AX116" s="934"/>
      <c r="AY116" s="934"/>
      <c r="AZ116" s="992" t="s">
        <v>454</v>
      </c>
      <c r="BA116" s="993"/>
      <c r="BB116" s="993"/>
      <c r="BC116" s="993"/>
      <c r="BD116" s="993"/>
      <c r="BE116" s="993"/>
      <c r="BF116" s="993"/>
      <c r="BG116" s="993"/>
      <c r="BH116" s="993"/>
      <c r="BI116" s="993"/>
      <c r="BJ116" s="993"/>
      <c r="BK116" s="993"/>
      <c r="BL116" s="993"/>
      <c r="BM116" s="993"/>
      <c r="BN116" s="993"/>
      <c r="BO116" s="993"/>
      <c r="BP116" s="994"/>
      <c r="BQ116" s="950" t="s">
        <v>434</v>
      </c>
      <c r="BR116" s="951"/>
      <c r="BS116" s="951"/>
      <c r="BT116" s="951"/>
      <c r="BU116" s="951"/>
      <c r="BV116" s="951" t="s">
        <v>125</v>
      </c>
      <c r="BW116" s="951"/>
      <c r="BX116" s="951"/>
      <c r="BY116" s="951"/>
      <c r="BZ116" s="951"/>
      <c r="CA116" s="951" t="s">
        <v>125</v>
      </c>
      <c r="CB116" s="951"/>
      <c r="CC116" s="951"/>
      <c r="CD116" s="951"/>
      <c r="CE116" s="951"/>
      <c r="CF116" s="945" t="s">
        <v>435</v>
      </c>
      <c r="CG116" s="946"/>
      <c r="CH116" s="946"/>
      <c r="CI116" s="946"/>
      <c r="CJ116" s="946"/>
      <c r="CK116" s="973"/>
      <c r="CL116" s="974"/>
      <c r="CM116" s="947" t="s">
        <v>455</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3">
        <v>49415</v>
      </c>
      <c r="DH116" s="984"/>
      <c r="DI116" s="984"/>
      <c r="DJ116" s="984"/>
      <c r="DK116" s="985"/>
      <c r="DL116" s="986">
        <v>40093</v>
      </c>
      <c r="DM116" s="984"/>
      <c r="DN116" s="984"/>
      <c r="DO116" s="984"/>
      <c r="DP116" s="985"/>
      <c r="DQ116" s="986">
        <v>30900</v>
      </c>
      <c r="DR116" s="984"/>
      <c r="DS116" s="984"/>
      <c r="DT116" s="984"/>
      <c r="DU116" s="985"/>
      <c r="DV116" s="987">
        <v>0.5</v>
      </c>
      <c r="DW116" s="988"/>
      <c r="DX116" s="988"/>
      <c r="DY116" s="988"/>
      <c r="DZ116" s="989"/>
    </row>
    <row r="117" spans="1:130" s="214" customFormat="1" ht="26.25" customHeight="1" x14ac:dyDescent="0.2">
      <c r="A117" s="937" t="s">
        <v>184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2" t="s">
        <v>456</v>
      </c>
      <c r="Z117" s="919"/>
      <c r="AA117" s="1003">
        <v>2005781</v>
      </c>
      <c r="AB117" s="1004"/>
      <c r="AC117" s="1004"/>
      <c r="AD117" s="1004"/>
      <c r="AE117" s="1005"/>
      <c r="AF117" s="1006">
        <v>1864345</v>
      </c>
      <c r="AG117" s="1004"/>
      <c r="AH117" s="1004"/>
      <c r="AI117" s="1004"/>
      <c r="AJ117" s="1005"/>
      <c r="AK117" s="1006">
        <v>2033960</v>
      </c>
      <c r="AL117" s="1004"/>
      <c r="AM117" s="1004"/>
      <c r="AN117" s="1004"/>
      <c r="AO117" s="1005"/>
      <c r="AP117" s="1007"/>
      <c r="AQ117" s="1008"/>
      <c r="AR117" s="1008"/>
      <c r="AS117" s="1008"/>
      <c r="AT117" s="1009"/>
      <c r="AU117" s="933"/>
      <c r="AV117" s="934"/>
      <c r="AW117" s="934"/>
      <c r="AX117" s="934"/>
      <c r="AY117" s="934"/>
      <c r="AZ117" s="999" t="s">
        <v>457</v>
      </c>
      <c r="BA117" s="1000"/>
      <c r="BB117" s="1000"/>
      <c r="BC117" s="1000"/>
      <c r="BD117" s="1000"/>
      <c r="BE117" s="1000"/>
      <c r="BF117" s="1000"/>
      <c r="BG117" s="1000"/>
      <c r="BH117" s="1000"/>
      <c r="BI117" s="1000"/>
      <c r="BJ117" s="1000"/>
      <c r="BK117" s="1000"/>
      <c r="BL117" s="1000"/>
      <c r="BM117" s="1000"/>
      <c r="BN117" s="1000"/>
      <c r="BO117" s="1000"/>
      <c r="BP117" s="1001"/>
      <c r="BQ117" s="950" t="s">
        <v>434</v>
      </c>
      <c r="BR117" s="951"/>
      <c r="BS117" s="951"/>
      <c r="BT117" s="951"/>
      <c r="BU117" s="951"/>
      <c r="BV117" s="951" t="s">
        <v>435</v>
      </c>
      <c r="BW117" s="951"/>
      <c r="BX117" s="951"/>
      <c r="BY117" s="951"/>
      <c r="BZ117" s="951"/>
      <c r="CA117" s="951" t="s">
        <v>437</v>
      </c>
      <c r="CB117" s="951"/>
      <c r="CC117" s="951"/>
      <c r="CD117" s="951"/>
      <c r="CE117" s="951"/>
      <c r="CF117" s="945" t="s">
        <v>434</v>
      </c>
      <c r="CG117" s="946"/>
      <c r="CH117" s="946"/>
      <c r="CI117" s="946"/>
      <c r="CJ117" s="946"/>
      <c r="CK117" s="973"/>
      <c r="CL117" s="974"/>
      <c r="CM117" s="947" t="s">
        <v>458</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3" t="s">
        <v>435</v>
      </c>
      <c r="DH117" s="984"/>
      <c r="DI117" s="984"/>
      <c r="DJ117" s="984"/>
      <c r="DK117" s="985"/>
      <c r="DL117" s="986" t="s">
        <v>435</v>
      </c>
      <c r="DM117" s="984"/>
      <c r="DN117" s="984"/>
      <c r="DO117" s="984"/>
      <c r="DP117" s="985"/>
      <c r="DQ117" s="986" t="s">
        <v>459</v>
      </c>
      <c r="DR117" s="984"/>
      <c r="DS117" s="984"/>
      <c r="DT117" s="984"/>
      <c r="DU117" s="985"/>
      <c r="DV117" s="987" t="s">
        <v>437</v>
      </c>
      <c r="DW117" s="988"/>
      <c r="DX117" s="988"/>
      <c r="DY117" s="988"/>
      <c r="DZ117" s="989"/>
    </row>
    <row r="118" spans="1:130" s="214" customFormat="1" ht="26.25" customHeight="1" x14ac:dyDescent="0.2">
      <c r="A118" s="937" t="s">
        <v>429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426</v>
      </c>
      <c r="AB118" s="918"/>
      <c r="AC118" s="918"/>
      <c r="AD118" s="918"/>
      <c r="AE118" s="919"/>
      <c r="AF118" s="917" t="s">
        <v>427</v>
      </c>
      <c r="AG118" s="918"/>
      <c r="AH118" s="918"/>
      <c r="AI118" s="918"/>
      <c r="AJ118" s="919"/>
      <c r="AK118" s="917" t="s">
        <v>300</v>
      </c>
      <c r="AL118" s="918"/>
      <c r="AM118" s="918"/>
      <c r="AN118" s="918"/>
      <c r="AO118" s="919"/>
      <c r="AP118" s="995" t="s">
        <v>428</v>
      </c>
      <c r="AQ118" s="996"/>
      <c r="AR118" s="996"/>
      <c r="AS118" s="996"/>
      <c r="AT118" s="997"/>
      <c r="AU118" s="933"/>
      <c r="AV118" s="934"/>
      <c r="AW118" s="934"/>
      <c r="AX118" s="934"/>
      <c r="AY118" s="934"/>
      <c r="AZ118" s="998" t="s">
        <v>460</v>
      </c>
      <c r="BA118" s="990"/>
      <c r="BB118" s="990"/>
      <c r="BC118" s="990"/>
      <c r="BD118" s="990"/>
      <c r="BE118" s="990"/>
      <c r="BF118" s="990"/>
      <c r="BG118" s="990"/>
      <c r="BH118" s="990"/>
      <c r="BI118" s="990"/>
      <c r="BJ118" s="990"/>
      <c r="BK118" s="990"/>
      <c r="BL118" s="990"/>
      <c r="BM118" s="990"/>
      <c r="BN118" s="990"/>
      <c r="BO118" s="990"/>
      <c r="BP118" s="991"/>
      <c r="BQ118" s="1024" t="s">
        <v>437</v>
      </c>
      <c r="BR118" s="1025"/>
      <c r="BS118" s="1025"/>
      <c r="BT118" s="1025"/>
      <c r="BU118" s="1025"/>
      <c r="BV118" s="1025" t="s">
        <v>434</v>
      </c>
      <c r="BW118" s="1025"/>
      <c r="BX118" s="1025"/>
      <c r="BY118" s="1025"/>
      <c r="BZ118" s="1025"/>
      <c r="CA118" s="1025" t="s">
        <v>435</v>
      </c>
      <c r="CB118" s="1025"/>
      <c r="CC118" s="1025"/>
      <c r="CD118" s="1025"/>
      <c r="CE118" s="1025"/>
      <c r="CF118" s="945" t="s">
        <v>435</v>
      </c>
      <c r="CG118" s="946"/>
      <c r="CH118" s="946"/>
      <c r="CI118" s="946"/>
      <c r="CJ118" s="946"/>
      <c r="CK118" s="973"/>
      <c r="CL118" s="974"/>
      <c r="CM118" s="947" t="s">
        <v>461</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3" t="s">
        <v>435</v>
      </c>
      <c r="DH118" s="984"/>
      <c r="DI118" s="984"/>
      <c r="DJ118" s="984"/>
      <c r="DK118" s="985"/>
      <c r="DL118" s="986" t="s">
        <v>437</v>
      </c>
      <c r="DM118" s="984"/>
      <c r="DN118" s="984"/>
      <c r="DO118" s="984"/>
      <c r="DP118" s="985"/>
      <c r="DQ118" s="986" t="s">
        <v>437</v>
      </c>
      <c r="DR118" s="984"/>
      <c r="DS118" s="984"/>
      <c r="DT118" s="984"/>
      <c r="DU118" s="985"/>
      <c r="DV118" s="987" t="s">
        <v>125</v>
      </c>
      <c r="DW118" s="988"/>
      <c r="DX118" s="988"/>
      <c r="DY118" s="988"/>
      <c r="DZ118" s="989"/>
    </row>
    <row r="119" spans="1:130" s="214" customFormat="1" ht="26.25" customHeight="1" x14ac:dyDescent="0.2">
      <c r="A119" s="1081" t="s">
        <v>432</v>
      </c>
      <c r="B119" s="972"/>
      <c r="C119" s="954" t="s">
        <v>433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924" t="s">
        <v>437</v>
      </c>
      <c r="AB119" s="925"/>
      <c r="AC119" s="925"/>
      <c r="AD119" s="925"/>
      <c r="AE119" s="926"/>
      <c r="AF119" s="927" t="s">
        <v>434</v>
      </c>
      <c r="AG119" s="925"/>
      <c r="AH119" s="925"/>
      <c r="AI119" s="925"/>
      <c r="AJ119" s="926"/>
      <c r="AK119" s="927" t="s">
        <v>435</v>
      </c>
      <c r="AL119" s="925"/>
      <c r="AM119" s="925"/>
      <c r="AN119" s="925"/>
      <c r="AO119" s="926"/>
      <c r="AP119" s="928" t="s">
        <v>435</v>
      </c>
      <c r="AQ119" s="929"/>
      <c r="AR119" s="929"/>
      <c r="AS119" s="929"/>
      <c r="AT119" s="930"/>
      <c r="AU119" s="935"/>
      <c r="AV119" s="936"/>
      <c r="AW119" s="936"/>
      <c r="AX119" s="936"/>
      <c r="AY119" s="936"/>
      <c r="AZ119" s="236" t="s">
        <v>184</v>
      </c>
      <c r="BA119" s="236"/>
      <c r="BB119" s="236"/>
      <c r="BC119" s="236"/>
      <c r="BD119" s="236"/>
      <c r="BE119" s="236"/>
      <c r="BF119" s="236"/>
      <c r="BG119" s="236"/>
      <c r="BH119" s="236"/>
      <c r="BI119" s="236"/>
      <c r="BJ119" s="236"/>
      <c r="BK119" s="236"/>
      <c r="BL119" s="236"/>
      <c r="BM119" s="236"/>
      <c r="BN119" s="236"/>
      <c r="BO119" s="1002" t="s">
        <v>462</v>
      </c>
      <c r="BP119" s="1030"/>
      <c r="BQ119" s="1024">
        <v>29340419</v>
      </c>
      <c r="BR119" s="1025"/>
      <c r="BS119" s="1025"/>
      <c r="BT119" s="1025"/>
      <c r="BU119" s="1025"/>
      <c r="BV119" s="1025">
        <v>29443941</v>
      </c>
      <c r="BW119" s="1025"/>
      <c r="BX119" s="1025"/>
      <c r="BY119" s="1025"/>
      <c r="BZ119" s="1025"/>
      <c r="CA119" s="1025">
        <v>28647304</v>
      </c>
      <c r="CB119" s="1025"/>
      <c r="CC119" s="1025"/>
      <c r="CD119" s="1025"/>
      <c r="CE119" s="1025"/>
      <c r="CF119" s="1026"/>
      <c r="CG119" s="1027"/>
      <c r="CH119" s="1027"/>
      <c r="CI119" s="1027"/>
      <c r="CJ119" s="1028"/>
      <c r="CK119" s="975"/>
      <c r="CL119" s="976"/>
      <c r="CM119" s="998" t="s">
        <v>463</v>
      </c>
      <c r="CN119" s="990"/>
      <c r="CO119" s="990"/>
      <c r="CP119" s="990"/>
      <c r="CQ119" s="990"/>
      <c r="CR119" s="990"/>
      <c r="CS119" s="990"/>
      <c r="CT119" s="990"/>
      <c r="CU119" s="990"/>
      <c r="CV119" s="990"/>
      <c r="CW119" s="990"/>
      <c r="CX119" s="990"/>
      <c r="CY119" s="990"/>
      <c r="CZ119" s="990"/>
      <c r="DA119" s="990"/>
      <c r="DB119" s="990"/>
      <c r="DC119" s="990"/>
      <c r="DD119" s="990"/>
      <c r="DE119" s="990"/>
      <c r="DF119" s="991"/>
      <c r="DG119" s="1029">
        <v>63300</v>
      </c>
      <c r="DH119" s="1011"/>
      <c r="DI119" s="1011"/>
      <c r="DJ119" s="1011"/>
      <c r="DK119" s="1012"/>
      <c r="DL119" s="1010">
        <v>44698</v>
      </c>
      <c r="DM119" s="1011"/>
      <c r="DN119" s="1011"/>
      <c r="DO119" s="1011"/>
      <c r="DP119" s="1012"/>
      <c r="DQ119" s="1010">
        <v>26258</v>
      </c>
      <c r="DR119" s="1011"/>
      <c r="DS119" s="1011"/>
      <c r="DT119" s="1011"/>
      <c r="DU119" s="1012"/>
      <c r="DV119" s="1013">
        <v>0.5</v>
      </c>
      <c r="DW119" s="1014"/>
      <c r="DX119" s="1014"/>
      <c r="DY119" s="1014"/>
      <c r="DZ119" s="1015"/>
    </row>
    <row r="120" spans="1:130" s="214" customFormat="1" ht="26.25" customHeight="1" x14ac:dyDescent="0.2">
      <c r="A120" s="1082"/>
      <c r="B120" s="974"/>
      <c r="C120" s="947" t="s">
        <v>439</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3" t="s">
        <v>125</v>
      </c>
      <c r="AB120" s="984"/>
      <c r="AC120" s="984"/>
      <c r="AD120" s="984"/>
      <c r="AE120" s="985"/>
      <c r="AF120" s="986" t="s">
        <v>437</v>
      </c>
      <c r="AG120" s="984"/>
      <c r="AH120" s="984"/>
      <c r="AI120" s="984"/>
      <c r="AJ120" s="985"/>
      <c r="AK120" s="986" t="s">
        <v>435</v>
      </c>
      <c r="AL120" s="984"/>
      <c r="AM120" s="984"/>
      <c r="AN120" s="984"/>
      <c r="AO120" s="985"/>
      <c r="AP120" s="987" t="s">
        <v>434</v>
      </c>
      <c r="AQ120" s="988"/>
      <c r="AR120" s="988"/>
      <c r="AS120" s="988"/>
      <c r="AT120" s="989"/>
      <c r="AU120" s="1016" t="s">
        <v>464</v>
      </c>
      <c r="AV120" s="1017"/>
      <c r="AW120" s="1017"/>
      <c r="AX120" s="1017"/>
      <c r="AY120" s="1018"/>
      <c r="AZ120" s="954" t="s">
        <v>465</v>
      </c>
      <c r="BA120" s="922"/>
      <c r="BB120" s="922"/>
      <c r="BC120" s="922"/>
      <c r="BD120" s="922"/>
      <c r="BE120" s="922"/>
      <c r="BF120" s="922"/>
      <c r="BG120" s="922"/>
      <c r="BH120" s="922"/>
      <c r="BI120" s="922"/>
      <c r="BJ120" s="922"/>
      <c r="BK120" s="922"/>
      <c r="BL120" s="922"/>
      <c r="BM120" s="922"/>
      <c r="BN120" s="922"/>
      <c r="BO120" s="922"/>
      <c r="BP120" s="923"/>
      <c r="BQ120" s="955">
        <v>628729</v>
      </c>
      <c r="BR120" s="956"/>
      <c r="BS120" s="956"/>
      <c r="BT120" s="956"/>
      <c r="BU120" s="956"/>
      <c r="BV120" s="956">
        <v>762868</v>
      </c>
      <c r="BW120" s="956"/>
      <c r="BX120" s="956"/>
      <c r="BY120" s="956"/>
      <c r="BZ120" s="956"/>
      <c r="CA120" s="956">
        <v>1073143</v>
      </c>
      <c r="CB120" s="956"/>
      <c r="CC120" s="956"/>
      <c r="CD120" s="956"/>
      <c r="CE120" s="956"/>
      <c r="CF120" s="969">
        <v>19.100000000000001</v>
      </c>
      <c r="CG120" s="970"/>
      <c r="CH120" s="970"/>
      <c r="CI120" s="970"/>
      <c r="CJ120" s="970"/>
      <c r="CK120" s="1031" t="s">
        <v>466</v>
      </c>
      <c r="CL120" s="1032"/>
      <c r="CM120" s="1032"/>
      <c r="CN120" s="1032"/>
      <c r="CO120" s="1033"/>
      <c r="CP120" s="1039" t="s">
        <v>467</v>
      </c>
      <c r="CQ120" s="1040"/>
      <c r="CR120" s="1040"/>
      <c r="CS120" s="1040"/>
      <c r="CT120" s="1040"/>
      <c r="CU120" s="1040"/>
      <c r="CV120" s="1040"/>
      <c r="CW120" s="1040"/>
      <c r="CX120" s="1040"/>
      <c r="CY120" s="1040"/>
      <c r="CZ120" s="1040"/>
      <c r="DA120" s="1040"/>
      <c r="DB120" s="1040"/>
      <c r="DC120" s="1040"/>
      <c r="DD120" s="1040"/>
      <c r="DE120" s="1040"/>
      <c r="DF120" s="1041"/>
      <c r="DG120" s="955" t="s">
        <v>125</v>
      </c>
      <c r="DH120" s="956"/>
      <c r="DI120" s="956"/>
      <c r="DJ120" s="956"/>
      <c r="DK120" s="956"/>
      <c r="DL120" s="956">
        <v>9203627</v>
      </c>
      <c r="DM120" s="956"/>
      <c r="DN120" s="956"/>
      <c r="DO120" s="956"/>
      <c r="DP120" s="956"/>
      <c r="DQ120" s="956">
        <v>9038832</v>
      </c>
      <c r="DR120" s="956"/>
      <c r="DS120" s="956"/>
      <c r="DT120" s="956"/>
      <c r="DU120" s="956"/>
      <c r="DV120" s="957">
        <v>160.69999999999999</v>
      </c>
      <c r="DW120" s="957"/>
      <c r="DX120" s="957"/>
      <c r="DY120" s="957"/>
      <c r="DZ120" s="958"/>
    </row>
    <row r="121" spans="1:130" s="214" customFormat="1" ht="26.25" customHeight="1" x14ac:dyDescent="0.2">
      <c r="A121" s="1082"/>
      <c r="B121" s="974"/>
      <c r="C121" s="999" t="s">
        <v>468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3" t="s">
        <v>125</v>
      </c>
      <c r="AB121" s="984"/>
      <c r="AC121" s="984"/>
      <c r="AD121" s="984"/>
      <c r="AE121" s="985"/>
      <c r="AF121" s="986" t="s">
        <v>437</v>
      </c>
      <c r="AG121" s="984"/>
      <c r="AH121" s="984"/>
      <c r="AI121" s="984"/>
      <c r="AJ121" s="985"/>
      <c r="AK121" s="986" t="s">
        <v>434</v>
      </c>
      <c r="AL121" s="984"/>
      <c r="AM121" s="984"/>
      <c r="AN121" s="984"/>
      <c r="AO121" s="985"/>
      <c r="AP121" s="987" t="s">
        <v>437</v>
      </c>
      <c r="AQ121" s="988"/>
      <c r="AR121" s="988"/>
      <c r="AS121" s="988"/>
      <c r="AT121" s="989"/>
      <c r="AU121" s="1019"/>
      <c r="AV121" s="1020"/>
      <c r="AW121" s="1020"/>
      <c r="AX121" s="1020"/>
      <c r="AY121" s="1021"/>
      <c r="AZ121" s="947" t="s">
        <v>469</v>
      </c>
      <c r="BA121" s="948"/>
      <c r="BB121" s="948"/>
      <c r="BC121" s="948"/>
      <c r="BD121" s="948"/>
      <c r="BE121" s="948"/>
      <c r="BF121" s="948"/>
      <c r="BG121" s="948"/>
      <c r="BH121" s="948"/>
      <c r="BI121" s="948"/>
      <c r="BJ121" s="948"/>
      <c r="BK121" s="948"/>
      <c r="BL121" s="948"/>
      <c r="BM121" s="948"/>
      <c r="BN121" s="948"/>
      <c r="BO121" s="948"/>
      <c r="BP121" s="949"/>
      <c r="BQ121" s="950">
        <v>1905436</v>
      </c>
      <c r="BR121" s="951"/>
      <c r="BS121" s="951"/>
      <c r="BT121" s="951"/>
      <c r="BU121" s="951"/>
      <c r="BV121" s="951">
        <v>2124990</v>
      </c>
      <c r="BW121" s="951"/>
      <c r="BX121" s="951"/>
      <c r="BY121" s="951"/>
      <c r="BZ121" s="951"/>
      <c r="CA121" s="951">
        <v>2132325</v>
      </c>
      <c r="CB121" s="951"/>
      <c r="CC121" s="951"/>
      <c r="CD121" s="951"/>
      <c r="CE121" s="951"/>
      <c r="CF121" s="945">
        <v>37.9</v>
      </c>
      <c r="CG121" s="946"/>
      <c r="CH121" s="946"/>
      <c r="CI121" s="946"/>
      <c r="CJ121" s="946"/>
      <c r="CK121" s="1034"/>
      <c r="CL121" s="1035"/>
      <c r="CM121" s="1035"/>
      <c r="CN121" s="1035"/>
      <c r="CO121" s="1036"/>
      <c r="CP121" s="1044" t="s">
        <v>470</v>
      </c>
      <c r="CQ121" s="1045"/>
      <c r="CR121" s="1045"/>
      <c r="CS121" s="1045"/>
      <c r="CT121" s="1045"/>
      <c r="CU121" s="1045"/>
      <c r="CV121" s="1045"/>
      <c r="CW121" s="1045"/>
      <c r="CX121" s="1045"/>
      <c r="CY121" s="1045"/>
      <c r="CZ121" s="1045"/>
      <c r="DA121" s="1045"/>
      <c r="DB121" s="1045"/>
      <c r="DC121" s="1045"/>
      <c r="DD121" s="1045"/>
      <c r="DE121" s="1045"/>
      <c r="DF121" s="1046"/>
      <c r="DG121" s="950">
        <v>956529</v>
      </c>
      <c r="DH121" s="951"/>
      <c r="DI121" s="951"/>
      <c r="DJ121" s="951"/>
      <c r="DK121" s="951"/>
      <c r="DL121" s="951">
        <v>987375</v>
      </c>
      <c r="DM121" s="951"/>
      <c r="DN121" s="951"/>
      <c r="DO121" s="951"/>
      <c r="DP121" s="951"/>
      <c r="DQ121" s="951">
        <v>1025971</v>
      </c>
      <c r="DR121" s="951"/>
      <c r="DS121" s="951"/>
      <c r="DT121" s="951"/>
      <c r="DU121" s="951"/>
      <c r="DV121" s="952">
        <v>18.2</v>
      </c>
      <c r="DW121" s="952"/>
      <c r="DX121" s="952"/>
      <c r="DY121" s="952"/>
      <c r="DZ121" s="953"/>
    </row>
    <row r="122" spans="1:130" s="214" customFormat="1" ht="26.25" customHeight="1" x14ac:dyDescent="0.2">
      <c r="A122" s="1082"/>
      <c r="B122" s="974"/>
      <c r="C122" s="947" t="s">
        <v>449</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3" t="s">
        <v>434</v>
      </c>
      <c r="AB122" s="984"/>
      <c r="AC122" s="984"/>
      <c r="AD122" s="984"/>
      <c r="AE122" s="985"/>
      <c r="AF122" s="986" t="s">
        <v>435</v>
      </c>
      <c r="AG122" s="984"/>
      <c r="AH122" s="984"/>
      <c r="AI122" s="984"/>
      <c r="AJ122" s="985"/>
      <c r="AK122" s="986" t="s">
        <v>437</v>
      </c>
      <c r="AL122" s="984"/>
      <c r="AM122" s="984"/>
      <c r="AN122" s="984"/>
      <c r="AO122" s="985"/>
      <c r="AP122" s="987" t="s">
        <v>434</v>
      </c>
      <c r="AQ122" s="988"/>
      <c r="AR122" s="988"/>
      <c r="AS122" s="988"/>
      <c r="AT122" s="989"/>
      <c r="AU122" s="1019"/>
      <c r="AV122" s="1020"/>
      <c r="AW122" s="1020"/>
      <c r="AX122" s="1020"/>
      <c r="AY122" s="1021"/>
      <c r="AZ122" s="998" t="s">
        <v>471</v>
      </c>
      <c r="BA122" s="990"/>
      <c r="BB122" s="990"/>
      <c r="BC122" s="990"/>
      <c r="BD122" s="990"/>
      <c r="BE122" s="990"/>
      <c r="BF122" s="990"/>
      <c r="BG122" s="990"/>
      <c r="BH122" s="990"/>
      <c r="BI122" s="990"/>
      <c r="BJ122" s="990"/>
      <c r="BK122" s="990"/>
      <c r="BL122" s="990"/>
      <c r="BM122" s="990"/>
      <c r="BN122" s="990"/>
      <c r="BO122" s="990"/>
      <c r="BP122" s="991"/>
      <c r="BQ122" s="1024">
        <v>14440637</v>
      </c>
      <c r="BR122" s="1025"/>
      <c r="BS122" s="1025"/>
      <c r="BT122" s="1025"/>
      <c r="BU122" s="1025"/>
      <c r="BV122" s="1025">
        <v>15483597</v>
      </c>
      <c r="BW122" s="1025"/>
      <c r="BX122" s="1025"/>
      <c r="BY122" s="1025"/>
      <c r="BZ122" s="1025"/>
      <c r="CA122" s="1025">
        <v>15412911</v>
      </c>
      <c r="CB122" s="1025"/>
      <c r="CC122" s="1025"/>
      <c r="CD122" s="1025"/>
      <c r="CE122" s="1025"/>
      <c r="CF122" s="1042">
        <v>274</v>
      </c>
      <c r="CG122" s="1043"/>
      <c r="CH122" s="1043"/>
      <c r="CI122" s="1043"/>
      <c r="CJ122" s="1043"/>
      <c r="CK122" s="1034"/>
      <c r="CL122" s="1035"/>
      <c r="CM122" s="1035"/>
      <c r="CN122" s="1035"/>
      <c r="CO122" s="1036"/>
      <c r="CP122" s="1044" t="s">
        <v>472</v>
      </c>
      <c r="CQ122" s="1045"/>
      <c r="CR122" s="1045"/>
      <c r="CS122" s="1045"/>
      <c r="CT122" s="1045"/>
      <c r="CU122" s="1045"/>
      <c r="CV122" s="1045"/>
      <c r="CW122" s="1045"/>
      <c r="CX122" s="1045"/>
      <c r="CY122" s="1045"/>
      <c r="CZ122" s="1045"/>
      <c r="DA122" s="1045"/>
      <c r="DB122" s="1045"/>
      <c r="DC122" s="1045"/>
      <c r="DD122" s="1045"/>
      <c r="DE122" s="1045"/>
      <c r="DF122" s="1046"/>
      <c r="DG122" s="950" t="s">
        <v>434</v>
      </c>
      <c r="DH122" s="951"/>
      <c r="DI122" s="951"/>
      <c r="DJ122" s="951"/>
      <c r="DK122" s="951"/>
      <c r="DL122" s="951" t="s">
        <v>459</v>
      </c>
      <c r="DM122" s="951"/>
      <c r="DN122" s="951"/>
      <c r="DO122" s="951"/>
      <c r="DP122" s="951"/>
      <c r="DQ122" s="951" t="s">
        <v>434</v>
      </c>
      <c r="DR122" s="951"/>
      <c r="DS122" s="951"/>
      <c r="DT122" s="951"/>
      <c r="DU122" s="951"/>
      <c r="DV122" s="952" t="s">
        <v>459</v>
      </c>
      <c r="DW122" s="952"/>
      <c r="DX122" s="952"/>
      <c r="DY122" s="952"/>
      <c r="DZ122" s="953"/>
    </row>
    <row r="123" spans="1:130" s="214" customFormat="1" ht="26.25" customHeight="1" x14ac:dyDescent="0.2">
      <c r="A123" s="1082"/>
      <c r="B123" s="974"/>
      <c r="C123" s="947" t="s">
        <v>455</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3">
        <v>8666</v>
      </c>
      <c r="AB123" s="984"/>
      <c r="AC123" s="984"/>
      <c r="AD123" s="984"/>
      <c r="AE123" s="985"/>
      <c r="AF123" s="986">
        <v>8667</v>
      </c>
      <c r="AG123" s="984"/>
      <c r="AH123" s="984"/>
      <c r="AI123" s="984"/>
      <c r="AJ123" s="985"/>
      <c r="AK123" s="986">
        <v>8668</v>
      </c>
      <c r="AL123" s="984"/>
      <c r="AM123" s="984"/>
      <c r="AN123" s="984"/>
      <c r="AO123" s="985"/>
      <c r="AP123" s="987">
        <v>0.2</v>
      </c>
      <c r="AQ123" s="988"/>
      <c r="AR123" s="988"/>
      <c r="AS123" s="988"/>
      <c r="AT123" s="989"/>
      <c r="AU123" s="1022"/>
      <c r="AV123" s="1023"/>
      <c r="AW123" s="1023"/>
      <c r="AX123" s="1023"/>
      <c r="AY123" s="1023"/>
      <c r="AZ123" s="236" t="s">
        <v>184</v>
      </c>
      <c r="BA123" s="236"/>
      <c r="BB123" s="236"/>
      <c r="BC123" s="236"/>
      <c r="BD123" s="236"/>
      <c r="BE123" s="236"/>
      <c r="BF123" s="236"/>
      <c r="BG123" s="236"/>
      <c r="BH123" s="236"/>
      <c r="BI123" s="236"/>
      <c r="BJ123" s="236"/>
      <c r="BK123" s="236"/>
      <c r="BL123" s="236"/>
      <c r="BM123" s="236"/>
      <c r="BN123" s="236"/>
      <c r="BO123" s="1002" t="s">
        <v>473</v>
      </c>
      <c r="BP123" s="1030"/>
      <c r="BQ123" s="1088">
        <v>16974802</v>
      </c>
      <c r="BR123" s="1089"/>
      <c r="BS123" s="1089"/>
      <c r="BT123" s="1089"/>
      <c r="BU123" s="1089"/>
      <c r="BV123" s="1089">
        <v>18371455</v>
      </c>
      <c r="BW123" s="1089"/>
      <c r="BX123" s="1089"/>
      <c r="BY123" s="1089"/>
      <c r="BZ123" s="1089"/>
      <c r="CA123" s="1089">
        <v>18618379</v>
      </c>
      <c r="CB123" s="1089"/>
      <c r="CC123" s="1089"/>
      <c r="CD123" s="1089"/>
      <c r="CE123" s="1089"/>
      <c r="CF123" s="1026"/>
      <c r="CG123" s="1027"/>
      <c r="CH123" s="1027"/>
      <c r="CI123" s="1027"/>
      <c r="CJ123" s="1028"/>
      <c r="CK123" s="1034"/>
      <c r="CL123" s="1035"/>
      <c r="CM123" s="1035"/>
      <c r="CN123" s="1035"/>
      <c r="CO123" s="1036"/>
      <c r="CP123" s="1044"/>
      <c r="CQ123" s="1045"/>
      <c r="CR123" s="1045"/>
      <c r="CS123" s="1045"/>
      <c r="CT123" s="1045"/>
      <c r="CU123" s="1045"/>
      <c r="CV123" s="1045"/>
      <c r="CW123" s="1045"/>
      <c r="CX123" s="1045"/>
      <c r="CY123" s="1045"/>
      <c r="CZ123" s="1045"/>
      <c r="DA123" s="1045"/>
      <c r="DB123" s="1045"/>
      <c r="DC123" s="1045"/>
      <c r="DD123" s="1045"/>
      <c r="DE123" s="1045"/>
      <c r="DF123" s="1046"/>
      <c r="DG123" s="983"/>
      <c r="DH123" s="984"/>
      <c r="DI123" s="984"/>
      <c r="DJ123" s="984"/>
      <c r="DK123" s="985"/>
      <c r="DL123" s="986"/>
      <c r="DM123" s="984"/>
      <c r="DN123" s="984"/>
      <c r="DO123" s="984"/>
      <c r="DP123" s="985"/>
      <c r="DQ123" s="986"/>
      <c r="DR123" s="984"/>
      <c r="DS123" s="984"/>
      <c r="DT123" s="984"/>
      <c r="DU123" s="985"/>
      <c r="DV123" s="987"/>
      <c r="DW123" s="988"/>
      <c r="DX123" s="988"/>
      <c r="DY123" s="988"/>
      <c r="DZ123" s="989"/>
    </row>
    <row r="124" spans="1:130" s="214" customFormat="1" ht="26.25" customHeight="1" thickBot="1" x14ac:dyDescent="0.25">
      <c r="A124" s="1082"/>
      <c r="B124" s="974"/>
      <c r="C124" s="947" t="s">
        <v>458</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3" t="s">
        <v>459</v>
      </c>
      <c r="AB124" s="984"/>
      <c r="AC124" s="984"/>
      <c r="AD124" s="984"/>
      <c r="AE124" s="985"/>
      <c r="AF124" s="986" t="s">
        <v>459</v>
      </c>
      <c r="AG124" s="984"/>
      <c r="AH124" s="984"/>
      <c r="AI124" s="984"/>
      <c r="AJ124" s="985"/>
      <c r="AK124" s="986" t="s">
        <v>459</v>
      </c>
      <c r="AL124" s="984"/>
      <c r="AM124" s="984"/>
      <c r="AN124" s="984"/>
      <c r="AO124" s="985"/>
      <c r="AP124" s="987" t="s">
        <v>125</v>
      </c>
      <c r="AQ124" s="988"/>
      <c r="AR124" s="988"/>
      <c r="AS124" s="988"/>
      <c r="AT124" s="989"/>
      <c r="AU124" s="1084" t="s">
        <v>474</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243</v>
      </c>
      <c r="BR124" s="1052"/>
      <c r="BS124" s="1052"/>
      <c r="BT124" s="1052"/>
      <c r="BU124" s="1052"/>
      <c r="BV124" s="1052">
        <v>210.1</v>
      </c>
      <c r="BW124" s="1052"/>
      <c r="BX124" s="1052"/>
      <c r="BY124" s="1052"/>
      <c r="BZ124" s="1052"/>
      <c r="CA124" s="1052">
        <v>178.2</v>
      </c>
      <c r="CB124" s="1052"/>
      <c r="CC124" s="1052"/>
      <c r="CD124" s="1052"/>
      <c r="CE124" s="1052"/>
      <c r="CF124" s="1053"/>
      <c r="CG124" s="1054"/>
      <c r="CH124" s="1054"/>
      <c r="CI124" s="1054"/>
      <c r="CJ124" s="1055"/>
      <c r="CK124" s="1037"/>
      <c r="CL124" s="1037"/>
      <c r="CM124" s="1037"/>
      <c r="CN124" s="1037"/>
      <c r="CO124" s="1038"/>
      <c r="CP124" s="1044" t="s">
        <v>475</v>
      </c>
      <c r="CQ124" s="1045"/>
      <c r="CR124" s="1045"/>
      <c r="CS124" s="1045"/>
      <c r="CT124" s="1045"/>
      <c r="CU124" s="1045"/>
      <c r="CV124" s="1045"/>
      <c r="CW124" s="1045"/>
      <c r="CX124" s="1045"/>
      <c r="CY124" s="1045"/>
      <c r="CZ124" s="1045"/>
      <c r="DA124" s="1045"/>
      <c r="DB124" s="1045"/>
      <c r="DC124" s="1045"/>
      <c r="DD124" s="1045"/>
      <c r="DE124" s="1045"/>
      <c r="DF124" s="1046"/>
      <c r="DG124" s="1029">
        <v>9304299</v>
      </c>
      <c r="DH124" s="1011"/>
      <c r="DI124" s="1011"/>
      <c r="DJ124" s="1011"/>
      <c r="DK124" s="1012"/>
      <c r="DL124" s="1010" t="s">
        <v>125</v>
      </c>
      <c r="DM124" s="1011"/>
      <c r="DN124" s="1011"/>
      <c r="DO124" s="1011"/>
      <c r="DP124" s="1012"/>
      <c r="DQ124" s="1010" t="s">
        <v>125</v>
      </c>
      <c r="DR124" s="1011"/>
      <c r="DS124" s="1011"/>
      <c r="DT124" s="1011"/>
      <c r="DU124" s="1012"/>
      <c r="DV124" s="1013" t="s">
        <v>125</v>
      </c>
      <c r="DW124" s="1014"/>
      <c r="DX124" s="1014"/>
      <c r="DY124" s="1014"/>
      <c r="DZ124" s="1015"/>
    </row>
    <row r="125" spans="1:130" s="214" customFormat="1" ht="26.25" customHeight="1" x14ac:dyDescent="0.2">
      <c r="A125" s="1082"/>
      <c r="B125" s="974"/>
      <c r="C125" s="947" t="s">
        <v>461</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3" t="s">
        <v>125</v>
      </c>
      <c r="AB125" s="984"/>
      <c r="AC125" s="984"/>
      <c r="AD125" s="984"/>
      <c r="AE125" s="985"/>
      <c r="AF125" s="986" t="s">
        <v>125</v>
      </c>
      <c r="AG125" s="984"/>
      <c r="AH125" s="984"/>
      <c r="AI125" s="984"/>
      <c r="AJ125" s="985"/>
      <c r="AK125" s="986" t="s">
        <v>125</v>
      </c>
      <c r="AL125" s="984"/>
      <c r="AM125" s="984"/>
      <c r="AN125" s="984"/>
      <c r="AO125" s="985"/>
      <c r="AP125" s="987" t="s">
        <v>125</v>
      </c>
      <c r="AQ125" s="988"/>
      <c r="AR125" s="988"/>
      <c r="AS125" s="988"/>
      <c r="AT125" s="98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6"/>
      <c r="BR125" s="216"/>
      <c r="BS125" s="216"/>
      <c r="BT125" s="216"/>
      <c r="BU125" s="216"/>
      <c r="BV125" s="216"/>
      <c r="BW125" s="216"/>
      <c r="BX125" s="216"/>
      <c r="BY125" s="216"/>
      <c r="BZ125" s="216"/>
      <c r="CA125" s="216"/>
      <c r="CB125" s="216"/>
      <c r="CC125" s="216"/>
      <c r="CD125" s="216"/>
      <c r="CE125" s="216"/>
      <c r="CF125" s="216"/>
      <c r="CG125" s="216"/>
      <c r="CH125" s="216"/>
      <c r="CI125" s="216"/>
      <c r="CJ125" s="237"/>
      <c r="CK125" s="1047" t="s">
        <v>476</v>
      </c>
      <c r="CL125" s="1032"/>
      <c r="CM125" s="1032"/>
      <c r="CN125" s="1032"/>
      <c r="CO125" s="1033"/>
      <c r="CP125" s="954" t="s">
        <v>477</v>
      </c>
      <c r="CQ125" s="922"/>
      <c r="CR125" s="922"/>
      <c r="CS125" s="922"/>
      <c r="CT125" s="922"/>
      <c r="CU125" s="922"/>
      <c r="CV125" s="922"/>
      <c r="CW125" s="922"/>
      <c r="CX125" s="922"/>
      <c r="CY125" s="922"/>
      <c r="CZ125" s="922"/>
      <c r="DA125" s="922"/>
      <c r="DB125" s="922"/>
      <c r="DC125" s="922"/>
      <c r="DD125" s="922"/>
      <c r="DE125" s="922"/>
      <c r="DF125" s="923"/>
      <c r="DG125" s="955" t="s">
        <v>125</v>
      </c>
      <c r="DH125" s="956"/>
      <c r="DI125" s="956"/>
      <c r="DJ125" s="956"/>
      <c r="DK125" s="956"/>
      <c r="DL125" s="956" t="s">
        <v>125</v>
      </c>
      <c r="DM125" s="956"/>
      <c r="DN125" s="956"/>
      <c r="DO125" s="956"/>
      <c r="DP125" s="956"/>
      <c r="DQ125" s="956" t="s">
        <v>125</v>
      </c>
      <c r="DR125" s="956"/>
      <c r="DS125" s="956"/>
      <c r="DT125" s="956"/>
      <c r="DU125" s="956"/>
      <c r="DV125" s="957" t="s">
        <v>125</v>
      </c>
      <c r="DW125" s="957"/>
      <c r="DX125" s="957"/>
      <c r="DY125" s="957"/>
      <c r="DZ125" s="958"/>
    </row>
    <row r="126" spans="1:130" s="214" customFormat="1" ht="26.25" customHeight="1" thickBot="1" x14ac:dyDescent="0.25">
      <c r="A126" s="1082"/>
      <c r="B126" s="974"/>
      <c r="C126" s="947" t="s">
        <v>463</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3">
        <v>8620</v>
      </c>
      <c r="AB126" s="984"/>
      <c r="AC126" s="984"/>
      <c r="AD126" s="984"/>
      <c r="AE126" s="985"/>
      <c r="AF126" s="986">
        <v>8620</v>
      </c>
      <c r="AG126" s="984"/>
      <c r="AH126" s="984"/>
      <c r="AI126" s="984"/>
      <c r="AJ126" s="985"/>
      <c r="AK126" s="986">
        <v>8630</v>
      </c>
      <c r="AL126" s="984"/>
      <c r="AM126" s="984"/>
      <c r="AN126" s="984"/>
      <c r="AO126" s="985"/>
      <c r="AP126" s="987">
        <v>0.2</v>
      </c>
      <c r="AQ126" s="988"/>
      <c r="AR126" s="988"/>
      <c r="AS126" s="988"/>
      <c r="AT126" s="989"/>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8"/>
      <c r="CE126" s="238"/>
      <c r="CF126" s="238"/>
      <c r="CG126" s="216"/>
      <c r="CH126" s="216"/>
      <c r="CI126" s="216"/>
      <c r="CJ126" s="237"/>
      <c r="CK126" s="1048"/>
      <c r="CL126" s="1035"/>
      <c r="CM126" s="1035"/>
      <c r="CN126" s="1035"/>
      <c r="CO126" s="1036"/>
      <c r="CP126" s="947" t="s">
        <v>478</v>
      </c>
      <c r="CQ126" s="948"/>
      <c r="CR126" s="948"/>
      <c r="CS126" s="948"/>
      <c r="CT126" s="948"/>
      <c r="CU126" s="948"/>
      <c r="CV126" s="948"/>
      <c r="CW126" s="948"/>
      <c r="CX126" s="948"/>
      <c r="CY126" s="948"/>
      <c r="CZ126" s="948"/>
      <c r="DA126" s="948"/>
      <c r="DB126" s="948"/>
      <c r="DC126" s="948"/>
      <c r="DD126" s="948"/>
      <c r="DE126" s="948"/>
      <c r="DF126" s="949"/>
      <c r="DG126" s="950" t="s">
        <v>125</v>
      </c>
      <c r="DH126" s="951"/>
      <c r="DI126" s="951"/>
      <c r="DJ126" s="951"/>
      <c r="DK126" s="951"/>
      <c r="DL126" s="951" t="s">
        <v>125</v>
      </c>
      <c r="DM126" s="951"/>
      <c r="DN126" s="951"/>
      <c r="DO126" s="951"/>
      <c r="DP126" s="951"/>
      <c r="DQ126" s="951" t="s">
        <v>125</v>
      </c>
      <c r="DR126" s="951"/>
      <c r="DS126" s="951"/>
      <c r="DT126" s="951"/>
      <c r="DU126" s="951"/>
      <c r="DV126" s="952" t="s">
        <v>125</v>
      </c>
      <c r="DW126" s="952"/>
      <c r="DX126" s="952"/>
      <c r="DY126" s="952"/>
      <c r="DZ126" s="953"/>
    </row>
    <row r="127" spans="1:130" s="214" customFormat="1" ht="26.25" customHeight="1" x14ac:dyDescent="0.2">
      <c r="A127" s="1083"/>
      <c r="B127" s="976"/>
      <c r="C127" s="998" t="s">
        <v>479</v>
      </c>
      <c r="D127" s="990"/>
      <c r="E127" s="990"/>
      <c r="F127" s="990"/>
      <c r="G127" s="990"/>
      <c r="H127" s="990"/>
      <c r="I127" s="990"/>
      <c r="J127" s="990"/>
      <c r="K127" s="990"/>
      <c r="L127" s="990"/>
      <c r="M127" s="990"/>
      <c r="N127" s="990"/>
      <c r="O127" s="990"/>
      <c r="P127" s="990"/>
      <c r="Q127" s="990"/>
      <c r="R127" s="990"/>
      <c r="S127" s="990"/>
      <c r="T127" s="990"/>
      <c r="U127" s="990"/>
      <c r="V127" s="990"/>
      <c r="W127" s="990"/>
      <c r="X127" s="990"/>
      <c r="Y127" s="990"/>
      <c r="Z127" s="991"/>
      <c r="AA127" s="983">
        <v>1262</v>
      </c>
      <c r="AB127" s="984"/>
      <c r="AC127" s="984"/>
      <c r="AD127" s="984"/>
      <c r="AE127" s="985"/>
      <c r="AF127" s="986">
        <v>957</v>
      </c>
      <c r="AG127" s="984"/>
      <c r="AH127" s="984"/>
      <c r="AI127" s="984"/>
      <c r="AJ127" s="985"/>
      <c r="AK127" s="986">
        <v>655</v>
      </c>
      <c r="AL127" s="984"/>
      <c r="AM127" s="984"/>
      <c r="AN127" s="984"/>
      <c r="AO127" s="985"/>
      <c r="AP127" s="987">
        <v>0</v>
      </c>
      <c r="AQ127" s="988"/>
      <c r="AR127" s="988"/>
      <c r="AS127" s="988"/>
      <c r="AT127" s="989"/>
      <c r="AU127" s="216"/>
      <c r="AV127" s="216"/>
      <c r="AW127" s="216"/>
      <c r="AX127" s="1056" t="s">
        <v>480</v>
      </c>
      <c r="AY127" s="1057"/>
      <c r="AZ127" s="1057"/>
      <c r="BA127" s="1057"/>
      <c r="BB127" s="1057"/>
      <c r="BC127" s="1057"/>
      <c r="BD127" s="1057"/>
      <c r="BE127" s="1058"/>
      <c r="BF127" s="1059" t="s">
        <v>481</v>
      </c>
      <c r="BG127" s="1057"/>
      <c r="BH127" s="1057"/>
      <c r="BI127" s="1057"/>
      <c r="BJ127" s="1057"/>
      <c r="BK127" s="1057"/>
      <c r="BL127" s="1058"/>
      <c r="BM127" s="1059" t="s">
        <v>482</v>
      </c>
      <c r="BN127" s="1057"/>
      <c r="BO127" s="1057"/>
      <c r="BP127" s="1057"/>
      <c r="BQ127" s="1057"/>
      <c r="BR127" s="1057"/>
      <c r="BS127" s="1058"/>
      <c r="BT127" s="1059" t="s">
        <v>483</v>
      </c>
      <c r="BU127" s="1057"/>
      <c r="BV127" s="1057"/>
      <c r="BW127" s="1057"/>
      <c r="BX127" s="1057"/>
      <c r="BY127" s="1057"/>
      <c r="BZ127" s="1080"/>
      <c r="CA127" s="216"/>
      <c r="CB127" s="216"/>
      <c r="CC127" s="216"/>
      <c r="CD127" s="238"/>
      <c r="CE127" s="238"/>
      <c r="CF127" s="238"/>
      <c r="CG127" s="216"/>
      <c r="CH127" s="216"/>
      <c r="CI127" s="216"/>
      <c r="CJ127" s="237"/>
      <c r="CK127" s="1048"/>
      <c r="CL127" s="1035"/>
      <c r="CM127" s="1035"/>
      <c r="CN127" s="1035"/>
      <c r="CO127" s="1036"/>
      <c r="CP127" s="947" t="s">
        <v>484</v>
      </c>
      <c r="CQ127" s="948"/>
      <c r="CR127" s="948"/>
      <c r="CS127" s="948"/>
      <c r="CT127" s="948"/>
      <c r="CU127" s="948"/>
      <c r="CV127" s="948"/>
      <c r="CW127" s="948"/>
      <c r="CX127" s="948"/>
      <c r="CY127" s="948"/>
      <c r="CZ127" s="948"/>
      <c r="DA127" s="948"/>
      <c r="DB127" s="948"/>
      <c r="DC127" s="948"/>
      <c r="DD127" s="948"/>
      <c r="DE127" s="948"/>
      <c r="DF127" s="949"/>
      <c r="DG127" s="950" t="s">
        <v>125</v>
      </c>
      <c r="DH127" s="951"/>
      <c r="DI127" s="951"/>
      <c r="DJ127" s="951"/>
      <c r="DK127" s="951"/>
      <c r="DL127" s="951" t="s">
        <v>125</v>
      </c>
      <c r="DM127" s="951"/>
      <c r="DN127" s="951"/>
      <c r="DO127" s="951"/>
      <c r="DP127" s="951"/>
      <c r="DQ127" s="951" t="s">
        <v>125</v>
      </c>
      <c r="DR127" s="951"/>
      <c r="DS127" s="951"/>
      <c r="DT127" s="951"/>
      <c r="DU127" s="951"/>
      <c r="DV127" s="952" t="s">
        <v>125</v>
      </c>
      <c r="DW127" s="952"/>
      <c r="DX127" s="952"/>
      <c r="DY127" s="952"/>
      <c r="DZ127" s="953"/>
    </row>
    <row r="128" spans="1:130" s="214" customFormat="1" ht="26.25" customHeight="1" thickBot="1" x14ac:dyDescent="0.25">
      <c r="A128" s="1066" t="s">
        <v>485</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486</v>
      </c>
      <c r="X128" s="1068"/>
      <c r="Y128" s="1068"/>
      <c r="Z128" s="1069"/>
      <c r="AA128" s="1070">
        <v>128837</v>
      </c>
      <c r="AB128" s="1071"/>
      <c r="AC128" s="1071"/>
      <c r="AD128" s="1071"/>
      <c r="AE128" s="1072"/>
      <c r="AF128" s="1073">
        <v>140123</v>
      </c>
      <c r="AG128" s="1071"/>
      <c r="AH128" s="1071"/>
      <c r="AI128" s="1071"/>
      <c r="AJ128" s="1072"/>
      <c r="AK128" s="1073">
        <v>125604</v>
      </c>
      <c r="AL128" s="1071"/>
      <c r="AM128" s="1071"/>
      <c r="AN128" s="1071"/>
      <c r="AO128" s="1072"/>
      <c r="AP128" s="1074"/>
      <c r="AQ128" s="1075"/>
      <c r="AR128" s="1075"/>
      <c r="AS128" s="1075"/>
      <c r="AT128" s="1076"/>
      <c r="AU128" s="216"/>
      <c r="AV128" s="216"/>
      <c r="AW128" s="216"/>
      <c r="AX128" s="921" t="s">
        <v>487</v>
      </c>
      <c r="AY128" s="922"/>
      <c r="AZ128" s="922"/>
      <c r="BA128" s="922"/>
      <c r="BB128" s="922"/>
      <c r="BC128" s="922"/>
      <c r="BD128" s="922"/>
      <c r="BE128" s="923"/>
      <c r="BF128" s="1077" t="s">
        <v>125</v>
      </c>
      <c r="BG128" s="1078"/>
      <c r="BH128" s="1078"/>
      <c r="BI128" s="1078"/>
      <c r="BJ128" s="1078"/>
      <c r="BK128" s="1078"/>
      <c r="BL128" s="1079"/>
      <c r="BM128" s="1077">
        <v>14.16</v>
      </c>
      <c r="BN128" s="1078"/>
      <c r="BO128" s="1078"/>
      <c r="BP128" s="1078"/>
      <c r="BQ128" s="1078"/>
      <c r="BR128" s="1078"/>
      <c r="BS128" s="1079"/>
      <c r="BT128" s="1077">
        <v>20</v>
      </c>
      <c r="BU128" s="1078"/>
      <c r="BV128" s="1078"/>
      <c r="BW128" s="1078"/>
      <c r="BX128" s="1078"/>
      <c r="BY128" s="1078"/>
      <c r="BZ128" s="1101"/>
      <c r="CA128" s="238"/>
      <c r="CB128" s="238"/>
      <c r="CC128" s="238"/>
      <c r="CD128" s="238"/>
      <c r="CE128" s="238"/>
      <c r="CF128" s="238"/>
      <c r="CG128" s="216"/>
      <c r="CH128" s="216"/>
      <c r="CI128" s="216"/>
      <c r="CJ128" s="237"/>
      <c r="CK128" s="1049"/>
      <c r="CL128" s="1050"/>
      <c r="CM128" s="1050"/>
      <c r="CN128" s="1050"/>
      <c r="CO128" s="1051"/>
      <c r="CP128" s="1060" t="s">
        <v>488</v>
      </c>
      <c r="CQ128" s="743"/>
      <c r="CR128" s="743"/>
      <c r="CS128" s="743"/>
      <c r="CT128" s="743"/>
      <c r="CU128" s="743"/>
      <c r="CV128" s="743"/>
      <c r="CW128" s="743"/>
      <c r="CX128" s="743"/>
      <c r="CY128" s="743"/>
      <c r="CZ128" s="743"/>
      <c r="DA128" s="743"/>
      <c r="DB128" s="743"/>
      <c r="DC128" s="743"/>
      <c r="DD128" s="743"/>
      <c r="DE128" s="743"/>
      <c r="DF128" s="1061"/>
      <c r="DG128" s="1062" t="s">
        <v>125</v>
      </c>
      <c r="DH128" s="1063"/>
      <c r="DI128" s="1063"/>
      <c r="DJ128" s="1063"/>
      <c r="DK128" s="1063"/>
      <c r="DL128" s="1063" t="s">
        <v>125</v>
      </c>
      <c r="DM128" s="1063"/>
      <c r="DN128" s="1063"/>
      <c r="DO128" s="1063"/>
      <c r="DP128" s="1063"/>
      <c r="DQ128" s="1063" t="s">
        <v>125</v>
      </c>
      <c r="DR128" s="1063"/>
      <c r="DS128" s="1063"/>
      <c r="DT128" s="1063"/>
      <c r="DU128" s="1063"/>
      <c r="DV128" s="1064" t="s">
        <v>125</v>
      </c>
      <c r="DW128" s="1064"/>
      <c r="DX128" s="1064"/>
      <c r="DY128" s="1064"/>
      <c r="DZ128" s="1065"/>
    </row>
    <row r="129" spans="1:131" s="214" customFormat="1" ht="26.25" customHeight="1" x14ac:dyDescent="0.2">
      <c r="A129" s="959" t="s">
        <v>105</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95" t="s">
        <v>489</v>
      </c>
      <c r="X129" s="1096"/>
      <c r="Y129" s="1096"/>
      <c r="Z129" s="1097"/>
      <c r="AA129" s="983">
        <v>6028323</v>
      </c>
      <c r="AB129" s="984"/>
      <c r="AC129" s="984"/>
      <c r="AD129" s="984"/>
      <c r="AE129" s="985"/>
      <c r="AF129" s="986">
        <v>6206195</v>
      </c>
      <c r="AG129" s="984"/>
      <c r="AH129" s="984"/>
      <c r="AI129" s="984"/>
      <c r="AJ129" s="985"/>
      <c r="AK129" s="986">
        <v>6689791</v>
      </c>
      <c r="AL129" s="984"/>
      <c r="AM129" s="984"/>
      <c r="AN129" s="984"/>
      <c r="AO129" s="985"/>
      <c r="AP129" s="1098"/>
      <c r="AQ129" s="1099"/>
      <c r="AR129" s="1099"/>
      <c r="AS129" s="1099"/>
      <c r="AT129" s="1100"/>
      <c r="AU129" s="217"/>
      <c r="AV129" s="217"/>
      <c r="AW129" s="217"/>
      <c r="AX129" s="1090" t="s">
        <v>490</v>
      </c>
      <c r="AY129" s="948"/>
      <c r="AZ129" s="948"/>
      <c r="BA129" s="948"/>
      <c r="BB129" s="948"/>
      <c r="BC129" s="948"/>
      <c r="BD129" s="948"/>
      <c r="BE129" s="949"/>
      <c r="BF129" s="1091" t="s">
        <v>125</v>
      </c>
      <c r="BG129" s="1092"/>
      <c r="BH129" s="1092"/>
      <c r="BI129" s="1092"/>
      <c r="BJ129" s="1092"/>
      <c r="BK129" s="1092"/>
      <c r="BL129" s="1093"/>
      <c r="BM129" s="1091">
        <v>19.16</v>
      </c>
      <c r="BN129" s="1092"/>
      <c r="BO129" s="1092"/>
      <c r="BP129" s="1092"/>
      <c r="BQ129" s="1092"/>
      <c r="BR129" s="1092"/>
      <c r="BS129" s="1093"/>
      <c r="BT129" s="1091">
        <v>30</v>
      </c>
      <c r="BU129" s="1092"/>
      <c r="BV129" s="1092"/>
      <c r="BW129" s="1092"/>
      <c r="BX129" s="1092"/>
      <c r="BY129" s="1092"/>
      <c r="BZ129" s="1094"/>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7"/>
      <c r="DQ129" s="217"/>
      <c r="DR129" s="217"/>
      <c r="DS129" s="217"/>
      <c r="DT129" s="217"/>
      <c r="DU129" s="217"/>
      <c r="DV129" s="217"/>
      <c r="DW129" s="217"/>
      <c r="DX129" s="217"/>
      <c r="DY129" s="217"/>
      <c r="DZ129" s="217"/>
    </row>
    <row r="130" spans="1:131" s="214" customFormat="1" ht="26.25" customHeight="1" x14ac:dyDescent="0.2">
      <c r="A130" s="959" t="s">
        <v>491</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95" t="s">
        <v>492</v>
      </c>
      <c r="X130" s="1096"/>
      <c r="Y130" s="1096"/>
      <c r="Z130" s="1097"/>
      <c r="AA130" s="983">
        <v>939792</v>
      </c>
      <c r="AB130" s="984"/>
      <c r="AC130" s="984"/>
      <c r="AD130" s="984"/>
      <c r="AE130" s="985"/>
      <c r="AF130" s="986">
        <v>937731</v>
      </c>
      <c r="AG130" s="984"/>
      <c r="AH130" s="984"/>
      <c r="AI130" s="984"/>
      <c r="AJ130" s="985"/>
      <c r="AK130" s="986">
        <v>1064503</v>
      </c>
      <c r="AL130" s="984"/>
      <c r="AM130" s="984"/>
      <c r="AN130" s="984"/>
      <c r="AO130" s="985"/>
      <c r="AP130" s="1098"/>
      <c r="AQ130" s="1099"/>
      <c r="AR130" s="1099"/>
      <c r="AS130" s="1099"/>
      <c r="AT130" s="1100"/>
      <c r="AU130" s="217"/>
      <c r="AV130" s="217"/>
      <c r="AW130" s="217"/>
      <c r="AX130" s="1090" t="s">
        <v>493</v>
      </c>
      <c r="AY130" s="948"/>
      <c r="AZ130" s="948"/>
      <c r="BA130" s="948"/>
      <c r="BB130" s="948"/>
      <c r="BC130" s="948"/>
      <c r="BD130" s="948"/>
      <c r="BE130" s="949"/>
      <c r="BF130" s="1126">
        <v>16.100000000000001</v>
      </c>
      <c r="BG130" s="1127"/>
      <c r="BH130" s="1127"/>
      <c r="BI130" s="1127"/>
      <c r="BJ130" s="1127"/>
      <c r="BK130" s="1127"/>
      <c r="BL130" s="1128"/>
      <c r="BM130" s="1126">
        <v>25</v>
      </c>
      <c r="BN130" s="1127"/>
      <c r="BO130" s="1127"/>
      <c r="BP130" s="1127"/>
      <c r="BQ130" s="1127"/>
      <c r="BR130" s="1127"/>
      <c r="BS130" s="1128"/>
      <c r="BT130" s="1126">
        <v>35</v>
      </c>
      <c r="BU130" s="1127"/>
      <c r="BV130" s="1127"/>
      <c r="BW130" s="1127"/>
      <c r="BX130" s="1127"/>
      <c r="BY130" s="1127"/>
      <c r="BZ130" s="1129"/>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7"/>
      <c r="DQ130" s="217"/>
      <c r="DR130" s="217"/>
      <c r="DS130" s="217"/>
      <c r="DT130" s="217"/>
      <c r="DU130" s="217"/>
      <c r="DV130" s="217"/>
      <c r="DW130" s="217"/>
      <c r="DX130" s="217"/>
      <c r="DY130" s="217"/>
      <c r="DZ130" s="217"/>
    </row>
    <row r="131" spans="1:131" s="214" customFormat="1" ht="26.25" customHeight="1" thickBot="1" x14ac:dyDescent="0.25">
      <c r="A131" s="1130"/>
      <c r="B131" s="1131"/>
      <c r="C131" s="1131"/>
      <c r="D131" s="1131"/>
      <c r="E131" s="1131"/>
      <c r="F131" s="1131"/>
      <c r="G131" s="1131"/>
      <c r="H131" s="1131"/>
      <c r="I131" s="1131"/>
      <c r="J131" s="1131"/>
      <c r="K131" s="1131"/>
      <c r="L131" s="1131"/>
      <c r="M131" s="1131"/>
      <c r="N131" s="1131"/>
      <c r="O131" s="1131"/>
      <c r="P131" s="1131"/>
      <c r="Q131" s="1131"/>
      <c r="R131" s="1131"/>
      <c r="S131" s="1131"/>
      <c r="T131" s="1131"/>
      <c r="U131" s="1131"/>
      <c r="V131" s="1131"/>
      <c r="W131" s="1132" t="s">
        <v>494</v>
      </c>
      <c r="X131" s="1133"/>
      <c r="Y131" s="1133"/>
      <c r="Z131" s="1134"/>
      <c r="AA131" s="1029">
        <v>5088531</v>
      </c>
      <c r="AB131" s="1011"/>
      <c r="AC131" s="1011"/>
      <c r="AD131" s="1011"/>
      <c r="AE131" s="1012"/>
      <c r="AF131" s="1010">
        <v>5268464</v>
      </c>
      <c r="AG131" s="1011"/>
      <c r="AH131" s="1011"/>
      <c r="AI131" s="1011"/>
      <c r="AJ131" s="1012"/>
      <c r="AK131" s="1010">
        <v>5625288</v>
      </c>
      <c r="AL131" s="1011"/>
      <c r="AM131" s="1011"/>
      <c r="AN131" s="1011"/>
      <c r="AO131" s="1012"/>
      <c r="AP131" s="1135"/>
      <c r="AQ131" s="1136"/>
      <c r="AR131" s="1136"/>
      <c r="AS131" s="1136"/>
      <c r="AT131" s="1137"/>
      <c r="AU131" s="217"/>
      <c r="AV131" s="217"/>
      <c r="AW131" s="217"/>
      <c r="AX131" s="1108" t="s">
        <v>495</v>
      </c>
      <c r="AY131" s="743"/>
      <c r="AZ131" s="743"/>
      <c r="BA131" s="743"/>
      <c r="BB131" s="743"/>
      <c r="BC131" s="743"/>
      <c r="BD131" s="743"/>
      <c r="BE131" s="1061"/>
      <c r="BF131" s="1109">
        <v>178.2</v>
      </c>
      <c r="BG131" s="1110"/>
      <c r="BH131" s="1110"/>
      <c r="BI131" s="1110"/>
      <c r="BJ131" s="1110"/>
      <c r="BK131" s="1110"/>
      <c r="BL131" s="1111"/>
      <c r="BM131" s="1109">
        <v>350</v>
      </c>
      <c r="BN131" s="1110"/>
      <c r="BO131" s="1110"/>
      <c r="BP131" s="1110"/>
      <c r="BQ131" s="1110"/>
      <c r="BR131" s="1110"/>
      <c r="BS131" s="1111"/>
      <c r="BT131" s="1112"/>
      <c r="BU131" s="1113"/>
      <c r="BV131" s="1113"/>
      <c r="BW131" s="1113"/>
      <c r="BX131" s="1113"/>
      <c r="BY131" s="1113"/>
      <c r="BZ131" s="1114"/>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7"/>
      <c r="DQ131" s="217"/>
      <c r="DR131" s="217"/>
      <c r="DS131" s="217"/>
      <c r="DT131" s="217"/>
      <c r="DU131" s="217"/>
      <c r="DV131" s="217"/>
      <c r="DW131" s="217"/>
      <c r="DX131" s="217"/>
      <c r="DY131" s="217"/>
      <c r="DZ131" s="217"/>
    </row>
    <row r="132" spans="1:131" s="214" customFormat="1" ht="26.25" customHeight="1" x14ac:dyDescent="0.2">
      <c r="A132" s="1115" t="s">
        <v>496</v>
      </c>
      <c r="B132" s="1116"/>
      <c r="C132" s="1116"/>
      <c r="D132" s="1116"/>
      <c r="E132" s="1116"/>
      <c r="F132" s="1116"/>
      <c r="G132" s="1116"/>
      <c r="H132" s="1116"/>
      <c r="I132" s="1116"/>
      <c r="J132" s="1116"/>
      <c r="K132" s="1116"/>
      <c r="L132" s="1116"/>
      <c r="M132" s="1116"/>
      <c r="N132" s="1116"/>
      <c r="O132" s="1116"/>
      <c r="P132" s="1116"/>
      <c r="Q132" s="1116"/>
      <c r="R132" s="1116"/>
      <c r="S132" s="1116"/>
      <c r="T132" s="1116"/>
      <c r="U132" s="1116"/>
      <c r="V132" s="1119" t="s">
        <v>497</v>
      </c>
      <c r="W132" s="1119"/>
      <c r="X132" s="1119"/>
      <c r="Y132" s="1119"/>
      <c r="Z132" s="1120"/>
      <c r="AA132" s="1121">
        <v>18.416945869999999</v>
      </c>
      <c r="AB132" s="1122"/>
      <c r="AC132" s="1122"/>
      <c r="AD132" s="1122"/>
      <c r="AE132" s="1123"/>
      <c r="AF132" s="1124">
        <v>14.92827891</v>
      </c>
      <c r="AG132" s="1122"/>
      <c r="AH132" s="1122"/>
      <c r="AI132" s="1122"/>
      <c r="AJ132" s="1123"/>
      <c r="AK132" s="1124">
        <v>15.00106306</v>
      </c>
      <c r="AL132" s="1122"/>
      <c r="AM132" s="1122"/>
      <c r="AN132" s="1122"/>
      <c r="AO132" s="1123"/>
      <c r="AP132" s="1026"/>
      <c r="AQ132" s="1027"/>
      <c r="AR132" s="1027"/>
      <c r="AS132" s="1027"/>
      <c r="AT132" s="1125"/>
      <c r="AU132" s="240"/>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7"/>
      <c r="DQ132" s="217"/>
      <c r="DR132" s="217"/>
      <c r="DS132" s="217"/>
      <c r="DT132" s="217"/>
      <c r="DU132" s="217"/>
      <c r="DV132" s="217"/>
      <c r="DW132" s="217"/>
      <c r="DX132" s="217"/>
      <c r="DY132" s="217"/>
      <c r="DZ132" s="217"/>
    </row>
    <row r="133" spans="1:131" s="214" customFormat="1" ht="26.25" customHeight="1" thickBot="1" x14ac:dyDescent="0.25">
      <c r="A133" s="1117"/>
      <c r="B133" s="1118"/>
      <c r="C133" s="1118"/>
      <c r="D133" s="1118"/>
      <c r="E133" s="1118"/>
      <c r="F133" s="1118"/>
      <c r="G133" s="1118"/>
      <c r="H133" s="1118"/>
      <c r="I133" s="1118"/>
      <c r="J133" s="1118"/>
      <c r="K133" s="1118"/>
      <c r="L133" s="1118"/>
      <c r="M133" s="1118"/>
      <c r="N133" s="1118"/>
      <c r="O133" s="1118"/>
      <c r="P133" s="1118"/>
      <c r="Q133" s="1118"/>
      <c r="R133" s="1118"/>
      <c r="S133" s="1118"/>
      <c r="T133" s="1118"/>
      <c r="U133" s="1118"/>
      <c r="V133" s="1102" t="s">
        <v>498</v>
      </c>
      <c r="W133" s="1102"/>
      <c r="X133" s="1102"/>
      <c r="Y133" s="1102"/>
      <c r="Z133" s="1103"/>
      <c r="AA133" s="1104">
        <v>20</v>
      </c>
      <c r="AB133" s="1105"/>
      <c r="AC133" s="1105"/>
      <c r="AD133" s="1105"/>
      <c r="AE133" s="1106"/>
      <c r="AF133" s="1104">
        <v>17.899999999999999</v>
      </c>
      <c r="AG133" s="1105"/>
      <c r="AH133" s="1105"/>
      <c r="AI133" s="1105"/>
      <c r="AJ133" s="1106"/>
      <c r="AK133" s="1104">
        <v>16.100000000000001</v>
      </c>
      <c r="AL133" s="1105"/>
      <c r="AM133" s="1105"/>
      <c r="AN133" s="1105"/>
      <c r="AO133" s="1106"/>
      <c r="AP133" s="1053"/>
      <c r="AQ133" s="1054"/>
      <c r="AR133" s="1054"/>
      <c r="AS133" s="1054"/>
      <c r="AT133" s="1107"/>
      <c r="AU133" s="217"/>
      <c r="AV133" s="217"/>
      <c r="AW133" s="217"/>
      <c r="AX133" s="217"/>
      <c r="AY133" s="217"/>
      <c r="AZ133" s="217"/>
      <c r="BA133" s="217"/>
      <c r="BB133" s="217"/>
      <c r="BC133" s="217"/>
      <c r="BD133" s="217"/>
      <c r="BE133" s="217"/>
      <c r="BF133" s="217"/>
      <c r="BG133" s="217"/>
      <c r="BH133" s="217"/>
      <c r="BI133" s="217"/>
      <c r="BJ133" s="217"/>
      <c r="BK133" s="217"/>
      <c r="BL133" s="217"/>
      <c r="BM133" s="217"/>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7"/>
      <c r="DQ133" s="217"/>
      <c r="DR133" s="217"/>
      <c r="DS133" s="217"/>
      <c r="DT133" s="217"/>
      <c r="DU133" s="217"/>
      <c r="DV133" s="217"/>
      <c r="DW133" s="217"/>
      <c r="DX133" s="217"/>
      <c r="DY133" s="217"/>
      <c r="DZ133" s="217"/>
    </row>
    <row r="134" spans="1:13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7"/>
      <c r="AV134" s="217"/>
      <c r="AW134" s="217"/>
      <c r="AX134" s="217"/>
      <c r="AY134" s="217"/>
      <c r="AZ134" s="217"/>
      <c r="BA134" s="217"/>
      <c r="BB134" s="217"/>
      <c r="BC134" s="217"/>
      <c r="BD134" s="217"/>
      <c r="BE134" s="217"/>
      <c r="BF134" s="217"/>
      <c r="BG134" s="217"/>
      <c r="BH134" s="217"/>
      <c r="BI134" s="217"/>
      <c r="BJ134" s="217"/>
      <c r="BK134" s="217"/>
      <c r="BL134" s="217"/>
      <c r="BM134" s="217"/>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7"/>
      <c r="DQ134" s="217"/>
      <c r="DR134" s="217"/>
      <c r="DS134" s="217"/>
      <c r="DT134" s="217"/>
      <c r="DU134" s="217"/>
      <c r="DV134" s="217"/>
      <c r="DW134" s="217"/>
      <c r="DX134" s="217"/>
      <c r="DY134" s="217"/>
      <c r="DZ134" s="217"/>
      <c r="EA134" s="214"/>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pg07Pd9FEF3ZlyZ0wFHxrALoVRejaKqY7m0UaPg4b6GJyJTWdnz9Q5sj97TFMOpl1zRdMLo7onKp4OHHT4hwoQ==" saltValue="KzSvWkndqKscADgmZctP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9" zoomScale="85" zoomScaleNormal="85" zoomScaleSheetLayoutView="85" workbookViewId="0">
      <selection activeCell="CS90" sqref="CS90"/>
    </sheetView>
  </sheetViews>
  <sheetFormatPr defaultColWidth="0" defaultRowHeight="13.5" customHeight="1" zeroHeight="1" x14ac:dyDescent="0.2"/>
  <cols>
    <col min="1" max="120" width="2.77734375" style="243" customWidth="1"/>
    <col min="121" max="121" width="0" style="242" hidden="1" customWidth="1"/>
    <col min="122" max="16384" width="9" style="242" hidden="1"/>
  </cols>
  <sheetData>
    <row r="1" spans="1:120" ht="13.2" x14ac:dyDescent="0.2">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2"/>
    </row>
    <row r="17" spans="119:120" ht="13.2" x14ac:dyDescent="0.2">
      <c r="DP17" s="242"/>
    </row>
    <row r="18" spans="119:120" ht="13.2" x14ac:dyDescent="0.2"/>
    <row r="19" spans="119:120" ht="13.2" x14ac:dyDescent="0.2"/>
    <row r="20" spans="119:120" ht="13.2" x14ac:dyDescent="0.2">
      <c r="DO20" s="242"/>
      <c r="DP20" s="242"/>
    </row>
    <row r="21" spans="119:120" ht="13.2" x14ac:dyDescent="0.2">
      <c r="DP21" s="242"/>
    </row>
    <row r="22" spans="119:120" ht="13.2" x14ac:dyDescent="0.2"/>
    <row r="23" spans="119:120" ht="13.2" x14ac:dyDescent="0.2">
      <c r="DO23" s="242"/>
      <c r="DP23" s="242"/>
    </row>
    <row r="24" spans="119:120" ht="13.2" x14ac:dyDescent="0.2">
      <c r="DP24" s="242"/>
    </row>
    <row r="25" spans="119:120" ht="13.2" x14ac:dyDescent="0.2">
      <c r="DP25" s="242"/>
    </row>
    <row r="26" spans="119:120" ht="13.2" x14ac:dyDescent="0.2">
      <c r="DO26" s="242"/>
      <c r="DP26" s="242"/>
    </row>
    <row r="27" spans="119:120" ht="13.2" x14ac:dyDescent="0.2"/>
    <row r="28" spans="119:120" ht="13.2" x14ac:dyDescent="0.2">
      <c r="DO28" s="242"/>
      <c r="DP28" s="242"/>
    </row>
    <row r="29" spans="119:120" ht="13.2" x14ac:dyDescent="0.2">
      <c r="DP29" s="242"/>
    </row>
    <row r="30" spans="119:120" ht="13.2" x14ac:dyDescent="0.2"/>
    <row r="31" spans="119:120" ht="13.2" x14ac:dyDescent="0.2">
      <c r="DO31" s="242"/>
      <c r="DP31" s="242"/>
    </row>
    <row r="32" spans="119:120" ht="13.2" x14ac:dyDescent="0.2"/>
    <row r="33" spans="98:120" ht="13.2" x14ac:dyDescent="0.2">
      <c r="DO33" s="242"/>
      <c r="DP33" s="242"/>
    </row>
    <row r="34" spans="98:120" ht="13.2" x14ac:dyDescent="0.2">
      <c r="DM34" s="242"/>
    </row>
    <row r="35" spans="98:120" ht="13.2" x14ac:dyDescent="0.2">
      <c r="CT35" s="242"/>
      <c r="CU35" s="242"/>
      <c r="CV35" s="242"/>
      <c r="CY35" s="242"/>
      <c r="CZ35" s="242"/>
      <c r="DA35" s="242"/>
      <c r="DD35" s="242"/>
      <c r="DE35" s="242"/>
      <c r="DF35" s="242"/>
      <c r="DI35" s="242"/>
      <c r="DJ35" s="242"/>
      <c r="DK35" s="242"/>
      <c r="DM35" s="242"/>
      <c r="DN35" s="242"/>
      <c r="DO35" s="242"/>
      <c r="DP35" s="242"/>
    </row>
    <row r="36" spans="98:120" ht="13.2" x14ac:dyDescent="0.2"/>
    <row r="37" spans="98:120" ht="13.2" x14ac:dyDescent="0.2">
      <c r="CW37" s="242"/>
      <c r="DB37" s="242"/>
      <c r="DG37" s="242"/>
      <c r="DL37" s="242"/>
      <c r="DP37" s="242"/>
    </row>
    <row r="38" spans="98:120" ht="13.2" x14ac:dyDescent="0.2">
      <c r="CT38" s="242"/>
      <c r="CU38" s="242"/>
      <c r="CV38" s="242"/>
      <c r="CW38" s="242"/>
      <c r="CY38" s="242"/>
      <c r="CZ38" s="242"/>
      <c r="DA38" s="242"/>
      <c r="DB38" s="242"/>
      <c r="DD38" s="242"/>
      <c r="DE38" s="242"/>
      <c r="DF38" s="242"/>
      <c r="DG38" s="242"/>
      <c r="DI38" s="242"/>
      <c r="DJ38" s="242"/>
      <c r="DK38" s="242"/>
      <c r="DL38" s="242"/>
      <c r="DN38" s="242"/>
      <c r="DO38" s="242"/>
      <c r="DP38" s="24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2"/>
      <c r="DO49" s="242"/>
      <c r="DP49" s="24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2"/>
      <c r="CS63" s="242"/>
      <c r="CX63" s="242"/>
      <c r="DC63" s="242"/>
      <c r="DH63" s="242"/>
    </row>
    <row r="64" spans="22:120" ht="13.2" x14ac:dyDescent="0.2">
      <c r="V64" s="242"/>
    </row>
    <row r="65" spans="15:120" ht="13.2" x14ac:dyDescent="0.2">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ht="13.2" x14ac:dyDescent="0.2">
      <c r="Q66" s="242"/>
      <c r="S66" s="242"/>
      <c r="U66" s="242"/>
      <c r="DM66" s="242"/>
    </row>
    <row r="67" spans="15:120" ht="13.2" x14ac:dyDescent="0.2">
      <c r="O67" s="242"/>
      <c r="P67" s="242"/>
      <c r="R67" s="242"/>
      <c r="T67" s="242"/>
      <c r="Y67" s="242"/>
      <c r="CT67" s="242"/>
      <c r="CV67" s="242"/>
      <c r="CW67" s="242"/>
      <c r="CY67" s="242"/>
      <c r="DA67" s="242"/>
      <c r="DB67" s="242"/>
      <c r="DD67" s="242"/>
      <c r="DF67" s="242"/>
      <c r="DG67" s="242"/>
      <c r="DI67" s="242"/>
      <c r="DK67" s="242"/>
      <c r="DL67" s="242"/>
      <c r="DN67" s="242"/>
      <c r="DO67" s="242"/>
      <c r="DP67" s="242"/>
    </row>
    <row r="68" spans="15:120" ht="13.2" x14ac:dyDescent="0.2"/>
    <row r="69" spans="15:120" ht="13.2" x14ac:dyDescent="0.2"/>
    <row r="70" spans="15:120" ht="13.2" x14ac:dyDescent="0.2"/>
    <row r="71" spans="15:120" ht="13.2" x14ac:dyDescent="0.2"/>
    <row r="72" spans="15:120" ht="13.2" x14ac:dyDescent="0.2">
      <c r="DP72" s="242"/>
    </row>
    <row r="73" spans="15:120" ht="13.2" x14ac:dyDescent="0.2">
      <c r="DP73" s="24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2"/>
      <c r="CX96" s="242"/>
      <c r="DC96" s="242"/>
      <c r="DH96" s="242"/>
    </row>
    <row r="97" spans="24:120" ht="13.2" x14ac:dyDescent="0.2">
      <c r="CS97" s="242"/>
      <c r="CX97" s="242"/>
      <c r="DC97" s="242"/>
      <c r="DH97" s="242"/>
      <c r="DP97" s="243" t="s">
        <v>499</v>
      </c>
    </row>
    <row r="98" spans="24:120" ht="13.2" hidden="1" x14ac:dyDescent="0.2">
      <c r="CS98" s="242"/>
      <c r="CX98" s="242"/>
      <c r="DC98" s="242"/>
      <c r="DH98" s="242"/>
    </row>
    <row r="99" spans="24:120" ht="13.2" hidden="1" x14ac:dyDescent="0.2">
      <c r="CS99" s="242"/>
      <c r="CX99" s="242"/>
      <c r="DC99" s="242"/>
      <c r="DH99" s="242"/>
    </row>
    <row r="101" spans="24:120" ht="12" hidden="1" customHeight="1" x14ac:dyDescent="0.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2">
      <c r="CU102" s="242"/>
      <c r="CZ102" s="242"/>
      <c r="DE102" s="242"/>
      <c r="DJ102" s="242"/>
      <c r="DM102" s="242"/>
    </row>
    <row r="103" spans="24:120" ht="13.2" hidden="1" x14ac:dyDescent="0.2">
      <c r="CT103" s="242"/>
      <c r="CV103" s="242"/>
      <c r="CW103" s="242"/>
      <c r="CY103" s="242"/>
      <c r="DA103" s="242"/>
      <c r="DB103" s="242"/>
      <c r="DD103" s="242"/>
      <c r="DF103" s="242"/>
      <c r="DG103" s="242"/>
      <c r="DI103" s="242"/>
      <c r="DK103" s="242"/>
      <c r="DL103" s="242"/>
      <c r="DM103" s="242"/>
      <c r="DN103" s="242"/>
      <c r="DO103" s="242"/>
      <c r="DP103" s="242"/>
    </row>
    <row r="104" spans="24:120" ht="13.2" hidden="1" x14ac:dyDescent="0.2">
      <c r="CV104" s="242"/>
      <c r="CW104" s="242"/>
      <c r="DA104" s="242"/>
      <c r="DB104" s="242"/>
      <c r="DF104" s="242"/>
      <c r="DG104" s="242"/>
      <c r="DK104" s="242"/>
      <c r="DL104" s="242"/>
      <c r="DN104" s="242"/>
      <c r="DO104" s="242"/>
      <c r="DP104" s="24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 zoomScale="85" zoomScaleNormal="85" zoomScaleSheetLayoutView="55" workbookViewId="0">
      <selection activeCell="A18" sqref="A18"/>
    </sheetView>
  </sheetViews>
  <sheetFormatPr defaultColWidth="0" defaultRowHeight="13.5" customHeight="1" zeroHeight="1" x14ac:dyDescent="0.2"/>
  <cols>
    <col min="1" max="116" width="2.6640625" style="243" customWidth="1"/>
    <col min="117" max="16384" width="9" style="242" hidden="1"/>
  </cols>
  <sheetData>
    <row r="1" spans="2:116" ht="13.2"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ht="13.2" x14ac:dyDescent="0.2"/>
    <row r="3" spans="2:116" ht="13.2" x14ac:dyDescent="0.2"/>
    <row r="4" spans="2:116" ht="13.2" x14ac:dyDescent="0.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ht="13.2" x14ac:dyDescent="0.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ht="13.2" x14ac:dyDescent="0.2"/>
    <row r="20" spans="9:116" ht="13.2" x14ac:dyDescent="0.2"/>
    <row r="21" spans="9:116" ht="13.2" x14ac:dyDescent="0.2">
      <c r="DL21" s="242"/>
    </row>
    <row r="22" spans="9:116" ht="13.2" x14ac:dyDescent="0.2">
      <c r="DI22" s="242"/>
      <c r="DJ22" s="242"/>
      <c r="DK22" s="242"/>
      <c r="DL22" s="242"/>
    </row>
    <row r="23" spans="9:116" ht="13.2" x14ac:dyDescent="0.2">
      <c r="CY23" s="242"/>
      <c r="CZ23" s="242"/>
      <c r="DA23" s="242"/>
      <c r="DB23" s="242"/>
      <c r="DC23" s="242"/>
      <c r="DD23" s="242"/>
      <c r="DE23" s="242"/>
      <c r="DF23" s="242"/>
      <c r="DG23" s="242"/>
      <c r="DH23" s="242"/>
      <c r="DI23" s="242"/>
      <c r="DJ23" s="242"/>
      <c r="DK23" s="242"/>
      <c r="DL23" s="24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2"/>
      <c r="DA35" s="242"/>
      <c r="DB35" s="242"/>
      <c r="DC35" s="242"/>
      <c r="DD35" s="242"/>
      <c r="DE35" s="242"/>
      <c r="DF35" s="242"/>
      <c r="DG35" s="242"/>
      <c r="DH35" s="242"/>
      <c r="DI35" s="242"/>
      <c r="DJ35" s="242"/>
      <c r="DK35" s="242"/>
      <c r="DL35" s="242"/>
    </row>
    <row r="36" spans="15:116" ht="13.2" x14ac:dyDescent="0.2"/>
    <row r="37" spans="15:116" ht="13.2" x14ac:dyDescent="0.2">
      <c r="DL37" s="242"/>
    </row>
    <row r="38" spans="15:116" ht="13.2" x14ac:dyDescent="0.2">
      <c r="DI38" s="242"/>
      <c r="DJ38" s="242"/>
      <c r="DK38" s="242"/>
      <c r="DL38" s="242"/>
    </row>
    <row r="39" spans="15:116" ht="13.2" x14ac:dyDescent="0.2"/>
    <row r="40" spans="15:116" ht="13.2" x14ac:dyDescent="0.2"/>
    <row r="41" spans="15:116" ht="13.2" x14ac:dyDescent="0.2"/>
    <row r="42" spans="15:116" ht="13.2" x14ac:dyDescent="0.2"/>
    <row r="43" spans="15:116" ht="13.2" x14ac:dyDescent="0.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ht="13.2" x14ac:dyDescent="0.2">
      <c r="DL44" s="242"/>
    </row>
    <row r="45" spans="15:116" ht="13.2" x14ac:dyDescent="0.2"/>
    <row r="46" spans="15:116" ht="13.2" x14ac:dyDescent="0.2">
      <c r="DA46" s="242"/>
      <c r="DB46" s="242"/>
      <c r="DC46" s="242"/>
      <c r="DD46" s="242"/>
      <c r="DE46" s="242"/>
      <c r="DF46" s="242"/>
      <c r="DG46" s="242"/>
      <c r="DH46" s="242"/>
      <c r="DI46" s="242"/>
      <c r="DJ46" s="242"/>
      <c r="DK46" s="242"/>
      <c r="DL46" s="242"/>
    </row>
    <row r="47" spans="15:116" ht="13.2" x14ac:dyDescent="0.2"/>
    <row r="48" spans="15:116" ht="13.2" x14ac:dyDescent="0.2"/>
    <row r="49" spans="104:116" ht="13.2" x14ac:dyDescent="0.2"/>
    <row r="50" spans="104:116" ht="13.2" x14ac:dyDescent="0.2">
      <c r="CZ50" s="242"/>
      <c r="DA50" s="242"/>
      <c r="DB50" s="242"/>
      <c r="DC50" s="242"/>
      <c r="DD50" s="242"/>
      <c r="DE50" s="242"/>
      <c r="DF50" s="242"/>
      <c r="DG50" s="242"/>
      <c r="DH50" s="242"/>
      <c r="DI50" s="242"/>
      <c r="DJ50" s="242"/>
      <c r="DK50" s="242"/>
      <c r="DL50" s="242"/>
    </row>
    <row r="51" spans="104:116" ht="13.2" x14ac:dyDescent="0.2"/>
    <row r="52" spans="104:116" ht="13.2" x14ac:dyDescent="0.2"/>
    <row r="53" spans="104:116" ht="13.2" x14ac:dyDescent="0.2">
      <c r="DL53" s="24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2"/>
      <c r="DD67" s="242"/>
      <c r="DE67" s="242"/>
      <c r="DF67" s="242"/>
      <c r="DG67" s="242"/>
      <c r="DH67" s="242"/>
      <c r="DI67" s="242"/>
      <c r="DJ67" s="242"/>
      <c r="DK67" s="242"/>
      <c r="DL67" s="24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oVLzSiRKjt2C0nUd7p0lJbWA7LSC6BUdSa5fK7lckX32RZjY7OQ2qGK7EWrVLY5DvVQq8QUWdcejDL/gw49Q==" saltValue="emdM1q3N2H8cgoqX29Buj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70" zoomScaleSheetLayoutView="70" workbookViewId="0">
      <selection activeCell="AL63" sqref="AL63"/>
    </sheetView>
  </sheetViews>
  <sheetFormatPr defaultColWidth="0" defaultRowHeight="13.5" customHeight="1" zeroHeight="1" x14ac:dyDescent="0.2"/>
  <cols>
    <col min="1" max="36" width="2.44140625" style="244" customWidth="1"/>
    <col min="37" max="44" width="17" style="244" customWidth="1"/>
    <col min="45" max="45" width="6.109375" style="250" customWidth="1"/>
    <col min="46" max="46" width="3" style="248" customWidth="1"/>
    <col min="47" max="47" width="19.109375" style="244" hidden="1" customWidth="1"/>
    <col min="48" max="52" width="12.6640625" style="244" hidden="1" customWidth="1"/>
    <col min="53" max="16384" width="8.6640625" style="244" hidden="1"/>
  </cols>
  <sheetData>
    <row r="1" spans="1:46" ht="13.2" x14ac:dyDescent="0.2">
      <c r="AS1" s="244"/>
      <c r="AT1" s="244"/>
    </row>
    <row r="2" spans="1:46" ht="13.2" x14ac:dyDescent="0.2">
      <c r="AS2" s="244"/>
      <c r="AT2" s="244"/>
    </row>
    <row r="3" spans="1:46" ht="13.2" x14ac:dyDescent="0.2">
      <c r="AS3" s="244"/>
      <c r="AT3" s="244"/>
    </row>
    <row r="4" spans="1:46" ht="13.2" x14ac:dyDescent="0.2">
      <c r="AS4" s="244"/>
      <c r="AT4" s="244"/>
    </row>
    <row r="5" spans="1:46" ht="16.2" x14ac:dyDescent="0.2">
      <c r="A5" s="245" t="s">
        <v>500</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ht="13.2" x14ac:dyDescent="0.2">
      <c r="A6" s="248"/>
      <c r="AK6" s="249" t="s">
        <v>501</v>
      </c>
      <c r="AL6" s="249"/>
      <c r="AM6" s="249"/>
      <c r="AN6" s="249"/>
    </row>
    <row r="7" spans="1:46" ht="13.5" customHeight="1" x14ac:dyDescent="0.2">
      <c r="A7" s="248"/>
      <c r="AK7" s="251"/>
      <c r="AL7" s="252"/>
      <c r="AM7" s="252"/>
      <c r="AN7" s="253"/>
      <c r="AO7" s="1139" t="s">
        <v>502</v>
      </c>
      <c r="AP7" s="254"/>
      <c r="AQ7" s="255" t="s">
        <v>503</v>
      </c>
      <c r="AR7" s="256"/>
    </row>
    <row r="8" spans="1:46" ht="13.2" x14ac:dyDescent="0.2">
      <c r="A8" s="248"/>
      <c r="AK8" s="257"/>
      <c r="AL8" s="258"/>
      <c r="AM8" s="258"/>
      <c r="AN8" s="259"/>
      <c r="AO8" s="1140"/>
      <c r="AP8" s="260" t="s">
        <v>504</v>
      </c>
      <c r="AQ8" s="261" t="s">
        <v>505</v>
      </c>
      <c r="AR8" s="262" t="s">
        <v>506</v>
      </c>
    </row>
    <row r="9" spans="1:46" ht="13.2" x14ac:dyDescent="0.2">
      <c r="A9" s="248"/>
      <c r="AK9" s="1141" t="s">
        <v>507</v>
      </c>
      <c r="AL9" s="1142"/>
      <c r="AM9" s="1142"/>
      <c r="AN9" s="1143"/>
      <c r="AO9" s="263">
        <v>1902754</v>
      </c>
      <c r="AP9" s="263">
        <v>111762</v>
      </c>
      <c r="AQ9" s="264">
        <v>89252</v>
      </c>
      <c r="AR9" s="265">
        <v>25.2</v>
      </c>
    </row>
    <row r="10" spans="1:46" ht="13.5" customHeight="1" x14ac:dyDescent="0.2">
      <c r="A10" s="248"/>
      <c r="AK10" s="1141" t="s">
        <v>508</v>
      </c>
      <c r="AL10" s="1142"/>
      <c r="AM10" s="1142"/>
      <c r="AN10" s="1143"/>
      <c r="AO10" s="266">
        <v>291078</v>
      </c>
      <c r="AP10" s="266">
        <v>17097</v>
      </c>
      <c r="AQ10" s="267">
        <v>11439</v>
      </c>
      <c r="AR10" s="268">
        <v>49.5</v>
      </c>
    </row>
    <row r="11" spans="1:46" ht="13.5" customHeight="1" x14ac:dyDescent="0.2">
      <c r="A11" s="248"/>
      <c r="AK11" s="1141" t="s">
        <v>509</v>
      </c>
      <c r="AL11" s="1142"/>
      <c r="AM11" s="1142"/>
      <c r="AN11" s="1143"/>
      <c r="AO11" s="266">
        <v>3095</v>
      </c>
      <c r="AP11" s="266">
        <v>182</v>
      </c>
      <c r="AQ11" s="267">
        <v>869</v>
      </c>
      <c r="AR11" s="268">
        <v>-79.099999999999994</v>
      </c>
    </row>
    <row r="12" spans="1:46" ht="13.5" customHeight="1" x14ac:dyDescent="0.2">
      <c r="A12" s="248"/>
      <c r="AK12" s="1141" t="s">
        <v>510</v>
      </c>
      <c r="AL12" s="1142"/>
      <c r="AM12" s="1142"/>
      <c r="AN12" s="1143"/>
      <c r="AO12" s="266" t="s">
        <v>511</v>
      </c>
      <c r="AP12" s="266" t="s">
        <v>511</v>
      </c>
      <c r="AQ12" s="267">
        <v>1</v>
      </c>
      <c r="AR12" s="268" t="s">
        <v>511</v>
      </c>
    </row>
    <row r="13" spans="1:46" ht="13.5" customHeight="1" x14ac:dyDescent="0.2">
      <c r="A13" s="248"/>
      <c r="AK13" s="1141" t="s">
        <v>512</v>
      </c>
      <c r="AL13" s="1142"/>
      <c r="AM13" s="1142"/>
      <c r="AN13" s="1143"/>
      <c r="AO13" s="266">
        <v>63899</v>
      </c>
      <c r="AP13" s="266">
        <v>3753</v>
      </c>
      <c r="AQ13" s="267">
        <v>3581</v>
      </c>
      <c r="AR13" s="268">
        <v>4.8</v>
      </c>
    </row>
    <row r="14" spans="1:46" ht="13.5" customHeight="1" x14ac:dyDescent="0.2">
      <c r="A14" s="248"/>
      <c r="AK14" s="1141" t="s">
        <v>513</v>
      </c>
      <c r="AL14" s="1142"/>
      <c r="AM14" s="1142"/>
      <c r="AN14" s="1143"/>
      <c r="AO14" s="266">
        <v>21673</v>
      </c>
      <c r="AP14" s="266">
        <v>1273</v>
      </c>
      <c r="AQ14" s="267">
        <v>1527</v>
      </c>
      <c r="AR14" s="268">
        <v>-16.600000000000001</v>
      </c>
    </row>
    <row r="15" spans="1:46" ht="13.5" customHeight="1" x14ac:dyDescent="0.2">
      <c r="A15" s="248"/>
      <c r="AK15" s="1144" t="s">
        <v>514</v>
      </c>
      <c r="AL15" s="1145"/>
      <c r="AM15" s="1145"/>
      <c r="AN15" s="1146"/>
      <c r="AO15" s="266">
        <v>-141814</v>
      </c>
      <c r="AP15" s="266">
        <v>-8330</v>
      </c>
      <c r="AQ15" s="267">
        <v>-6588</v>
      </c>
      <c r="AR15" s="268">
        <v>26.4</v>
      </c>
    </row>
    <row r="16" spans="1:46" ht="13.2" x14ac:dyDescent="0.2">
      <c r="A16" s="248"/>
      <c r="AK16" s="1144" t="s">
        <v>184</v>
      </c>
      <c r="AL16" s="1145"/>
      <c r="AM16" s="1145"/>
      <c r="AN16" s="1146"/>
      <c r="AO16" s="266">
        <v>2140685</v>
      </c>
      <c r="AP16" s="266">
        <v>125738</v>
      </c>
      <c r="AQ16" s="267">
        <v>100080</v>
      </c>
      <c r="AR16" s="268">
        <v>25.6</v>
      </c>
    </row>
    <row r="17" spans="1:46" ht="13.2" x14ac:dyDescent="0.2">
      <c r="A17" s="248"/>
    </row>
    <row r="18" spans="1:46" ht="13.2" x14ac:dyDescent="0.2">
      <c r="A18" s="248"/>
      <c r="AQ18" s="269"/>
      <c r="AR18" s="269"/>
    </row>
    <row r="19" spans="1:46" ht="13.2" x14ac:dyDescent="0.2">
      <c r="A19" s="248"/>
      <c r="AK19" s="244" t="s">
        <v>515</v>
      </c>
    </row>
    <row r="20" spans="1:46" ht="13.2" x14ac:dyDescent="0.2">
      <c r="A20" s="248"/>
      <c r="AK20" s="270"/>
      <c r="AL20" s="271"/>
      <c r="AM20" s="271"/>
      <c r="AN20" s="272"/>
      <c r="AO20" s="273" t="s">
        <v>516</v>
      </c>
      <c r="AP20" s="274" t="s">
        <v>517</v>
      </c>
      <c r="AQ20" s="275" t="s">
        <v>518</v>
      </c>
      <c r="AR20" s="276"/>
    </row>
    <row r="21" spans="1:46" s="249" customFormat="1" ht="13.2" x14ac:dyDescent="0.2">
      <c r="A21" s="277"/>
      <c r="AK21" s="1147" t="s">
        <v>519</v>
      </c>
      <c r="AL21" s="1148"/>
      <c r="AM21" s="1148"/>
      <c r="AN21" s="1149"/>
      <c r="AO21" s="278">
        <v>10.93</v>
      </c>
      <c r="AP21" s="279">
        <v>9.0299999999999994</v>
      </c>
      <c r="AQ21" s="280">
        <v>1.9</v>
      </c>
      <c r="AS21" s="281"/>
      <c r="AT21" s="277"/>
    </row>
    <row r="22" spans="1:46" s="249" customFormat="1" ht="13.2" x14ac:dyDescent="0.2">
      <c r="A22" s="277"/>
      <c r="AK22" s="1147" t="s">
        <v>520</v>
      </c>
      <c r="AL22" s="1148"/>
      <c r="AM22" s="1148"/>
      <c r="AN22" s="1149"/>
      <c r="AO22" s="282">
        <v>97</v>
      </c>
      <c r="AP22" s="283">
        <v>97.7</v>
      </c>
      <c r="AQ22" s="284">
        <v>-0.7</v>
      </c>
      <c r="AR22" s="269"/>
      <c r="AS22" s="281"/>
      <c r="AT22" s="277"/>
    </row>
    <row r="23" spans="1:46" s="249" customFormat="1" ht="13.2" x14ac:dyDescent="0.2">
      <c r="A23" s="277"/>
      <c r="AP23" s="269"/>
      <c r="AQ23" s="269"/>
      <c r="AR23" s="269"/>
      <c r="AS23" s="281"/>
      <c r="AT23" s="277"/>
    </row>
    <row r="24" spans="1:46" s="249" customFormat="1" ht="13.2" x14ac:dyDescent="0.2">
      <c r="A24" s="277"/>
      <c r="AP24" s="269"/>
      <c r="AQ24" s="269"/>
      <c r="AR24" s="269"/>
      <c r="AS24" s="281"/>
      <c r="AT24" s="277"/>
    </row>
    <row r="25" spans="1:46" s="249" customFormat="1" ht="13.2" x14ac:dyDescent="0.2">
      <c r="A25" s="28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7"/>
      <c r="AQ25" s="287"/>
      <c r="AR25" s="287"/>
      <c r="AS25" s="288"/>
      <c r="AT25" s="277"/>
    </row>
    <row r="26" spans="1:46" s="249" customFormat="1" ht="13.2" x14ac:dyDescent="0.2">
      <c r="A26" s="1138" t="s">
        <v>521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89"/>
      <c r="AS27" s="244"/>
      <c r="AT27" s="244"/>
    </row>
    <row r="28" spans="1:46" ht="16.2" x14ac:dyDescent="0.2">
      <c r="A28" s="245" t="s">
        <v>522</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0"/>
    </row>
    <row r="29" spans="1:46" ht="13.2" x14ac:dyDescent="0.2">
      <c r="A29" s="248"/>
      <c r="AK29" s="249" t="s">
        <v>523</v>
      </c>
      <c r="AL29" s="249"/>
      <c r="AM29" s="249"/>
      <c r="AN29" s="249"/>
      <c r="AS29" s="291"/>
    </row>
    <row r="30" spans="1:46" ht="13.5" customHeight="1" x14ac:dyDescent="0.2">
      <c r="A30" s="248"/>
      <c r="AK30" s="251"/>
      <c r="AL30" s="252"/>
      <c r="AM30" s="252"/>
      <c r="AN30" s="253"/>
      <c r="AO30" s="1139" t="s">
        <v>502</v>
      </c>
      <c r="AP30" s="254"/>
      <c r="AQ30" s="255" t="s">
        <v>503</v>
      </c>
      <c r="AR30" s="256"/>
    </row>
    <row r="31" spans="1:46" ht="13.2" x14ac:dyDescent="0.2">
      <c r="A31" s="248"/>
      <c r="AK31" s="257"/>
      <c r="AL31" s="258"/>
      <c r="AM31" s="258"/>
      <c r="AN31" s="259"/>
      <c r="AO31" s="1140"/>
      <c r="AP31" s="260" t="s">
        <v>504</v>
      </c>
      <c r="AQ31" s="261" t="s">
        <v>505</v>
      </c>
      <c r="AR31" s="262" t="s">
        <v>506</v>
      </c>
    </row>
    <row r="32" spans="1:46" ht="27" customHeight="1" x14ac:dyDescent="0.2">
      <c r="A32" s="248"/>
      <c r="AK32" s="1155" t="s">
        <v>524</v>
      </c>
      <c r="AL32" s="1156"/>
      <c r="AM32" s="1156"/>
      <c r="AN32" s="1157"/>
      <c r="AO32" s="292">
        <v>1414910</v>
      </c>
      <c r="AP32" s="292">
        <v>83108</v>
      </c>
      <c r="AQ32" s="293">
        <v>56817</v>
      </c>
      <c r="AR32" s="294">
        <v>46.3</v>
      </c>
    </row>
    <row r="33" spans="1:46" ht="13.5" customHeight="1" x14ac:dyDescent="0.2">
      <c r="A33" s="248"/>
      <c r="AK33" s="1155" t="s">
        <v>525</v>
      </c>
      <c r="AL33" s="1156"/>
      <c r="AM33" s="1156"/>
      <c r="AN33" s="1157"/>
      <c r="AO33" s="292" t="s">
        <v>511</v>
      </c>
      <c r="AP33" s="292" t="s">
        <v>511</v>
      </c>
      <c r="AQ33" s="293" t="s">
        <v>511</v>
      </c>
      <c r="AR33" s="294" t="s">
        <v>511</v>
      </c>
    </row>
    <row r="34" spans="1:46" ht="27" customHeight="1" x14ac:dyDescent="0.2">
      <c r="A34" s="248"/>
      <c r="AK34" s="1155" t="s">
        <v>526</v>
      </c>
      <c r="AL34" s="1156"/>
      <c r="AM34" s="1156"/>
      <c r="AN34" s="1157"/>
      <c r="AO34" s="292" t="s">
        <v>511</v>
      </c>
      <c r="AP34" s="292" t="s">
        <v>511</v>
      </c>
      <c r="AQ34" s="293">
        <v>1</v>
      </c>
      <c r="AR34" s="294" t="s">
        <v>511</v>
      </c>
    </row>
    <row r="35" spans="1:46" ht="27" customHeight="1" x14ac:dyDescent="0.2">
      <c r="A35" s="248"/>
      <c r="AK35" s="1155" t="s">
        <v>527</v>
      </c>
      <c r="AL35" s="1156"/>
      <c r="AM35" s="1156"/>
      <c r="AN35" s="1157"/>
      <c r="AO35" s="292">
        <v>578871</v>
      </c>
      <c r="AP35" s="292">
        <v>34001</v>
      </c>
      <c r="AQ35" s="293">
        <v>14495</v>
      </c>
      <c r="AR35" s="294">
        <v>134.6</v>
      </c>
    </row>
    <row r="36" spans="1:46" ht="27" customHeight="1" x14ac:dyDescent="0.2">
      <c r="A36" s="248"/>
      <c r="AK36" s="1155" t="s">
        <v>528</v>
      </c>
      <c r="AL36" s="1156"/>
      <c r="AM36" s="1156"/>
      <c r="AN36" s="1157"/>
      <c r="AO36" s="292">
        <v>21993</v>
      </c>
      <c r="AP36" s="292">
        <v>1292</v>
      </c>
      <c r="AQ36" s="293">
        <v>2703</v>
      </c>
      <c r="AR36" s="294">
        <v>-52.2</v>
      </c>
    </row>
    <row r="37" spans="1:46" ht="13.5" customHeight="1" x14ac:dyDescent="0.2">
      <c r="A37" s="248"/>
      <c r="AK37" s="1155" t="s">
        <v>529</v>
      </c>
      <c r="AL37" s="1156"/>
      <c r="AM37" s="1156"/>
      <c r="AN37" s="1157"/>
      <c r="AO37" s="292">
        <v>17953</v>
      </c>
      <c r="AP37" s="292">
        <v>1055</v>
      </c>
      <c r="AQ37" s="293">
        <v>273</v>
      </c>
      <c r="AR37" s="294">
        <v>286.39999999999998</v>
      </c>
    </row>
    <row r="38" spans="1:46" ht="27" customHeight="1" x14ac:dyDescent="0.2">
      <c r="A38" s="248"/>
      <c r="AK38" s="1158" t="s">
        <v>530</v>
      </c>
      <c r="AL38" s="1159"/>
      <c r="AM38" s="1159"/>
      <c r="AN38" s="1160"/>
      <c r="AO38" s="295">
        <v>233</v>
      </c>
      <c r="AP38" s="295">
        <v>14</v>
      </c>
      <c r="AQ38" s="296">
        <v>2</v>
      </c>
      <c r="AR38" s="284">
        <v>600</v>
      </c>
      <c r="AS38" s="291"/>
    </row>
    <row r="39" spans="1:46" ht="13.2" x14ac:dyDescent="0.2">
      <c r="A39" s="248"/>
      <c r="AK39" s="1158" t="s">
        <v>531</v>
      </c>
      <c r="AL39" s="1159"/>
      <c r="AM39" s="1159"/>
      <c r="AN39" s="1160"/>
      <c r="AO39" s="292">
        <v>-125604</v>
      </c>
      <c r="AP39" s="292">
        <v>-7378</v>
      </c>
      <c r="AQ39" s="293">
        <v>-4629</v>
      </c>
      <c r="AR39" s="294">
        <v>59.4</v>
      </c>
      <c r="AS39" s="291"/>
    </row>
    <row r="40" spans="1:46" ht="27" customHeight="1" x14ac:dyDescent="0.2">
      <c r="A40" s="248"/>
      <c r="AK40" s="1155" t="s">
        <v>532</v>
      </c>
      <c r="AL40" s="1156"/>
      <c r="AM40" s="1156"/>
      <c r="AN40" s="1157"/>
      <c r="AO40" s="292">
        <v>-1064503</v>
      </c>
      <c r="AP40" s="292">
        <v>-62526</v>
      </c>
      <c r="AQ40" s="293">
        <v>-48266</v>
      </c>
      <c r="AR40" s="294">
        <v>29.5</v>
      </c>
      <c r="AS40" s="291"/>
    </row>
    <row r="41" spans="1:46" ht="13.2" x14ac:dyDescent="0.2">
      <c r="A41" s="248"/>
      <c r="AK41" s="1161" t="s">
        <v>293</v>
      </c>
      <c r="AL41" s="1162"/>
      <c r="AM41" s="1162"/>
      <c r="AN41" s="1163"/>
      <c r="AO41" s="292">
        <v>843853</v>
      </c>
      <c r="AP41" s="292">
        <v>49566</v>
      </c>
      <c r="AQ41" s="293">
        <v>21396</v>
      </c>
      <c r="AR41" s="294">
        <v>131.69999999999999</v>
      </c>
      <c r="AS41" s="291"/>
    </row>
    <row r="42" spans="1:46" ht="13.2" x14ac:dyDescent="0.2">
      <c r="A42" s="248"/>
      <c r="AK42" s="297" t="s">
        <v>533</v>
      </c>
      <c r="AQ42" s="269"/>
      <c r="AR42" s="269"/>
      <c r="AS42" s="291"/>
    </row>
    <row r="43" spans="1:46" ht="13.2" x14ac:dyDescent="0.2">
      <c r="A43" s="248"/>
      <c r="AP43" s="298"/>
      <c r="AQ43" s="269"/>
      <c r="AS43" s="291"/>
    </row>
    <row r="44" spans="1:46" ht="13.2" x14ac:dyDescent="0.2">
      <c r="A44" s="248"/>
      <c r="AQ44" s="269"/>
    </row>
    <row r="45" spans="1:46" ht="13.2" x14ac:dyDescent="0.2">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99"/>
      <c r="AR45" s="246"/>
      <c r="AS45" s="246"/>
      <c r="AT45" s="244"/>
    </row>
    <row r="46" spans="1:46" ht="13.2" x14ac:dyDescent="0.2">
      <c r="A46" s="300"/>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244"/>
    </row>
    <row r="47" spans="1:46" ht="17.25" customHeight="1" x14ac:dyDescent="0.2">
      <c r="A47" s="301" t="s">
        <v>534</v>
      </c>
    </row>
    <row r="48" spans="1:46" ht="13.2" x14ac:dyDescent="0.2">
      <c r="A48" s="248"/>
      <c r="AK48" s="302" t="s">
        <v>535</v>
      </c>
      <c r="AL48" s="302"/>
      <c r="AM48" s="302"/>
      <c r="AN48" s="302"/>
      <c r="AO48" s="302"/>
      <c r="AP48" s="302"/>
      <c r="AQ48" s="303"/>
      <c r="AR48" s="302"/>
    </row>
    <row r="49" spans="1:44" ht="13.5" customHeight="1" x14ac:dyDescent="0.2">
      <c r="A49" s="248"/>
      <c r="AK49" s="304"/>
      <c r="AL49" s="305"/>
      <c r="AM49" s="1150" t="s">
        <v>502</v>
      </c>
      <c r="AN49" s="1152" t="s">
        <v>536</v>
      </c>
      <c r="AO49" s="1153"/>
      <c r="AP49" s="1153"/>
      <c r="AQ49" s="1153"/>
      <c r="AR49" s="1154"/>
    </row>
    <row r="50" spans="1:44" ht="13.2" x14ac:dyDescent="0.2">
      <c r="A50" s="248"/>
      <c r="AK50" s="306"/>
      <c r="AL50" s="307"/>
      <c r="AM50" s="1151"/>
      <c r="AN50" s="308" t="s">
        <v>537</v>
      </c>
      <c r="AO50" s="309" t="s">
        <v>538</v>
      </c>
      <c r="AP50" s="310" t="s">
        <v>539</v>
      </c>
      <c r="AQ50" s="311" t="s">
        <v>540</v>
      </c>
      <c r="AR50" s="312" t="s">
        <v>541</v>
      </c>
    </row>
    <row r="51" spans="1:44" ht="13.2" x14ac:dyDescent="0.2">
      <c r="A51" s="248"/>
      <c r="AK51" s="304" t="s">
        <v>542</v>
      </c>
      <c r="AL51" s="305"/>
      <c r="AM51" s="313">
        <v>3444041</v>
      </c>
      <c r="AN51" s="314">
        <v>187952</v>
      </c>
      <c r="AO51" s="315">
        <v>87.6</v>
      </c>
      <c r="AP51" s="316">
        <v>88968</v>
      </c>
      <c r="AQ51" s="317">
        <v>6.8</v>
      </c>
      <c r="AR51" s="318">
        <v>80.8</v>
      </c>
    </row>
    <row r="52" spans="1:44" ht="13.2" x14ac:dyDescent="0.2">
      <c r="A52" s="248"/>
      <c r="AK52" s="319"/>
      <c r="AL52" s="320" t="s">
        <v>543</v>
      </c>
      <c r="AM52" s="321">
        <v>1134503</v>
      </c>
      <c r="AN52" s="322">
        <v>61914</v>
      </c>
      <c r="AO52" s="323">
        <v>17.7</v>
      </c>
      <c r="AP52" s="324">
        <v>45482</v>
      </c>
      <c r="AQ52" s="325">
        <v>5.5</v>
      </c>
      <c r="AR52" s="326">
        <v>12.2</v>
      </c>
    </row>
    <row r="53" spans="1:44" ht="13.2" x14ac:dyDescent="0.2">
      <c r="A53" s="248"/>
      <c r="AK53" s="304" t="s">
        <v>544</v>
      </c>
      <c r="AL53" s="305"/>
      <c r="AM53" s="313">
        <v>1648900</v>
      </c>
      <c r="AN53" s="314">
        <v>91453</v>
      </c>
      <c r="AO53" s="315">
        <v>-51.3</v>
      </c>
      <c r="AP53" s="316">
        <v>85173</v>
      </c>
      <c r="AQ53" s="317">
        <v>-4.3</v>
      </c>
      <c r="AR53" s="318">
        <v>-47</v>
      </c>
    </row>
    <row r="54" spans="1:44" ht="13.2" x14ac:dyDescent="0.2">
      <c r="A54" s="248"/>
      <c r="AK54" s="319"/>
      <c r="AL54" s="320" t="s">
        <v>543</v>
      </c>
      <c r="AM54" s="321">
        <v>838523</v>
      </c>
      <c r="AN54" s="322">
        <v>46507</v>
      </c>
      <c r="AO54" s="323">
        <v>-24.9</v>
      </c>
      <c r="AP54" s="324">
        <v>43913</v>
      </c>
      <c r="AQ54" s="325">
        <v>-3.4</v>
      </c>
      <c r="AR54" s="326">
        <v>-21.5</v>
      </c>
    </row>
    <row r="55" spans="1:44" ht="13.2" x14ac:dyDescent="0.2">
      <c r="A55" s="248"/>
      <c r="AK55" s="304" t="s">
        <v>545</v>
      </c>
      <c r="AL55" s="305"/>
      <c r="AM55" s="313">
        <v>1627078</v>
      </c>
      <c r="AN55" s="314">
        <v>91754</v>
      </c>
      <c r="AO55" s="315">
        <v>0.3</v>
      </c>
      <c r="AP55" s="316">
        <v>94081</v>
      </c>
      <c r="AQ55" s="317">
        <v>10.5</v>
      </c>
      <c r="AR55" s="318">
        <v>-10.199999999999999</v>
      </c>
    </row>
    <row r="56" spans="1:44" ht="13.2" x14ac:dyDescent="0.2">
      <c r="A56" s="248"/>
      <c r="AK56" s="319"/>
      <c r="AL56" s="320" t="s">
        <v>543</v>
      </c>
      <c r="AM56" s="321">
        <v>501047</v>
      </c>
      <c r="AN56" s="322">
        <v>28255</v>
      </c>
      <c r="AO56" s="323">
        <v>-39.200000000000003</v>
      </c>
      <c r="AP56" s="324">
        <v>48949</v>
      </c>
      <c r="AQ56" s="325">
        <v>11.5</v>
      </c>
      <c r="AR56" s="326">
        <v>-50.7</v>
      </c>
    </row>
    <row r="57" spans="1:44" ht="13.2" x14ac:dyDescent="0.2">
      <c r="A57" s="248"/>
      <c r="AK57" s="304" t="s">
        <v>546</v>
      </c>
      <c r="AL57" s="305"/>
      <c r="AM57" s="313">
        <v>1516273</v>
      </c>
      <c r="AN57" s="314">
        <v>87157</v>
      </c>
      <c r="AO57" s="315">
        <v>-5</v>
      </c>
      <c r="AP57" s="316">
        <v>92632</v>
      </c>
      <c r="AQ57" s="317">
        <v>-1.5</v>
      </c>
      <c r="AR57" s="318">
        <v>-3.5</v>
      </c>
    </row>
    <row r="58" spans="1:44" ht="13.2" x14ac:dyDescent="0.2">
      <c r="A58" s="248"/>
      <c r="AK58" s="319"/>
      <c r="AL58" s="320" t="s">
        <v>543</v>
      </c>
      <c r="AM58" s="321">
        <v>478485</v>
      </c>
      <c r="AN58" s="322">
        <v>27504</v>
      </c>
      <c r="AO58" s="323">
        <v>-2.7</v>
      </c>
      <c r="AP58" s="324">
        <v>47978</v>
      </c>
      <c r="AQ58" s="325">
        <v>-2</v>
      </c>
      <c r="AR58" s="326">
        <v>-0.7</v>
      </c>
    </row>
    <row r="59" spans="1:44" ht="13.2" x14ac:dyDescent="0.2">
      <c r="A59" s="248"/>
      <c r="AK59" s="304" t="s">
        <v>547</v>
      </c>
      <c r="AL59" s="305"/>
      <c r="AM59" s="313">
        <v>994002</v>
      </c>
      <c r="AN59" s="314">
        <v>58385</v>
      </c>
      <c r="AO59" s="315">
        <v>-33</v>
      </c>
      <c r="AP59" s="316">
        <v>71279</v>
      </c>
      <c r="AQ59" s="317">
        <v>-23.1</v>
      </c>
      <c r="AR59" s="318">
        <v>-9.9</v>
      </c>
    </row>
    <row r="60" spans="1:44" ht="13.2" x14ac:dyDescent="0.2">
      <c r="A60" s="248"/>
      <c r="AK60" s="319"/>
      <c r="AL60" s="320" t="s">
        <v>543</v>
      </c>
      <c r="AM60" s="321">
        <v>461269</v>
      </c>
      <c r="AN60" s="322">
        <v>27094</v>
      </c>
      <c r="AO60" s="323">
        <v>-1.5</v>
      </c>
      <c r="AP60" s="324">
        <v>36731</v>
      </c>
      <c r="AQ60" s="325">
        <v>-23.4</v>
      </c>
      <c r="AR60" s="326">
        <v>21.9</v>
      </c>
    </row>
    <row r="61" spans="1:44" ht="13.2" x14ac:dyDescent="0.2">
      <c r="A61" s="248"/>
      <c r="AK61" s="304" t="s">
        <v>548</v>
      </c>
      <c r="AL61" s="327"/>
      <c r="AM61" s="313">
        <v>1846059</v>
      </c>
      <c r="AN61" s="314">
        <v>103340</v>
      </c>
      <c r="AO61" s="315">
        <v>-0.3</v>
      </c>
      <c r="AP61" s="316">
        <v>86427</v>
      </c>
      <c r="AQ61" s="328">
        <v>-2.2999999999999998</v>
      </c>
      <c r="AR61" s="318">
        <v>2</v>
      </c>
    </row>
    <row r="62" spans="1:44" ht="13.2" x14ac:dyDescent="0.2">
      <c r="A62" s="248"/>
      <c r="AK62" s="319"/>
      <c r="AL62" s="320" t="s">
        <v>543</v>
      </c>
      <c r="AM62" s="321">
        <v>682765</v>
      </c>
      <c r="AN62" s="322">
        <v>38255</v>
      </c>
      <c r="AO62" s="323">
        <v>-10.1</v>
      </c>
      <c r="AP62" s="324">
        <v>44611</v>
      </c>
      <c r="AQ62" s="325">
        <v>-2.4</v>
      </c>
      <c r="AR62" s="326">
        <v>-7.7</v>
      </c>
    </row>
    <row r="63" spans="1:44" ht="13.2" x14ac:dyDescent="0.2">
      <c r="A63" s="248"/>
    </row>
    <row r="64" spans="1:44" ht="13.2" x14ac:dyDescent="0.2">
      <c r="A64" s="248"/>
    </row>
    <row r="65" spans="1:46" ht="13.2" x14ac:dyDescent="0.2">
      <c r="A65" s="248"/>
    </row>
    <row r="66" spans="1:46" ht="13.2" x14ac:dyDescent="0.2">
      <c r="A66" s="329"/>
      <c r="B66" s="300"/>
      <c r="C66" s="300"/>
      <c r="D66" s="300"/>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30"/>
    </row>
    <row r="67" spans="1:46" ht="13.5" hidden="1" customHeight="1" x14ac:dyDescent="0.2">
      <c r="AS67" s="244"/>
      <c r="AT67" s="244"/>
    </row>
    <row r="70" spans="1:46" ht="13.2" hidden="1" x14ac:dyDescent="0.2"/>
    <row r="71" spans="1:46" ht="13.2" hidden="1" x14ac:dyDescent="0.2"/>
    <row r="72" spans="1:46" ht="13.2" hidden="1" x14ac:dyDescent="0.2"/>
    <row r="73" spans="1:46" ht="13.2" hidden="1" x14ac:dyDescent="0.2"/>
  </sheetData>
  <sheetProtection algorithmName="SHA-512" hashValue="pNSQ2KudR73+D9jzuOLBTR08ck9JvarTMtL3dSo5D+qGtZlgZQbe/6wBSowmq5WH07duvbJ43YEmKljApL2b4A==" saltValue="X9syCPZ53C2DePsp9NgG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4" zoomScale="80" zoomScaleNormal="80" zoomScaleSheetLayoutView="55" workbookViewId="0">
      <selection activeCell="AF102" sqref="AF102"/>
    </sheetView>
  </sheetViews>
  <sheetFormatPr defaultColWidth="0" defaultRowHeight="13.5" customHeight="1" zeroHeight="1" x14ac:dyDescent="0.2"/>
  <cols>
    <col min="1" max="125" width="2.44140625" style="243" customWidth="1"/>
    <col min="126" max="16384" width="9" style="242" hidden="1"/>
  </cols>
  <sheetData>
    <row r="1" spans="2:125" ht="13.5" customHeight="1"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ht="13.2" x14ac:dyDescent="0.2">
      <c r="B2" s="242"/>
      <c r="DG2" s="242"/>
    </row>
    <row r="3" spans="2:125" ht="13.2" x14ac:dyDescent="0.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ht="13.2" x14ac:dyDescent="0.2"/>
    <row r="5" spans="2:125" ht="13.2" x14ac:dyDescent="0.2"/>
    <row r="6" spans="2:125" ht="13.2" x14ac:dyDescent="0.2"/>
    <row r="7" spans="2:125" ht="13.2" x14ac:dyDescent="0.2"/>
    <row r="8" spans="2:125" ht="13.2" x14ac:dyDescent="0.2"/>
    <row r="9" spans="2:125" ht="13.2" x14ac:dyDescent="0.2">
      <c r="DU9" s="24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2"/>
    </row>
    <row r="18" spans="125:125" ht="13.2" x14ac:dyDescent="0.2"/>
    <row r="19" spans="125:125" ht="13.2" x14ac:dyDescent="0.2"/>
    <row r="20" spans="125:125" ht="13.2" x14ac:dyDescent="0.2">
      <c r="DU20" s="242"/>
    </row>
    <row r="21" spans="125:125" ht="13.2" x14ac:dyDescent="0.2">
      <c r="DU21" s="24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2"/>
    </row>
    <row r="29" spans="125:125" ht="13.2" x14ac:dyDescent="0.2"/>
    <row r="30" spans="125:125" ht="13.2" x14ac:dyDescent="0.2"/>
    <row r="31" spans="125:125" ht="13.2" x14ac:dyDescent="0.2"/>
    <row r="32" spans="125:125" ht="13.2" x14ac:dyDescent="0.2"/>
    <row r="33" spans="2:125" ht="13.2" x14ac:dyDescent="0.2">
      <c r="B33" s="242"/>
      <c r="G33" s="242"/>
      <c r="I33" s="242"/>
    </row>
    <row r="34" spans="2:125" ht="13.2" x14ac:dyDescent="0.2">
      <c r="C34" s="242"/>
      <c r="P34" s="242"/>
      <c r="DE34" s="242"/>
      <c r="DH34" s="242"/>
    </row>
    <row r="35" spans="2:125" ht="13.2" x14ac:dyDescent="0.2">
      <c r="D35" s="242"/>
      <c r="E35" s="242"/>
      <c r="DG35" s="242"/>
      <c r="DJ35" s="242"/>
      <c r="DP35" s="242"/>
      <c r="DQ35" s="242"/>
      <c r="DR35" s="242"/>
      <c r="DS35" s="242"/>
      <c r="DT35" s="242"/>
      <c r="DU35" s="242"/>
    </row>
    <row r="36" spans="2:125" ht="13.2" x14ac:dyDescent="0.2">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ht="13.2" x14ac:dyDescent="0.2">
      <c r="DU37" s="242"/>
    </row>
    <row r="38" spans="2:125" ht="13.2" x14ac:dyDescent="0.2">
      <c r="DT38" s="242"/>
      <c r="DU38" s="242"/>
    </row>
    <row r="39" spans="2:125" ht="13.2" x14ac:dyDescent="0.2"/>
    <row r="40" spans="2:125" ht="13.2" x14ac:dyDescent="0.2">
      <c r="DH40" s="242"/>
    </row>
    <row r="41" spans="2:125" ht="13.2" x14ac:dyDescent="0.2">
      <c r="DE41" s="242"/>
    </row>
    <row r="42" spans="2:125" ht="13.2" x14ac:dyDescent="0.2">
      <c r="DG42" s="242"/>
      <c r="DJ42" s="242"/>
    </row>
    <row r="43" spans="2:125" ht="13.2" x14ac:dyDescent="0.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ht="13.2" x14ac:dyDescent="0.2">
      <c r="DU44" s="242"/>
    </row>
    <row r="45" spans="2:125" ht="13.2" x14ac:dyDescent="0.2"/>
    <row r="46" spans="2:125" ht="13.2" x14ac:dyDescent="0.2"/>
    <row r="47" spans="2:125" ht="13.2" x14ac:dyDescent="0.2"/>
    <row r="48" spans="2:125" ht="13.2" x14ac:dyDescent="0.2">
      <c r="DT48" s="242"/>
      <c r="DU48" s="242"/>
    </row>
    <row r="49" spans="120:125" ht="13.2" x14ac:dyDescent="0.2">
      <c r="DU49" s="242"/>
    </row>
    <row r="50" spans="120:125" ht="13.2" x14ac:dyDescent="0.2">
      <c r="DU50" s="242"/>
    </row>
    <row r="51" spans="120:125" ht="13.2" x14ac:dyDescent="0.2">
      <c r="DP51" s="242"/>
      <c r="DQ51" s="242"/>
      <c r="DR51" s="242"/>
      <c r="DS51" s="242"/>
      <c r="DT51" s="242"/>
      <c r="DU51" s="242"/>
    </row>
    <row r="52" spans="120:125" ht="13.2" x14ac:dyDescent="0.2"/>
    <row r="53" spans="120:125" ht="13.2" x14ac:dyDescent="0.2"/>
    <row r="54" spans="120:125" ht="13.2" x14ac:dyDescent="0.2">
      <c r="DU54" s="242"/>
    </row>
    <row r="55" spans="120:125" ht="13.2" x14ac:dyDescent="0.2"/>
    <row r="56" spans="120:125" ht="13.2" x14ac:dyDescent="0.2"/>
    <row r="57" spans="120:125" ht="13.2" x14ac:dyDescent="0.2"/>
    <row r="58" spans="120:125" ht="13.2" x14ac:dyDescent="0.2">
      <c r="DU58" s="242"/>
    </row>
    <row r="59" spans="120:125" ht="13.2" x14ac:dyDescent="0.2"/>
    <row r="60" spans="120:125" ht="13.2" x14ac:dyDescent="0.2"/>
    <row r="61" spans="120:125" ht="13.2" x14ac:dyDescent="0.2"/>
    <row r="62" spans="120:125" ht="13.2" x14ac:dyDescent="0.2"/>
    <row r="63" spans="120:125" ht="13.2" x14ac:dyDescent="0.2">
      <c r="DU63" s="242"/>
    </row>
    <row r="64" spans="120:125" ht="13.2" x14ac:dyDescent="0.2">
      <c r="DT64" s="242"/>
      <c r="DU64" s="242"/>
    </row>
    <row r="65" spans="123:125" ht="13.2" x14ac:dyDescent="0.2"/>
    <row r="66" spans="123:125" ht="13.2" x14ac:dyDescent="0.2"/>
    <row r="67" spans="123:125" ht="13.2" x14ac:dyDescent="0.2"/>
    <row r="68" spans="123:125" ht="13.2" x14ac:dyDescent="0.2"/>
    <row r="69" spans="123:125" ht="13.2" x14ac:dyDescent="0.2">
      <c r="DS69" s="242"/>
      <c r="DT69" s="242"/>
      <c r="DU69" s="24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2"/>
    </row>
    <row r="83" spans="116:125" ht="13.2" x14ac:dyDescent="0.2">
      <c r="DM83" s="242"/>
      <c r="DN83" s="242"/>
      <c r="DO83" s="242"/>
      <c r="DP83" s="242"/>
      <c r="DQ83" s="242"/>
      <c r="DR83" s="242"/>
      <c r="DS83" s="242"/>
      <c r="DT83" s="242"/>
      <c r="DU83" s="242"/>
    </row>
    <row r="84" spans="116:125" ht="13.2" x14ac:dyDescent="0.2"/>
    <row r="85" spans="116:125" ht="13.2" x14ac:dyDescent="0.2"/>
    <row r="86" spans="116:125" ht="13.2" x14ac:dyDescent="0.2"/>
    <row r="87" spans="116:125" ht="13.2" x14ac:dyDescent="0.2"/>
    <row r="88" spans="116:125" ht="13.2" x14ac:dyDescent="0.2">
      <c r="DU88" s="24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2"/>
      <c r="DT94" s="242"/>
      <c r="DU94" s="242"/>
    </row>
    <row r="95" spans="116:125" ht="13.5" customHeight="1" x14ac:dyDescent="0.2">
      <c r="DU95" s="24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2"/>
    </row>
    <row r="102" spans="124:125" ht="13.5" customHeight="1" x14ac:dyDescent="0.2"/>
    <row r="103" spans="124:125" ht="13.5" customHeight="1" x14ac:dyDescent="0.2"/>
    <row r="104" spans="124:125" ht="13.5" customHeight="1" x14ac:dyDescent="0.2">
      <c r="DT104" s="242"/>
      <c r="DU104" s="24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2" t="s">
        <v>550</v>
      </c>
    </row>
    <row r="121" spans="125:125" ht="13.5" hidden="1" customHeight="1" x14ac:dyDescent="0.2">
      <c r="DU121" s="242"/>
    </row>
  </sheetData>
  <sheetProtection algorithmName="SHA-512" hashValue="6cksqIbfI+pmljEvSeyaZsHy2knqUuRiioNleNllTVZjVZVQcWLmG/SfxiDWKMFElXsfueuIbcYSrGFvND71og==" saltValue="JUCEnfkwTIye6Amvx7/m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3" zoomScale="85" zoomScaleNormal="85" zoomScaleSheetLayoutView="55" workbookViewId="0">
      <selection activeCell="BJ104" sqref="BJ104"/>
    </sheetView>
  </sheetViews>
  <sheetFormatPr defaultColWidth="0" defaultRowHeight="13.5" customHeight="1" zeroHeight="1" x14ac:dyDescent="0.2"/>
  <cols>
    <col min="1" max="125" width="2.44140625" style="243" customWidth="1"/>
    <col min="126" max="142" width="0" style="242" hidden="1" customWidth="1"/>
    <col min="143" max="16384" width="9" style="242" hidden="1"/>
  </cols>
  <sheetData>
    <row r="1" spans="1:125" ht="13.5" customHeight="1" x14ac:dyDescent="0.2">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ht="13.2" x14ac:dyDescent="0.2">
      <c r="B2" s="242"/>
      <c r="T2" s="242"/>
    </row>
    <row r="3" spans="1:125"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2"/>
      <c r="G33" s="242"/>
      <c r="I33" s="242"/>
    </row>
    <row r="34" spans="2:125" ht="13.2" x14ac:dyDescent="0.2">
      <c r="C34" s="242"/>
      <c r="P34" s="242"/>
      <c r="R34" s="242"/>
      <c r="U34" s="242"/>
    </row>
    <row r="35" spans="2:125" ht="13.2" x14ac:dyDescent="0.2">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ht="13.2" x14ac:dyDescent="0.2">
      <c r="F36" s="242"/>
      <c r="H36" s="242"/>
      <c r="J36" s="242"/>
      <c r="K36" s="242"/>
      <c r="L36" s="242"/>
      <c r="M36" s="242"/>
      <c r="N36" s="242"/>
      <c r="O36" s="242"/>
      <c r="Q36" s="242"/>
      <c r="S36" s="242"/>
      <c r="V36" s="242"/>
    </row>
    <row r="37" spans="2:125" ht="13.2" x14ac:dyDescent="0.2"/>
    <row r="38" spans="2:125" ht="13.2" x14ac:dyDescent="0.2"/>
    <row r="39" spans="2:125" ht="13.2" x14ac:dyDescent="0.2"/>
    <row r="40" spans="2:125" ht="13.2" x14ac:dyDescent="0.2">
      <c r="U40" s="242"/>
    </row>
    <row r="41" spans="2:125" ht="13.2" x14ac:dyDescent="0.2">
      <c r="R41" s="242"/>
    </row>
    <row r="42" spans="2:125" ht="13.2" x14ac:dyDescent="0.2">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ht="13.2" x14ac:dyDescent="0.2">
      <c r="Q43" s="242"/>
      <c r="S43" s="242"/>
      <c r="V43" s="24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551</v>
      </c>
    </row>
  </sheetData>
  <sheetProtection algorithmName="SHA-512" hashValue="aYX2ZjzHCRJ3TRyItzOvWvXpY/JO6O/bp53XIH9yOZfhlzI6D44DW7yonZZrrrtyI0zyIB9utLpajBBdA+atkQ==" saltValue="hPRJBCYzoNUUwLxDAGw4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64" t="s">
        <v>3</v>
      </c>
      <c r="D47" s="1164"/>
      <c r="E47" s="1165"/>
      <c r="F47" s="11">
        <v>1.79</v>
      </c>
      <c r="G47" s="12">
        <v>1.79</v>
      </c>
      <c r="H47" s="12">
        <v>1.22</v>
      </c>
      <c r="I47" s="12">
        <v>1.65</v>
      </c>
      <c r="J47" s="13">
        <v>3.17</v>
      </c>
    </row>
    <row r="48" spans="2:10" ht="57.75" customHeight="1" x14ac:dyDescent="0.2">
      <c r="B48" s="14"/>
      <c r="C48" s="1166" t="s">
        <v>4</v>
      </c>
      <c r="D48" s="1166"/>
      <c r="E48" s="1167"/>
      <c r="F48" s="15">
        <v>0.62</v>
      </c>
      <c r="G48" s="16">
        <v>0.43</v>
      </c>
      <c r="H48" s="16">
        <v>1.1499999999999999</v>
      </c>
      <c r="I48" s="16">
        <v>2.11</v>
      </c>
      <c r="J48" s="17">
        <v>7.22</v>
      </c>
    </row>
    <row r="49" spans="2:10" ht="57.75" customHeight="1" thickBot="1" x14ac:dyDescent="0.25">
      <c r="B49" s="18"/>
      <c r="C49" s="1168" t="s">
        <v>5</v>
      </c>
      <c r="D49" s="1168"/>
      <c r="E49" s="1169"/>
      <c r="F49" s="19" t="s">
        <v>557</v>
      </c>
      <c r="G49" s="20" t="s">
        <v>558</v>
      </c>
      <c r="H49" s="20">
        <v>0.14000000000000001</v>
      </c>
      <c r="I49" s="20">
        <v>1.46</v>
      </c>
      <c r="J49" s="21">
        <v>6.46</v>
      </c>
    </row>
    <row r="50" spans="2:10" ht="13.2" x14ac:dyDescent="0.2"/>
  </sheetData>
  <sheetProtection algorithmName="SHA-512" hashValue="QjavM6T3szbvqGH8m3coLJiIzjHlyMGa6alexFRwclQHjHjdt18qjOJdWoUiGe387AuM0iwIwI6YwAUcRH4XZg==" saltValue="UR9PYfOBDYSNGpW8TEdO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2023-03-25T06:04:08Z</cp:lastPrinted>
  <dcterms:modified xsi:type="dcterms:W3CDTF">2023-10-17T07:59:15Z</dcterms:modified>
</cp:coreProperties>
</file>