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BA6C72DD-D24F-476E-BCD8-F63658525991}"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6" i="10"/>
  <c r="BW35" i="10"/>
  <c r="BW36" i="10" s="1"/>
  <c r="BW37" i="10" s="1"/>
  <c r="BW38" i="10" s="1"/>
  <c r="BW39" i="10" s="1"/>
  <c r="BW40" i="10" s="1"/>
  <c r="BW41" i="10" s="1"/>
  <c r="BW42" i="10" s="1"/>
  <c r="BW43" i="10" s="1"/>
  <c r="BE35" i="10"/>
  <c r="CO34" i="10"/>
  <c r="CO35" i="10" s="1"/>
  <c r="CO36" i="10" s="1"/>
  <c r="CO37" i="10" s="1"/>
  <c r="CO38" i="10" s="1"/>
  <c r="CO39" i="10" s="1"/>
  <c r="CO40" i="10" s="1"/>
  <c r="CO41" i="10" s="1"/>
  <c r="BW34" i="10"/>
  <c r="BE34" i="10"/>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<sst xmlns="http://schemas.openxmlformats.org/spreadsheetml/2006/main" count="1150" uniqueCount="617">
  <si>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</si>
  <si>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</si>
  <si>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</si>
  <si>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</si>
  <si>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</si>
  <si>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</si>
  <si>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</si>
  <si>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</si>
  <si>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</si>
  <si>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</si>
  <si>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</si>
  <si>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</si>
  <si>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</si>
  <si>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</si>
  <si>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</si>
  <si>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</si>
  <si>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</si>
  <si>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</si>
  <si>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</si>
  <si>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</si>
  <si>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</si>
  <si>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</si>
  <si>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</si>
  <si>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</si>
  <si>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</si>
  <si>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</si>
  <si>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</si>
  <si>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</si>
  <si>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</si>
  <si>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</si>
  <si>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</si>
  <si>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</si>
  <si>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</si>
  <si>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</si>
  <si>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</si>
  <si>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</si>
  <si>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</si>
  <si>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</si>
  <si>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</si>
  <si>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</si>
  <si>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</si>
  <si>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</si>
  <si>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</si>
  <si>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</si>
  <si>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</si>
  <si>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</si>
  <si>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</si>
  <si>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</si>
  <si>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</si>
  <si>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</si>
  <si>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</si>
  <si>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</si>
  <si>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</si>
  <si>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</si>
  <si>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</si>
  <si>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</si>
  <si>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</si>
  <si>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</si>
  <si>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</si>
  <si>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</si>
  <si>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</si>
  <si>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</si>
  <si>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</si>
  <si>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</si>
  <si>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</si>
  <si>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</si>
  <si>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</si>
  <si>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</si>
  <si>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</si>
  <si>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</si>
  <si>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</si>
  <si>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</si>
  <si>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</si>
  <si>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</si>
  <si>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</si>
  <si>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</si>
  <si>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</si>
  <si>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</si>
  <si>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</si>
  <si>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</si>
  <si>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</si>
  <si>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</si>
  <si>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</si>
  <si>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</si>
  <si>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</si>
  <si>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</si>
  <si>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</si>
  <si>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</si>
  <si>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</si>
  <si>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</si>
  <si>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</si>
  <si>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</si>
  <si>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</si>
  <si>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</si>
  <si>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</si>
  <si>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</si>
  <si>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</si>
  <si>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</si>
  <si>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</si>
  <si>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</si>
  <si>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</si>
  <si>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</si>
  <si>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</si>
  <si>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</si>
  <si>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</si>
  <si>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</si>
  <si>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</si>
  <si>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</si>
  <si>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</si>
  <si>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</si>
  <si>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</si>
  <si>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</si>
  <si>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</si>
  <si>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</si>
  <si>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</si>
  <si>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</si>
  <si>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</si>
  <si>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</si>
  <si>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</si>
  <si>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</si>
  <si>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</si>
  <si>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</si>
  <si>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</si>
  <si>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</si>
  <si>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</si>
  <si>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</si>
  <si>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</si>
  <si>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</si>
  <si>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</si>
  <si>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</si>
  <si>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</si>
  <si>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</si>
  <si>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</si>
  <si>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</si>
  <si>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</si>
  <si>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</si>
  <si>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</si>
  <si>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</si>
  <si>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</si>
  <si>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</si>
  <si>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</si>
  <si>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</si>
  <si>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</si>
  <si>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</si>
  <si>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</si>
  <si>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</si>
  <si>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</si>
  <si>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</si>
  <si>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</si>
  <si>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</si>
  <si>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</si>
  <si>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</si>
  <si>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</si>
  <si>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</si>
  <si>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</si>
  <si>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</si>
  <si>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</si>
  <si>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</si>
  <si>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</si>
  <si>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</si>
  <si>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</si>
  <si>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</si>
  <si>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</si>
  <si>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</si>
  <si>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</si>
  <si>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</si>
  <si>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</si>
  <si>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</si>
  <si>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</si>
  <si>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</si>
  <si>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</si>
  <si>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</si>
  <si>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</si>
  <si>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</si>
  <si>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</si>
  <si>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</si>
  <si>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</si>
  <si>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</si>
  <si>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</si>
  <si>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</si>
  <si>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</si>
  <si>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</si>
  <si>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</si>
  <si>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</si>
  <si>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</si>
  <si>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</si>
  <si>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</si>
  <si>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</si>
  <si>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</si>
  <si>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</si>
  <si>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</si>
  <si>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</si>
  <si>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</si>
  <si>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</si>
  <si>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</si>
  <si>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</si>
  <si>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</si>
  <si>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</si>
  <si>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</si>
  <si>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</si>
  <si>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</si>
  <si>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</si>
  <si>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</si>
  <si>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</si>
  <si>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</si>
  <si>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</si>
  <si>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</si>
  <si>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</si>
  <si>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</si>
  <si>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</si>
  <si>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</si>
  <si>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京都府長岡京市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</si>
  <si>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</si>
  <si>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</si>
  <si>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</si>
  <si>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</si>
  <si>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</si>
  <si>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</si>
  <si>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</si>
  <si>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</si>
  <si>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</si>
  <si>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</si>
  <si>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</si>
  <si>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</si>
  <si>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</si>
  <si>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</si>
  <si>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</si>
  <si>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</si>
  <si>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</si>
  <si>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</si>
  <si>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</si>
  <si>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</si>
  <si>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</si>
  <si>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</si>
  <si>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</si>
  <si>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</si>
  <si>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</si>
  <si>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</si>
  <si>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</si>
  <si>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</si>
  <si>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</si>
  <si>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</si>
  <si>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</si>
  <si>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</si>
  <si>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</si>
  <si>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</si>
  <si>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</si>
  <si>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</si>
  <si>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</si>
  <si>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</si>
  <si>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</si>
  <si>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</si>
  <si>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</si>
  <si>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</si>
  <si>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</si>
  <si>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</si>
  <si>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</si>
  <si>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</si>
  <si>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</si>
  <si>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</si>
  <si>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</si>
  <si>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</si>
  <si>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</si>
  <si>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</si>
  <si>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</si>
  <si>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</si>
  <si>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</si>
  <si>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</si>
  <si>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</si>
  <si>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</si>
  <si>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</si>
  <si>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</si>
  <si>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</si>
  <si>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</si>
  <si>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</si>
  <si>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</si>
  <si>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</si>
  <si>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</si>
  <si>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</si>
  <si>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</si>
  <si>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</si>
  <si>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</si>
  <si>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</si>
  <si>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</si>
  <si>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</si>
  <si>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</si>
  <si>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</si>
  <si>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</si>
  <si>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</si>
  <si>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</si>
  <si>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</si>
  <si>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</si>
  <si>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</si>
  <si>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</si>
  <si>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</si>
  <si>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</si>
  <si>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</si>
  <si>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</si>
  <si>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</si>
  <si>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</si>
  <si>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</si>
  <si>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</si>
  <si>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</si>
  <si>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</si>
  <si>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</si>
  <si>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</si>
  <si>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</si>
  <si>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</si>
  <si>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</si>
  <si>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</si>
  <si>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</si>
  <si>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</si>
  <si>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</si>
  <si>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</si>
  <si>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</si>
  <si>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</si>
  <si>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</si>
  <si>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</si>
  <si>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</si>
  <si>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</si>
  <si>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</si>
  <si>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</si>
  <si>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</si>
  <si>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</si>
  <si>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</si>
  <si>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</si>
  <si>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</si>
  <si>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</si>
  <si>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</si>
  <si>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</si>
  <si>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</si>
  <si>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</si>
  <si>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</si>
  <si>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</si>
  <si>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</si>
  <si>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</si>
  <si>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</si>
  <si>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</si>
  <si>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</si>
  <si>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</si>
  <si>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</si>
  <si>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</si>
  <si>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</si>
  <si>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</si>
  <si>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</si>
  <si>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</si>
  <si>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</si>
  <si>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</si>
  <si>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</si>
  <si>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</si>
  <si>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</si>
  <si>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</si>
  <si>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</si>
  <si>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</si>
  <si>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</si>
  <si>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</si>
  <si>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</si>
  <si>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</si>
  <si>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</si>
  <si>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</si>
  <si>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</si>
  <si>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</si>
  <si>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</si>
  <si>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</si>
  <si>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</si>
  <si>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京都府長岡京市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</si>
  <si>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</si>
  <si>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</si>
  <si>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</si>
  <si>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</si>
  <si>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</si>
  <si>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</si>
  <si>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</si>
  <si>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</si>
  <si>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</si>
  <si>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</si>
  <si>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</si>
  <si>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</si>
  <si>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</si>
  <si>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</si>
  <si>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</si>
  <si>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</si>
  <si>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</si>
  <si>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</si>
  <si>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</si>
  <si>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</si>
  <si>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</si>
  <si>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</si>
  <si>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</si>
  <si>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</si>
  <si>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</si>
  <si>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</si>
  <si>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</si>
  <si>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</si>
  <si>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</si>
  <si>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</si>
  <si>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</si>
  <si>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</si>
  <si>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</si>
  <si>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</si>
  <si>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</si>
  <si>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</si>
  <si>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</si>
  <si>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</si>
  <si>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</si>
  <si>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</si>
  <si>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</si>
  <si>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</si>
  <si>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</si>
  <si>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</si>
  <si>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</si>
  <si>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</si>
  <si>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</si>
  <si>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</si>
  <si>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</si>
  <si>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</si>
  <si>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</si>
  <si>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</si>
  <si>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</si>
  <si>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</si>
  <si>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</si>
  <si>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</si>
  <si>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</si>
  <si>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</si>
  <si>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</si>
  <si>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</si>
  <si>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</si>
  <si>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</si>
  <si>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</si>
  <si>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</si>
  <si>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</si>
  <si>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</si>
  <si>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</si>
  <si>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</si>
  <si>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</si>
  <si>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</si>
  <si>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</si>
  <si>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</si>
  <si>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</si>
  <si>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</si>
  <si>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</si>
  <si>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</si>
  <si>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</si>
  <si>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</si>
  <si>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</si>
  <si>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</si>
  <si>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</si>
  <si>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</si>
  <si>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</si>
  <si>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</si>
  <si>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</si>
  <si>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</si>
  <si>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</si>
  <si>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</si>
  <si>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</si>
  <si>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</si>
  <si>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</si>
  <si>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</si>
  <si>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</si>
  <si>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</si>
  <si>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</si>
  <si>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</si>
  <si>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</si>
  <si>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</si>
  <si>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</si>
  <si>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</si>
  <si>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</si>
  <si>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</si>
  <si>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</si>
  <si>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</si>
  <si>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</si>
  <si>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</si>
  <si>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</si>
  <si>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</si>
  <si>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</si>
  <si>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</si>
  <si>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</si>
  <si>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</si>
  <si>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</si>
  <si>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</si>
  <si>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</si>
  <si>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</si>
  <si>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</si>
  <si>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</si>
  <si>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</si>
  <si>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</si>
  <si>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</si>
  <si>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</si>
  <si>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</si>
  <si>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</si>
  <si>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</si>
  <si>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</si>
  <si>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</si>
  <si>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</si>
  <si>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</si>
  <si>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</si>
  <si>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</si>
  <si>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</si>
  <si>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</si>
  <si>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</si>
  <si>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</si>
  <si>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</si>
  <si>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</si>
  <si>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</si>
  <si>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</si>
  <si>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</si>
  <si>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</si>
  <si>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</si>
  <si>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</si>
  <si>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</si>
  <si>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</si>
  <si>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</si>
  <si>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</si>
  <si>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</si>
  <si>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</si>
  <si>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</si>
  <si>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</si>
  <si>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</si>
  <si>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</si>
  <si>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</si>
  <si>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</si>
  <si>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</si>
  <si>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</si>
  <si>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</si>
  <si>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</si>
  <si>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</si>
  <si>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</si>
  <si>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</si>
  <si>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</si>
  <si>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</si>
  <si>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</si>
  <si>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</si>
  <si>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</si>
  <si>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</si>
  <si>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</si>
  <si>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</si>
  <si>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</si>
  <si>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</si>
  <si>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</si>
  <si>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</si>
  <si>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</si>
  <si>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</si>
  <si>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</si>
  <si>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</si>
  <si>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</si>
  <si>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</si>
  <si>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</si>
  <si>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</si>
  <si>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</si>
  <si>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</si>
  <si>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</si>
  <si>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</si>
  <si>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</si>
  <si>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</si>
  <si>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</si>
  <si>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</si>
  <si>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</si>
  <si>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</si>
  <si>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</si>
  <si>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</si>
  <si>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0.56</t>
  </si>
  <si>
    <t>一般会計</t>
  </si>
  <si>
    <t>長岡京市水道事業会計</t>
  </si>
  <si>
    <t>介護保険事業特別会計</t>
  </si>
  <si>
    <t>国民健康保険事業特別会計</t>
  </si>
  <si>
    <t>長岡京市公共下水道事業会計</t>
  </si>
  <si>
    <t>後期高齢者医療事業特別会計</t>
  </si>
  <si>
    <t>駐車場事業特別会計</t>
  </si>
  <si>
    <t>乙訓休日応急診療所特別会計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</si>
  <si>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</si>
  <si>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</si>
  <si>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</si>
  <si>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</si>
  <si>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</si>
  <si>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</si>
  <si>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</si>
  <si>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</si>
  <si>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</si>
  <si>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乙訓環境衛生組合</t>
  </si>
  <si>
    <t>桂川・小畑川水防事務組合</t>
  </si>
  <si>
    <t>乙訓福祉施設事務組合</t>
  </si>
  <si>
    <t>京都府自治会館管理組合</t>
  </si>
  <si>
    <t>京都府住宅新築資金等貸付事業管理組合（一般会計）</t>
  </si>
  <si>
    <t>京都府住宅新築資金等貸付事業管理組合（特別会計）</t>
  </si>
  <si>
    <t>乙訓消防組合</t>
  </si>
  <si>
    <t>京都府後期高齢者医療広域連合（一般会計）</t>
  </si>
  <si>
    <t>京都府後期高齢者医療広域連合（後期高齢者医療特別会計）</t>
  </si>
  <si>
    <t>京都地方税機構</t>
  </si>
  <si>
    <t>長岡京都市開発</t>
  </si>
  <si>
    <t>長岡京市埋蔵文化財センター</t>
  </si>
  <si>
    <t>長岡京水資源対策基金</t>
  </si>
  <si>
    <t>長岡京市スポーツ協会</t>
  </si>
  <si>
    <t>乙訓勤労者福祉サービスセンター</t>
  </si>
  <si>
    <t>長岡京市緑の協会</t>
  </si>
  <si>
    <t>乙訓土地開発公社</t>
  </si>
  <si>
    <t>京都府長岡京記念文化事業団</t>
  </si>
  <si>
    <t>-</t>
    <phoneticPr fontId="2"/>
  </si>
  <si>
    <t>〇</t>
    <phoneticPr fontId="2"/>
  </si>
  <si>
    <t>-</t>
    <phoneticPr fontId="2"/>
  </si>
  <si>
    <t>庁舎建設基金</t>
    <rPh sb="0" eb="2">
      <t>チョウシャ</t>
    </rPh>
    <rPh sb="2" eb="4">
      <t>ケンセツ</t>
    </rPh>
    <rPh sb="4" eb="6">
      <t>キキン</t>
    </rPh>
    <phoneticPr fontId="5"/>
  </si>
  <si>
    <t>公園・緑地整備基金</t>
    <rPh sb="0" eb="2">
      <t>コウエン</t>
    </rPh>
    <rPh sb="3" eb="5">
      <t>リョクチ</t>
    </rPh>
    <rPh sb="5" eb="7">
      <t>セイビ</t>
    </rPh>
    <rPh sb="7" eb="9">
      <t>キキン</t>
    </rPh>
    <phoneticPr fontId="5"/>
  </si>
  <si>
    <t>ふるさと振興基金</t>
    <rPh sb="4" eb="6">
      <t>シンコウ</t>
    </rPh>
    <rPh sb="6" eb="8">
      <t>キキン</t>
    </rPh>
    <phoneticPr fontId="5"/>
  </si>
  <si>
    <t>地域福祉振興基金</t>
    <rPh sb="0" eb="2">
      <t>チイキ</t>
    </rPh>
    <rPh sb="2" eb="4">
      <t>フクシ</t>
    </rPh>
    <rPh sb="4" eb="6">
      <t>シンコウ</t>
    </rPh>
    <rPh sb="6" eb="8">
      <t>キキン</t>
    </rPh>
    <phoneticPr fontId="5"/>
  </si>
  <si>
    <t>職員退職基金</t>
    <rPh sb="0" eb="2">
      <t>ショクイン</t>
    </rPh>
    <rPh sb="2" eb="4">
      <t>タイショク</t>
    </rPh>
    <rPh sb="4" eb="6">
      <t>キキン</t>
    </rPh>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</si>
  <si>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</si>
  <si>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</si>
  <si>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</si>
  <si>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</si>
  <si>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</si>
  <si>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</si>
  <si>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</si>
  <si>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と比較して低い水準にある。今後、庁舎の建て替えが予定されており、基金残高の減少や地方債残高が増加することが考えられ、将来負担比率は上昇していくことが想定される。また、実質公債費比率についても各種投資の償還が本格化することなどにより公債費の増加が想定されており、楽観視できない状況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</si>
  <si>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</si>
  <si>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</si>
  <si>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</si>
  <si>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に比べて低い水準にある一方で、有形固定資産減価償却率は類似団体よりも高い水準にある。庁舎をはじめ老朽化が進んでいる施設が存在しているため、今後、公共施設等総合管理計画に基づき、老朽化対策に取り組んでいく予定である。また老朽化対策の財源として、基金の取崩しや起債の発行を行うため、将来負担比率は今後増加していくことが想定さ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</si>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</sst>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77084E-CE76-40EA-904D-F062FEB33C4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43A-4CF7-9F47-B2FE06A680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46701</c:v>
                </c:pt>
                <c:pt idx="1">
                  <c:v>38200</c:v>
                </c:pt>
                <c:pt idx="2">
                  <c:v>46081</c:v>
                </c:pt>
                <c:pt idx="3">
                  <c:v>38070</c:v>
                </c:pt>
                <c:pt idx="4">
                  <c:v>59671</c:v>
                </c:pt>
              </c:numCache>
            </c:numRef>
          </c:val>
          <c:smooth val="0"/>
          <c:extLst>
            <c:ext xmlns:c16="http://schemas.microsoft.com/office/drawing/2014/chart" uri="{C3380CC4-5D6E-409C-BE32-E72D297353CC}">
              <c16:uniqueId val="{00000001-543A-4CF7-9F47-B2FE06A680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5.34</c:v>
                </c:pt>
                <c:pt idx="1">
                  <c:v>4.62</c:v>
                </c:pt>
                <c:pt idx="2">
                  <c:v>4.3499999999999996</c:v>
                </c:pt>
                <c:pt idx="3">
                  <c:v>8.9499999999999993</c:v>
                </c:pt>
                <c:pt idx="4">
                  <c:v>11.15</c:v>
                </c:pt>
              </c:numCache>
            </c:numRef>
          </c:val>
          <c:extLst>
            <c:ext xmlns:c16="http://schemas.microsoft.com/office/drawing/2014/chart" uri="{C3380CC4-5D6E-409C-BE32-E72D297353CC}">
              <c16:uniqueId val="{00000000-1D63-48E7-BA3D-CB8DAF990A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17.87</c:v>
                </c:pt>
                <c:pt idx="1">
                  <c:v>17.55</c:v>
                </c:pt>
                <c:pt idx="2">
                  <c:v>18.79</c:v>
                </c:pt>
                <c:pt idx="3">
                  <c:v>18.11</c:v>
                </c:pt>
                <c:pt idx="4">
                  <c:v>22.96</c:v>
                </c:pt>
              </c:numCache>
            </c:numRef>
          </c:val>
          <c:extLst>
            <c:ext xmlns:c16="http://schemas.microsoft.com/office/drawing/2014/chart" uri="{C3380CC4-5D6E-409C-BE32-E72D297353CC}">
              <c16:uniqueId val="{00000001-1D63-48E7-BA3D-CB8DAF990A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0.28000000000000003</c:v>
                </c:pt>
                <c:pt idx="1">
                  <c:v>-0.56000000000000005</c:v>
                </c:pt>
                <c:pt idx="2">
                  <c:v>0.95</c:v>
                </c:pt>
                <c:pt idx="3">
                  <c:v>4.8</c:v>
                </c:pt>
                <c:pt idx="4">
                  <c:v>8.42</c:v>
                </c:pt>
              </c:numCache>
            </c:numRef>
          </c:val>
          <c:smooth val="0"/>
          <c:extLst>
            <c:ext xmlns:c16="http://schemas.microsoft.com/office/drawing/2014/chart" uri="{C3380CC4-5D6E-409C-BE32-E72D297353CC}">
              <c16:uniqueId val="{00000002-1D63-48E7-BA3D-CB8DAF990A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F6E-4F36-8BBE-1D91FDD3DA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6E-4F36-8BBE-1D91FDD3DA04}"/>
            </c:ext>
          </c:extLst>
        </c:ser>
        <c:ser>
          <c:idx val="2"/>
          <c:order val="2"/>
          <c:tx>
            <c:strRef>
              <c:f>データシート!$A$29</c:f>
              <c:strCache>
                <c:ptCount val="1"/>
                <c:pt idx="0">
                  <c:v>乙訓休日応急診療所特別会計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0.09</c:v>
                </c:pt>
                <c:pt idx="4">
                  <c:v>#N/A</c:v>
                </c:pt>
                <c:pt idx="5">
                  <c:v>0.1</c:v>
                </c:pt>
                <c:pt idx="6">
                  <c:v>#N/A</c:v>
                </c:pt>
                <c:pt idx="7">
                  <c:v>0</c:v>
                </c:pt>
                <c:pt idx="8">
                  <c:v>#N/A</c:v>
                </c:pt>
                <c:pt idx="9">
                  <c:v>0.02</c:v>
                </c:pt>
              </c:numCache>
            </c:numRef>
          </c:val>
          <c:extLst>
            <c:ext xmlns:c16="http://schemas.microsoft.com/office/drawing/2014/chart" uri="{C3380CC4-5D6E-409C-BE32-E72D297353CC}">
              <c16:uniqueId val="{00000002-7F6E-4F36-8BBE-1D91FDD3DA04}"/>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0.04</c:v>
                </c:pt>
                <c:pt idx="8">
                  <c:v>#N/A</c:v>
                </c:pt>
                <c:pt idx="9">
                  <c:v>0.04</c:v>
                </c:pt>
              </c:numCache>
            </c:numRef>
          </c:val>
          <c:extLst>
            <c:ext xmlns:c16="http://schemas.microsoft.com/office/drawing/2014/chart" uri="{C3380CC4-5D6E-409C-BE32-E72D297353CC}">
              <c16:uniqueId val="{00000003-7F6E-4F36-8BBE-1D91FDD3DA0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0.27</c:v>
                </c:pt>
                <c:pt idx="4">
                  <c:v>#N/A</c:v>
                </c:pt>
                <c:pt idx="5">
                  <c:v>0.32</c:v>
                </c:pt>
                <c:pt idx="6">
                  <c:v>#N/A</c:v>
                </c:pt>
                <c:pt idx="7">
                  <c:v>0.28999999999999998</c:v>
                </c:pt>
                <c:pt idx="8">
                  <c:v>#N/A</c:v>
                </c:pt>
                <c:pt idx="9">
                  <c:v>0.26</c:v>
                </c:pt>
              </c:numCache>
            </c:numRef>
          </c:val>
          <c:extLst>
            <c:ext xmlns:c16="http://schemas.microsoft.com/office/drawing/2014/chart" uri="{C3380CC4-5D6E-409C-BE32-E72D297353CC}">
              <c16:uniqueId val="{00000004-7F6E-4F36-8BBE-1D91FDD3DA04}"/>
            </c:ext>
          </c:extLst>
        </c:ser>
        <c:ser>
          <c:idx val="5"/>
          <c:order val="5"/>
          <c:tx>
            <c:strRef>
              <c:f>データシート!$A$32</c:f>
              <c:strCache>
                <c:ptCount val="1"/>
                <c:pt idx="0">
                  <c:v>長岡京市公共下水道事業会計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0.38</c:v>
                </c:pt>
                <c:pt idx="4">
                  <c:v>#N/A</c:v>
                </c:pt>
                <c:pt idx="5">
                  <c:v>0.42</c:v>
                </c:pt>
                <c:pt idx="6">
                  <c:v>#N/A</c:v>
                </c:pt>
                <c:pt idx="7">
                  <c:v>0.4</c:v>
                </c:pt>
                <c:pt idx="8">
                  <c:v>#N/A</c:v>
                </c:pt>
                <c:pt idx="9">
                  <c:v>0.4</c:v>
                </c:pt>
              </c:numCache>
            </c:numRef>
          </c:val>
          <c:extLst>
            <c:ext xmlns:c16="http://schemas.microsoft.com/office/drawing/2014/chart" uri="{C3380CC4-5D6E-409C-BE32-E72D297353CC}">
              <c16:uniqueId val="{00000005-7F6E-4F36-8BBE-1D91FDD3DA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5.37</c:v>
                </c:pt>
                <c:pt idx="2">
                  <c:v>#N/A</c:v>
                </c:pt>
                <c:pt idx="3">
                  <c:v>1.83</c:v>
                </c:pt>
                <c:pt idx="4">
                  <c:v>#N/A</c:v>
                </c:pt>
                <c:pt idx="5">
                  <c:v>0.6</c:v>
                </c:pt>
                <c:pt idx="6">
                  <c:v>#N/A</c:v>
                </c:pt>
                <c:pt idx="7">
                  <c:v>0.28000000000000003</c:v>
                </c:pt>
                <c:pt idx="8">
                  <c:v>#N/A</c:v>
                </c:pt>
                <c:pt idx="9">
                  <c:v>0.79</c:v>
                </c:pt>
              </c:numCache>
            </c:numRef>
          </c:val>
          <c:extLst>
            <c:ext xmlns:c16="http://schemas.microsoft.com/office/drawing/2014/chart" uri="{C3380CC4-5D6E-409C-BE32-E72D297353CC}">
              <c16:uniqueId val="{00000006-7F6E-4F36-8BBE-1D91FDD3DA0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0.99</c:v>
                </c:pt>
                <c:pt idx="2">
                  <c:v>#N/A</c:v>
                </c:pt>
                <c:pt idx="3">
                  <c:v>1.1200000000000001</c:v>
                </c:pt>
                <c:pt idx="4">
                  <c:v>#N/A</c:v>
                </c:pt>
                <c:pt idx="5">
                  <c:v>1.21</c:v>
                </c:pt>
                <c:pt idx="6">
                  <c:v>#N/A</c:v>
                </c:pt>
                <c:pt idx="7">
                  <c:v>1.18</c:v>
                </c:pt>
                <c:pt idx="8">
                  <c:v>#N/A</c:v>
                </c:pt>
                <c:pt idx="9">
                  <c:v>1.1100000000000001</c:v>
                </c:pt>
              </c:numCache>
            </c:numRef>
          </c:val>
          <c:extLst>
            <c:ext xmlns:c16="http://schemas.microsoft.com/office/drawing/2014/chart" uri="{C3380CC4-5D6E-409C-BE32-E72D297353CC}">
              <c16:uniqueId val="{00000007-7F6E-4F36-8BBE-1D91FDD3DA04}"/>
            </c:ext>
          </c:extLst>
        </c:ser>
        <c:ser>
          <c:idx val="8"/>
          <c:order val="8"/>
          <c:tx>
            <c:strRef>
              <c:f>データシート!$A$35</c:f>
              <c:strCache>
                <c:ptCount val="1"/>
                <c:pt idx="0">
                  <c:v>長岡京市水道事業会計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10.38</c:v>
                </c:pt>
                <c:pt idx="2">
                  <c:v>#N/A</c:v>
                </c:pt>
                <c:pt idx="3">
                  <c:v>10.87</c:v>
                </c:pt>
                <c:pt idx="4">
                  <c:v>#N/A</c:v>
                </c:pt>
                <c:pt idx="5">
                  <c:v>11.67</c:v>
                </c:pt>
                <c:pt idx="6">
                  <c:v>#N/A</c:v>
                </c:pt>
                <c:pt idx="7">
                  <c:v>11.38</c:v>
                </c:pt>
                <c:pt idx="8">
                  <c:v>#N/A</c:v>
                </c:pt>
                <c:pt idx="9">
                  <c:v>10.45</c:v>
                </c:pt>
              </c:numCache>
            </c:numRef>
          </c:val>
          <c:extLst>
            <c:ext xmlns:c16="http://schemas.microsoft.com/office/drawing/2014/chart" uri="{C3380CC4-5D6E-409C-BE32-E72D297353CC}">
              <c16:uniqueId val="{00000008-7F6E-4F36-8BBE-1D91FDD3DA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5.21</c:v>
                </c:pt>
                <c:pt idx="2">
                  <c:v>#N/A</c:v>
                </c:pt>
                <c:pt idx="3">
                  <c:v>4.5199999999999996</c:v>
                </c:pt>
                <c:pt idx="4">
                  <c:v>#N/A</c:v>
                </c:pt>
                <c:pt idx="5">
                  <c:v>4.2300000000000004</c:v>
                </c:pt>
                <c:pt idx="6">
                  <c:v>#N/A</c:v>
                </c:pt>
                <c:pt idx="7">
                  <c:v>8.94</c:v>
                </c:pt>
                <c:pt idx="8">
                  <c:v>#N/A</c:v>
                </c:pt>
                <c:pt idx="9">
                  <c:v>11.12</c:v>
                </c:pt>
              </c:numCache>
            </c:numRef>
          </c:val>
          <c:extLst>
            <c:ext xmlns:c16="http://schemas.microsoft.com/office/drawing/2014/chart" uri="{C3380CC4-5D6E-409C-BE32-E72D297353CC}">
              <c16:uniqueId val="{00000009-7F6E-4F36-8BBE-1D91FDD3DA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3002</c:v>
                </c:pt>
                <c:pt idx="5">
                  <c:v>3006</c:v>
                </c:pt>
                <c:pt idx="8">
                  <c:v>3058</c:v>
                </c:pt>
                <c:pt idx="11">
                  <c:v>3020</c:v>
                </c:pt>
                <c:pt idx="14">
                  <c:v>3072</c:v>
                </c:pt>
              </c:numCache>
            </c:numRef>
          </c:val>
          <c:extLst>
            <c:ext xmlns:c16="http://schemas.microsoft.com/office/drawing/2014/chart" uri="{C3380CC4-5D6E-409C-BE32-E72D297353CC}">
              <c16:uniqueId val="{00000000-652D-41BF-A884-E9CEC6579B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2D-41BF-A884-E9CEC6579B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c:v>
                </c:pt>
                <c:pt idx="3">
                  <c:v>44</c:v>
                </c:pt>
                <c:pt idx="6">
                  <c:v>129</c:v>
                </c:pt>
                <c:pt idx="9">
                  <c:v>104</c:v>
                </c:pt>
                <c:pt idx="12">
                  <c:v>18</c:v>
                </c:pt>
              </c:numCache>
            </c:numRef>
          </c:val>
          <c:extLst>
            <c:ext xmlns:c16="http://schemas.microsoft.com/office/drawing/2014/chart" uri="{C3380CC4-5D6E-409C-BE32-E72D297353CC}">
              <c16:uniqueId val="{00000002-652D-41BF-A884-E9CEC6579B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123</c:v>
                </c:pt>
                <c:pt idx="3">
                  <c:v>158</c:v>
                </c:pt>
                <c:pt idx="6">
                  <c:v>198</c:v>
                </c:pt>
                <c:pt idx="9">
                  <c:v>231</c:v>
                </c:pt>
                <c:pt idx="12">
                  <c:v>248</c:v>
                </c:pt>
              </c:numCache>
            </c:numRef>
          </c:val>
          <c:extLst>
            <c:ext xmlns:c16="http://schemas.microsoft.com/office/drawing/2014/chart" uri="{C3380CC4-5D6E-409C-BE32-E72D297353CC}">
              <c16:uniqueId val="{00000003-652D-41BF-A884-E9CEC6579B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529</c:v>
                </c:pt>
                <c:pt idx="3">
                  <c:v>444</c:v>
                </c:pt>
                <c:pt idx="6">
                  <c:v>540</c:v>
                </c:pt>
                <c:pt idx="9">
                  <c:v>511</c:v>
                </c:pt>
                <c:pt idx="12">
                  <c:v>458</c:v>
                </c:pt>
              </c:numCache>
            </c:numRef>
          </c:val>
          <c:extLst>
            <c:ext xmlns:c16="http://schemas.microsoft.com/office/drawing/2014/chart" uri="{C3380CC4-5D6E-409C-BE32-E72D297353CC}">
              <c16:uniqueId val="{00000004-652D-41BF-A884-E9CEC6579B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2D-41BF-A884-E9CEC6579B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2D-41BF-A884-E9CEC6579B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2288</c:v>
                </c:pt>
                <c:pt idx="3">
                  <c:v>2392</c:v>
                </c:pt>
                <c:pt idx="6">
                  <c:v>2544</c:v>
                </c:pt>
                <c:pt idx="9">
                  <c:v>2607</c:v>
                </c:pt>
                <c:pt idx="12">
                  <c:v>2764</c:v>
                </c:pt>
              </c:numCache>
            </c:numRef>
          </c:val>
          <c:extLst>
            <c:ext xmlns:c16="http://schemas.microsoft.com/office/drawing/2014/chart" uri="{C3380CC4-5D6E-409C-BE32-E72D297353CC}">
              <c16:uniqueId val="{00000007-652D-41BF-A884-E9CEC6579B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c:v>
                </c:pt>
                <c:pt idx="2">
                  <c:v>#N/A</c:v>
                </c:pt>
                <c:pt idx="3">
                  <c:v>#N/A</c:v>
                </c:pt>
                <c:pt idx="4">
                  <c:v>32</c:v>
                </c:pt>
                <c:pt idx="5">
                  <c:v>#N/A</c:v>
                </c:pt>
                <c:pt idx="6">
                  <c:v>#N/A</c:v>
                </c:pt>
                <c:pt idx="7">
                  <c:v>353</c:v>
                </c:pt>
                <c:pt idx="8">
                  <c:v>#N/A</c:v>
                </c:pt>
                <c:pt idx="9">
                  <c:v>#N/A</c:v>
                </c:pt>
                <c:pt idx="10">
                  <c:v>433</c:v>
                </c:pt>
                <c:pt idx="11">
                  <c:v>#N/A</c:v>
                </c:pt>
                <c:pt idx="12">
                  <c:v>#N/A</c:v>
                </c:pt>
                <c:pt idx="13">
                  <c:v>416</c:v>
                </c:pt>
                <c:pt idx="14">
                  <c:v>#N/A</c:v>
                </c:pt>
              </c:numCache>
            </c:numRef>
          </c:val>
          <c:smooth val="0"/>
          <c:extLst>
            <c:ext xmlns:c16="http://schemas.microsoft.com/office/drawing/2014/chart" uri="{C3380CC4-5D6E-409C-BE32-E72D297353CC}">
              <c16:uniqueId val="{00000008-652D-41BF-A884-E9CEC6579B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29387</c:v>
                </c:pt>
                <c:pt idx="5">
                  <c:v>29166</c:v>
                </c:pt>
                <c:pt idx="8">
                  <c:v>29008</c:v>
                </c:pt>
                <c:pt idx="11">
                  <c:v>28999</c:v>
                </c:pt>
                <c:pt idx="14">
                  <c:v>29154</c:v>
                </c:pt>
              </c:numCache>
            </c:numRef>
          </c:val>
          <c:extLst>
            <c:ext xmlns:c16="http://schemas.microsoft.com/office/drawing/2014/chart" uri="{C3380CC4-5D6E-409C-BE32-E72D297353CC}">
              <c16:uniqueId val="{00000000-3332-4009-AFDB-8FF8D97779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7653</c:v>
                </c:pt>
                <c:pt idx="5">
                  <c:v>7005</c:v>
                </c:pt>
                <c:pt idx="8">
                  <c:v>6540</c:v>
                </c:pt>
                <c:pt idx="11">
                  <c:v>6407</c:v>
                </c:pt>
                <c:pt idx="14">
                  <c:v>7456</c:v>
                </c:pt>
              </c:numCache>
            </c:numRef>
          </c:val>
          <c:extLst>
            <c:ext xmlns:c16="http://schemas.microsoft.com/office/drawing/2014/chart" uri="{C3380CC4-5D6E-409C-BE32-E72D297353CC}">
              <c16:uniqueId val="{00000001-3332-4009-AFDB-8FF8D97779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6657</c:v>
                </c:pt>
                <c:pt idx="5">
                  <c:v>7386</c:v>
                </c:pt>
                <c:pt idx="8">
                  <c:v>8333</c:v>
                </c:pt>
                <c:pt idx="11">
                  <c:v>8467</c:v>
                </c:pt>
                <c:pt idx="14">
                  <c:v>9710</c:v>
                </c:pt>
              </c:numCache>
            </c:numRef>
          </c:val>
          <c:extLst>
            <c:ext xmlns:c16="http://schemas.microsoft.com/office/drawing/2014/chart" uri="{C3380CC4-5D6E-409C-BE32-E72D297353CC}">
              <c16:uniqueId val="{00000002-3332-4009-AFDB-8FF8D97779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32-4009-AFDB-8FF8D97779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32-4009-AFDB-8FF8D97779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32-4009-AFDB-8FF8D97779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3458</c:v>
                </c:pt>
                <c:pt idx="3">
                  <c:v>3306</c:v>
                </c:pt>
                <c:pt idx="6">
                  <c:v>3127</c:v>
                </c:pt>
                <c:pt idx="9">
                  <c:v>3162</c:v>
                </c:pt>
                <c:pt idx="12">
                  <c:v>3193</c:v>
                </c:pt>
              </c:numCache>
            </c:numRef>
          </c:val>
          <c:extLst>
            <c:ext xmlns:c16="http://schemas.microsoft.com/office/drawing/2014/chart" uri="{C3380CC4-5D6E-409C-BE32-E72D297353CC}">
              <c16:uniqueId val="{00000006-3332-4009-AFDB-8FF8D97779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2894</c:v>
                </c:pt>
                <c:pt idx="3">
                  <c:v>2747</c:v>
                </c:pt>
                <c:pt idx="6">
                  <c:v>2537</c:v>
                </c:pt>
                <c:pt idx="9">
                  <c:v>2378</c:v>
                </c:pt>
                <c:pt idx="12">
                  <c:v>2378</c:v>
                </c:pt>
              </c:numCache>
            </c:numRef>
          </c:val>
          <c:extLst>
            <c:ext xmlns:c16="http://schemas.microsoft.com/office/drawing/2014/chart" uri="{C3380CC4-5D6E-409C-BE32-E72D297353CC}">
              <c16:uniqueId val="{00000007-3332-4009-AFDB-8FF8D97779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8430</c:v>
                </c:pt>
                <c:pt idx="3">
                  <c:v>7349</c:v>
                </c:pt>
                <c:pt idx="6">
                  <c:v>6409</c:v>
                </c:pt>
                <c:pt idx="9">
                  <c:v>5999</c:v>
                </c:pt>
                <c:pt idx="12">
                  <c:v>5718</c:v>
                </c:pt>
              </c:numCache>
            </c:numRef>
          </c:val>
          <c:extLst>
            <c:ext xmlns:c16="http://schemas.microsoft.com/office/drawing/2014/chart" uri="{C3380CC4-5D6E-409C-BE32-E72D297353CC}">
              <c16:uniqueId val="{00000008-3332-4009-AFDB-8FF8D97779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180</c:v>
                </c:pt>
                <c:pt idx="3">
                  <c:v>203</c:v>
                </c:pt>
                <c:pt idx="6">
                  <c:v>443</c:v>
                </c:pt>
                <c:pt idx="9">
                  <c:v>729</c:v>
                </c:pt>
                <c:pt idx="12">
                  <c:v>983</c:v>
                </c:pt>
              </c:numCache>
            </c:numRef>
          </c:val>
          <c:extLst>
            <c:ext xmlns:c16="http://schemas.microsoft.com/office/drawing/2014/chart" uri="{C3380CC4-5D6E-409C-BE32-E72D297353CC}">
              <c16:uniqueId val="{00000009-3332-4009-AFDB-8FF8D97779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30183</c:v>
                </c:pt>
                <c:pt idx="3">
                  <c:v>31376</c:v>
                </c:pt>
                <c:pt idx="6">
                  <c:v>32531</c:v>
                </c:pt>
                <c:pt idx="9">
                  <c:v>32895</c:v>
                </c:pt>
                <c:pt idx="12">
                  <c:v>34274</c:v>
                </c:pt>
              </c:numCache>
            </c:numRef>
          </c:val>
          <c:extLst>
            <c:ext xmlns:c16="http://schemas.microsoft.com/office/drawing/2014/chart" uri="{C3380CC4-5D6E-409C-BE32-E72D297353CC}">
              <c16:uniqueId val="{0000000A-3332-4009-AFDB-8FF8D97779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1447</c:v>
                </c:pt>
                <c:pt idx="2">
                  <c:v>#N/A</c:v>
                </c:pt>
                <c:pt idx="3">
                  <c:v>#N/A</c:v>
                </c:pt>
                <c:pt idx="4">
                  <c:v>1425</c:v>
                </c:pt>
                <c:pt idx="5">
                  <c:v>#N/A</c:v>
                </c:pt>
                <c:pt idx="6">
                  <c:v>#N/A</c:v>
                </c:pt>
                <c:pt idx="7">
                  <c:v>1165</c:v>
                </c:pt>
                <c:pt idx="8">
                  <c:v>#N/A</c:v>
                </c:pt>
                <c:pt idx="9">
                  <c:v>#N/A</c:v>
                </c:pt>
                <c:pt idx="10">
                  <c:v>1290</c:v>
                </c:pt>
                <c:pt idx="11">
                  <c:v>#N/A</c:v>
                </c:pt>
                <c:pt idx="12">
                  <c:v>#N/A</c:v>
                </c:pt>
                <c:pt idx="13">
                  <c:v>227</c:v>
                </c:pt>
                <c:pt idx="14">
                  <c:v>#N/A</c:v>
                </c:pt>
              </c:numCache>
            </c:numRef>
          </c:val>
          <c:smooth val="0"/>
          <c:extLst>
            <c:ext xmlns:c16="http://schemas.microsoft.com/office/drawing/2014/chart" uri="{C3380CC4-5D6E-409C-BE32-E72D297353CC}">
              <c16:uniqueId val="{0000000B-3332-4009-AFDB-8FF8D97779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3135</c:v>
                </c:pt>
                <c:pt idx="1">
                  <c:v>3140</c:v>
                </c:pt>
                <c:pt idx="2">
                  <c:v>4195</c:v>
                </c:pt>
              </c:numCache>
            </c:numRef>
          </c:val>
          <c:extLst>
            <c:ext xmlns:c16="http://schemas.microsoft.com/office/drawing/2014/chart" uri="{C3380CC4-5D6E-409C-BE32-E72D297353CC}">
              <c16:uniqueId val="{00000000-22E9-46F3-9050-808ED8DFCD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2E9-46F3-9050-808ED8DFCD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4202</c:v>
                </c:pt>
                <c:pt idx="1">
                  <c:v>4248</c:v>
                </c:pt>
                <c:pt idx="2">
                  <c:v>4378</c:v>
                </c:pt>
              </c:numCache>
            </c:numRef>
          </c:val>
          <c:extLst>
            <c:ext xmlns:c16="http://schemas.microsoft.com/office/drawing/2014/chart" uri="{C3380CC4-5D6E-409C-BE32-E72D297353CC}">
              <c16:uniqueId val="{00000002-22E9-46F3-9050-808ED8DFCD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{B6A3D466-617A-4972-B9C7-5D5124B9EBE2}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9C7-4DEF-995B-70139E70AA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{FE4056CD-66AF-4CB3-959F-B05CCA8292E0}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7-4DEF-995B-70139E70AA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{912F3C89-3864-45C9-9CC3-2EDC9CA4BA94}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7-4DEF-995B-70139E70AA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{8B305BEF-4576-4E95-9536-C1FE625BBAD0}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7-4DEF-995B-70139E70AA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{C8C1ABDE-5109-4B78-B410-425B538FB1F7}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7-4DEF-995B-70139E70AABD}"/>
                </c:ext>
              </c:extLst>
            </c:dLbl>
            <c:dLbl>
              <c:idx val="8"/>
              <c:layout>
                <c:manualLayout>
                  <c:x val="0"/>
                  <c:y val="2.348644137217138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{615753A8-8E99-407A-BAB9-B264F009DBB3}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9C7-4DEF-995B-70139E70AABD}"/>
                </c:ext>
              </c:extLst>
            </c:dLbl>
            <c:dLbl>
              <c:idx val="16"/>
              <c:layout>
                <c:manualLayout>
                  <c:x val="0"/>
                  <c:y val="-2.824955391888876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{0ADC527C-A754-4494-87C5-7F5539D180E9}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9C7-4DEF-995B-70139E70AABD}"/>
                </c:ext>
              </c:extLst>
            </c:dLbl>
            <c:dLbl>
              <c:idx val="24"/>
              <c:layout>
                <c:manualLayout>
                  <c:x val="0"/>
                  <c:y val="4.7631125467172937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{5CA895F6-1A47-4ED6-970D-DE4CCA3D6865}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9C7-4DEF-995B-70139E70AAB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{D8D65411-9BE7-4917-80CD-C97DA38A5F06}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9C7-4DEF-995B-70139E70AA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71.2</c:v>
                </c:pt>
                <c:pt idx="8">
                  <c:v>70.2</c:v>
                </c:pt>
                <c:pt idx="16">
                  <c:v>69.5</c:v>
                </c:pt>
                <c:pt idx="24">
                  <c:v>69.900000000000006</c:v>
                </c:pt>
                <c:pt idx="32">
                  <c:v>71.2</c:v>
                </c:pt>
              </c:numCache>
            </c:numRef>
          </c:xVal>
          <c:yVal>
            <c:numRef>
              <c:f>公会計指標分析・財政指標組合せ分析表!$BP$51:$DC$51</c:f>
              <c:numCache>
                <c:formatCode>#,##0.0;"▲ "#,##0.0</c:formatCode>
                <c:ptCount val="40"/>
                <c:pt idx="0">
                  <c:v>10.199999999999999</c:v>
                </c:pt>
                <c:pt idx="8">
                  <c:v>9.8000000000000007</c:v>
                </c:pt>
                <c:pt idx="16">
                  <c:v>8.1</c:v>
                </c:pt>
                <c:pt idx="24">
                  <c:v>8.5</c:v>
                </c:pt>
                <c:pt idx="32">
                  <c:v>1.4</c:v>
                </c:pt>
              </c:numCache>
            </c:numRef>
          </c:yVal>
          <c:smooth val="0"/>
          <c:extLst>
            <c:ext xmlns:c16="http://schemas.microsoft.com/office/drawing/2014/chart" uri="{C3380CC4-5D6E-409C-BE32-E72D297353CC}">
              <c16:uniqueId val="{00000009-F9C7-4DEF-995B-70139E70AA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{27C92D7B-829B-4194-8D60-4AFFE7069525}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9C7-4DEF-995B-70139E70AA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{81A637C1-C822-4506-A977-D13A6876B9BE}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7-4DEF-995B-70139E70AA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{2864188A-B6D0-4F08-AADA-ED9E05051CFA}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7-4DEF-995B-70139E70AA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{DF483BCC-C4B8-446F-8EF3-60B6C5E2F131}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7-4DEF-995B-70139E70AA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{FFE495D8-105D-4393-B755-B16DEA862E82}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7-4DEF-995B-70139E70AAB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{DB1634F2-661E-40FA-8BE7-A319E305D5E9}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9C7-4DEF-995B-70139E70AAB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{3FEB981C-E466-4461-87E9-16733B0F0CB6}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9C7-4DEF-995B-70139E70AAB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{0D317093-198D-44B4-94B6-3234BFF118C4}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9C7-4DEF-995B-70139E70AAB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{AE57D5EA-80E7-4E68-855E-4DED91909AB0}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9C7-4DEF-995B-70139E70AA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9C7-4DEF-995B-70139E70AAB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766015700383205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{5CF0B999-AB7B-41A1-AC64-42230F768FF7}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68-4A98-BD52-7AE4B532A2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{4C0DA344-EDD4-4C18-97E9-B3DFE3C6A460}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68-4A98-BD52-7AE4B532A2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{F4FFEA3B-B29B-4464-A3D3-3A79F99306BA}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68-4A98-BD52-7AE4B532A2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{17CEA5A5-103A-462C-B4B8-5414A728B217}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68-4A98-BD52-7AE4B532A2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{E0F8C450-DCE3-47BB-ABBE-0980E51393F2}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68-4A98-BD52-7AE4B532A28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{AB903824-8B99-4623-AC20-07ED3A35C794}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68-4A98-BD52-7AE4B532A28E}"/>
                </c:ext>
              </c:extLst>
            </c:dLbl>
            <c:dLbl>
              <c:idx val="16"/>
              <c:layout>
                <c:manualLayout>
                  <c:x val="-3.450231864380314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{5628880E-846F-48A0-BE75-553F6EA113EA}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68-4A98-BD52-7AE4B532A28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{19FDAE9C-2740-479C-863C-1B4ED4EFF6AE}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68-4A98-BD52-7AE4B532A28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{4883768D-E311-45A3-84F6-1C6EE8E182A7}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68-4A98-BD52-7AE4B532A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0.4</c:v>
                </c:pt>
                <c:pt idx="16">
                  <c:v>0.9</c:v>
                </c:pt>
                <c:pt idx="24">
                  <c:v>1.8</c:v>
                </c:pt>
                <c:pt idx="32">
                  <c:v>2.6</c:v>
                </c:pt>
              </c:numCache>
            </c:numRef>
          </c:xVal>
          <c:yVal>
            <c:numRef>
              <c:f>公会計指標分析・財政指標組合せ分析表!$BP$73:$DC$73</c:f>
              <c:numCache>
                <c:formatCode>#,##0.0;"▲ "#,##0.0</c:formatCode>
                <c:ptCount val="40"/>
                <c:pt idx="0">
                  <c:v>10.199999999999999</c:v>
                </c:pt>
                <c:pt idx="8">
                  <c:v>9.8000000000000007</c:v>
                </c:pt>
                <c:pt idx="16">
                  <c:v>8.1</c:v>
                </c:pt>
                <c:pt idx="24">
                  <c:v>8.5</c:v>
                </c:pt>
                <c:pt idx="32">
                  <c:v>1.4</c:v>
                </c:pt>
              </c:numCache>
            </c:numRef>
          </c:yVal>
          <c:smooth val="0"/>
          <c:extLst>
            <c:ext xmlns:c16="http://schemas.microsoft.com/office/drawing/2014/chart" uri="{C3380CC4-5D6E-409C-BE32-E72D297353CC}">
              <c16:uniqueId val="{00000009-4968-4A98-BD52-7AE4B532A2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{BAE12BDC-CFC4-4162-9B45-BA2C5A4BF248}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68-4A98-BD52-7AE4B532A2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{73B98F51-344B-4588-870A-834C0D731839}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68-4A98-BD52-7AE4B532A2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{A713D8EA-0E31-4978-9530-1B9D951310A1}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68-4A98-BD52-7AE4B532A2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{83AB3758-54CC-4DC1-8FDB-5E56DE7E4DE0}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68-4A98-BD52-7AE4B532A2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{47626603-3885-405D-8A37-2901CCD9D9E6}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68-4A98-BD52-7AE4B532A28E}"/>
                </c:ext>
              </c:extLst>
            </c:dLbl>
            <c:dLbl>
              <c:idx val="8"/>
              <c:layout>
                <c:manualLayout>
                  <c:x val="0"/>
                  <c:y val="6.036172167131113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{FD0FCD26-8F74-4B96-B923-964110933D5A}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68-4A98-BD52-7AE4B532A28E}"/>
                </c:ext>
              </c:extLst>
            </c:dLbl>
            <c:dLbl>
              <c:idx val="16"/>
              <c:layout>
                <c:manualLayout>
                  <c:x val="0"/>
                  <c:y val="2.6575322948653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{4BE62FCD-C0C1-4865-A706-60DC035702AB}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68-4A98-BD52-7AE4B532A28E}"/>
                </c:ext>
              </c:extLst>
            </c:dLbl>
            <c:dLbl>
              <c:idx val="24"/>
              <c:layout>
                <c:manualLayout>
                  <c:x val="0"/>
                  <c:y val="-8.693533218211844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{90DCDED6-821E-4ED3-AF1E-415C09FFC54F}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68-4A98-BD52-7AE4B532A28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{C7EB25CF-F3C7-480D-BBFF-696BB66594DE}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68-4A98-BD52-7AE4B532A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4968-4A98-BD52-7AE4B532A28E}"/>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4D70D8E-F829-4BA9-A552-295E71B8976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F59CC58-74FC-4EFD-BEAD-3580D70C6AC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校耐震化工事や保育所改修・改築工事等の地方債の償還による元利償還金の増加に加え、組合等が起こした地方債の元利償還金に対する負担金等が増加している。今後は新庁舎等建設事業などに係る地方債の償還が本格化するため、緊急度・住民ニーズを的確に把握した事業の選択によ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残高や債務負担行為に基づく支出予定額の増加などが増加した一方、それを上回って充当可能基金や充当可能特定歳入などの充当可能財源等が増加した結果、差し引きでは前年度より分子は小さく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年度までの継続費事業である新庁舎等建設事業等の影響により、基金の減少や地方債残高の増加により比率が上昇することが見込まれることから、今後も事業実施の適正化を図り、財政の健全化に努める。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京都府長岡京市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1,055</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年度までの継続費事業である新庁舎等建設事業に充てるため取り崩しを予定している。そのほかにも、今後小学校を始めとする公共施設の建て替え等にも多額の費用が想定されていることや、市税の減少等不測の事態に備えておく必要もあることから、今後も事業の緊急性や費用対効果を丁寧に検証しながら健全な財政運営を継続し、一定の基金残額を確保しておく必要がある。市の最上位計画である長岡京市第４次総合計画の実施計画においても将来負担比率を指標の一つに位置付けており、その推移をマネジメントすることにより基金残高や地方債残高の適正維持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・庁舎建設基金：市庁舎の建設資金（用地取得費、建設事業費、改修事業費）及びこれらの経費かかる地方債の償還費を積み立てるため。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・公園・緑地整備基金：公園・緑地の整備（過年度分の公園・緑地費負担金の返還も含む）に必要な資金を積み立てるため。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・ふるさと振興基金：ふるさと振興事業推進の資金を積み立てるため。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・地域福祉振興基金：地域福祉振興事業推進の資金を積み立てるため。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・職員退職基金：職員退職手当の資金を積み立てるため。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・庁舎建設基金：利子分の積立を行ったことにより増加した。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・公園緑地整備基金：利子分及び公園・緑地負担金分の積み立てを行ったことにより増加した。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・ふるさと振興事業基金：利子分及び寄附金分の積み立てを行ったことにより増加した。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・地域福祉振興基金：利子分の積立を行ったが、民間社会福祉活動振興に充てるために取り崩しを行ったことにより減少した。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・職員退職基金：利子分及び積立対象職員数の増に応じた積み立てを行ったことにより増加した。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・庁舎建設基金：庁舎建替工事に合わせて取り崩しを行う予定。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・ふるさと振興基金：前年度積立額を翌年度に取り崩し、寄附者の意向に沿った事業に充当することを原則とする。令和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年度までは予算を上回る歳入があったため基金残額が増加しているが、寄付額の動向は今後も不透明なことから、寄附金に依存しない財政運営を行う。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・その他：基金の目的に沿って取り崩しを行う。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1,055</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積立額の増加の要因としては、当初予算ではコロナの影響で税収が減ることを見込んでいたが、見込み程税収が減らなかったことや地方交付税が増したことにより剰余が生じたことがあげられる。</a:t>
          </a: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1"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年ぶりに取り崩しを行い、基金残高が減少したが、令和</a:t>
          </a:r>
          <a:r>
            <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年度は取り崩しを行わず、元金分及び利子分の積み立てを行ったため増となった。財政調整基金の取り崩しを抑えつつ、いかに持続可能な財政運営を行うかが今後も課題となる。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6906288-F3CF-4039-A8AB-3350904BE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D7FBF5-CBCA-4DBF-ACAF-3C18FB1BB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628FFBA-80E8-406E-B9F4-3FD6CF8BD425}"/>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802C2B-2F36-4816-98BB-7F1CDAC5E808}"/>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85731E2-ECD0-4A31-B09E-D3F76A5F6655}"/>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F5F9E4A-41B3-4561-8473-C84716A84D34}"/>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95CEFBB-2952-436D-B087-7E05CD05C31C}"/>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8D4125E-01A3-47F5-A44A-96E9076CDCB4}"/>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42A98BD-7FB6-4DC2-91E7-490CA40B2D72}"/>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FC36FE9-C769-47CE-BECF-50B6AF738459}"/>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36F6459-AC9B-48FA-8F99-583984E1F0CA}"/>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03BE6B-790C-4846-8AFC-C2E2D3CF6F3B}"/>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3BDCE9E-D752-4345-8B73-C84316800FAE}"/>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19BF590-8EF7-448F-B788-6E4C3E264C4E}"/>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B7E79CF-E603-49F3-93C7-EE1037015A49}"/>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C29362D-B71A-444F-9DE3-A84440984A91}"/>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E8D3AD1-845F-4385-9D5C-4D52B22CC0DF}"/>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FFEB4C5-F2A9-4F4F-8370-CC01E39C7C38}"/>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2DFFC72-ACCF-4054-94CD-BA7996593CBD}"/>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5173DF3-4935-4177-843C-F930C90048FE}"/>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CF73975-0933-4F48-8B94-32E15C410A4F}"/>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82471D5-3EC8-4A91-AED6-D31BB1341BA2}"/>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8F2C270-1B32-4B3B-8049-61E1E178BABC}"/>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01BFFB1-1E9E-4924-9880-7F28D4AFBE3C}"/>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D0BB3BB-75F8-4ACE-AC32-6802F1AC0A03}"/>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BB1E0A6-8C1B-4AA4-98BE-C54526498CA8}"/>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8302CF4-E3E1-4CBF-ADDF-4CF9F730A284}"/>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5563895-8892-4519-86BC-448724127926}"/>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EADB75B-6625-40BC-9226-47A2F4937A34}"/>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CC690AB-48E7-4ECA-8120-79BA35CB0C5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0A66362-BD70-4B6D-AC61-151A154C78C6}"/>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B50BFFC-BBEC-46D1-8E84-132E12C6CB81}"/>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6A67A1C-D642-4EAA-957A-71D9C0C5AC7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3CC2740-0656-4B6B-9D03-319DB7D96991}"/>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1AFB416-9D5A-441B-B3F0-6CE2FD8C262D}"/>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5AFFAFF-97D6-4D3B-8E76-3E59A13B1678}"/>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FFD930A-8C99-4E9E-B58E-A6592CED2DC6}"/>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CB1AF21-0BB5-4972-9C9D-6CDF431C1DA2}"/>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E2FFDE5-400C-4ABD-A4D7-058A6633346B}"/>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A5702E9-1C84-4ACD-9B34-E8CF1A995662}"/>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B874E8B-C14C-4CC3-B725-02E7F2F63881}"/>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A8A5970-93E2-441A-ADA8-ED582D56C296}"/>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423732E-131D-419A-B745-4D252BE88C0B}"/>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27344C3-F932-4C33-B7AF-6F618905C6F1}"/>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0F022BF-0C99-48C9-8850-81B334EEED1C}"/>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4F681E5-C847-4C1A-A6BF-C965B5D71EBA}"/>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52FFAF4-163B-4284-AB1E-BA490223E0C3}"/>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類似団体と比較して有形固定資産減価償却率は高くなっている。公共施設等総合管理計画に基づき、今後老朽化対策に順次取り組んでいく。庁舎については、建替えに向けて準備を進めている。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303EF54-4CB5-4CAC-A436-E358DA81EAB2}"/>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14DB557-A39C-4FD2-A5C1-42F35823B39F}"/>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A0BFC45-0B6D-4C3C-84F9-AA26C9CA1532}"/>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41219931-F9B0-4885-A34E-8E5E9F7D1945}"/>
            </a:ext>
          </a:extLst>
        </xdr:cNvPr>
        <xdr:cNvCxnSpPr/>
      </xdr:nvCxnSpPr>
      <xdr:spPr>
        <a:xfrm>
          <a:off x="1142365" y="60686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5C19FD8-4FC4-43CC-B90E-3E35D0424D9B}"/>
            </a:ext>
          </a:extLst>
        </xdr:cNvPr>
        <xdr:cNvSpPr txBox="1"/>
      </xdr:nvSpPr>
      <xdr:spPr>
        <a:xfrm>
          <a:off x="784241" y="5974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BDCDD911-C7CA-4506-AD3F-2971DE7A8A4D}"/>
            </a:ext>
          </a:extLst>
        </xdr:cNvPr>
        <xdr:cNvCxnSpPr/>
      </xdr:nvCxnSpPr>
      <xdr:spPr>
        <a:xfrm>
          <a:off x="1142365" y="579882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845685D-04C5-4B76-9B23-C9236B92FABD}"/>
            </a:ext>
          </a:extLst>
        </xdr:cNvPr>
        <xdr:cNvSpPr txBox="1"/>
      </xdr:nvSpPr>
      <xdr:spPr>
        <a:xfrm>
          <a:off x="784241" y="57088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6761B42-3466-4CF7-BDB6-6E93B6A46183}"/>
            </a:ext>
          </a:extLst>
        </xdr:cNvPr>
        <xdr:cNvCxnSpPr/>
      </xdr:nvCxnSpPr>
      <xdr:spPr>
        <a:xfrm>
          <a:off x="1142365" y="55327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792B809E-CFF1-44CD-B1A4-371E47052EB1}"/>
            </a:ext>
          </a:extLst>
        </xdr:cNvPr>
        <xdr:cNvSpPr txBox="1"/>
      </xdr:nvSpPr>
      <xdr:spPr>
        <a:xfrm>
          <a:off x="784241" y="54389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DA9ABB0A-609A-4981-BC47-2F77CC0D55D5}"/>
            </a:ext>
          </a:extLst>
        </xdr:cNvPr>
        <xdr:cNvCxnSpPr/>
      </xdr:nvCxnSpPr>
      <xdr:spPr>
        <a:xfrm>
          <a:off x="1142365" y="526097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FCF86C53-065A-4293-A986-470C67A9990D}"/>
            </a:ext>
          </a:extLst>
        </xdr:cNvPr>
        <xdr:cNvSpPr txBox="1"/>
      </xdr:nvSpPr>
      <xdr:spPr>
        <a:xfrm>
          <a:off x="784241" y="5163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CEAB94C-26C1-4C40-8345-FEBC05FC3D4A}"/>
            </a:ext>
          </a:extLst>
        </xdr:cNvPr>
        <xdr:cNvCxnSpPr/>
      </xdr:nvCxnSpPr>
      <xdr:spPr>
        <a:xfrm>
          <a:off x="1142365" y="498729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956FCE9F-476D-415A-BFC0-D1106ABF043B}"/>
            </a:ext>
          </a:extLst>
        </xdr:cNvPr>
        <xdr:cNvSpPr txBox="1"/>
      </xdr:nvSpPr>
      <xdr:spPr>
        <a:xfrm>
          <a:off x="784241" y="489348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2589BFBE-FA7B-4842-977D-D08F4D0570FC}"/>
            </a:ext>
          </a:extLst>
        </xdr:cNvPr>
        <xdr:cNvCxnSpPr/>
      </xdr:nvCxnSpPr>
      <xdr:spPr>
        <a:xfrm>
          <a:off x="1142365" y="47250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6949472D-C16D-49F1-948D-C9F6D4D538CF}"/>
            </a:ext>
          </a:extLst>
        </xdr:cNvPr>
        <xdr:cNvSpPr txBox="1"/>
      </xdr:nvSpPr>
      <xdr:spPr>
        <a:xfrm>
          <a:off x="784241" y="46312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DF634FA9-5190-46BC-864E-FD646587347F}"/>
            </a:ext>
          </a:extLst>
        </xdr:cNvPr>
        <xdr:cNvCxnSpPr/>
      </xdr:nvCxnSpPr>
      <xdr:spPr>
        <a:xfrm>
          <a:off x="1142365" y="44551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D54CFA7A-53F5-4E5B-8809-416028D3C75E}"/>
            </a:ext>
          </a:extLst>
        </xdr:cNvPr>
        <xdr:cNvSpPr txBox="1"/>
      </xdr:nvSpPr>
      <xdr:spPr>
        <a:xfrm>
          <a:off x="784241" y="4355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FDC82D20-4F50-4AF9-BC47-B8008C5B5433}"/>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5115696-FB2D-4962-B4AE-73028EC6FEE9}"/>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8D42130-EA57-422D-9441-838361ED922F}"/>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5583EA5C-0DC7-4A15-A40D-60E16F3ED547}"/>
            </a:ext>
          </a:extLst>
        </xdr:cNvPr>
        <xdr:cNvCxnSpPr/>
      </xdr:nvCxnSpPr>
      <xdr:spPr>
        <a:xfrm flipV="1">
          <a:off x="4295775" y="4545013"/>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2917A930-270A-41E9-B843-CACCF0A09963}"/>
            </a:ext>
          </a:extLst>
        </xdr:cNvPr>
        <xdr:cNvSpPr txBox="1"/>
      </xdr:nvSpPr>
      <xdr:spPr>
        <a:xfrm>
          <a:off x="4342765" y="588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74E0430C-C8C9-4649-9660-D107C5C3C3F8}"/>
            </a:ext>
          </a:extLst>
        </xdr:cNvPr>
        <xdr:cNvCxnSpPr/>
      </xdr:nvCxnSpPr>
      <xdr:spPr>
        <a:xfrm>
          <a:off x="4206875" y="588597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AA9F623B-157C-4F9D-AB60-744BDACD013D}"/>
            </a:ext>
          </a:extLst>
        </xdr:cNvPr>
        <xdr:cNvSpPr txBox="1"/>
      </xdr:nvSpPr>
      <xdr:spPr>
        <a:xfrm>
          <a:off x="4342765" y="431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B020A22C-E76C-4945-A202-C56013E9A748}"/>
            </a:ext>
          </a:extLst>
        </xdr:cNvPr>
        <xdr:cNvCxnSpPr/>
      </xdr:nvCxnSpPr>
      <xdr:spPr>
        <a:xfrm>
          <a:off x="4206875" y="45450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DDD4CB78-4435-46D9-8A04-80F3ABC32A04}"/>
            </a:ext>
          </a:extLst>
        </xdr:cNvPr>
        <xdr:cNvSpPr txBox="1"/>
      </xdr:nvSpPr>
      <xdr:spPr>
        <a:xfrm>
          <a:off x="4342765" y="51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5B1D946B-9BE3-4017-BF25-4ECE7009E9F3}"/>
            </a:ext>
          </a:extLst>
        </xdr:cNvPr>
        <xdr:cNvSpPr/>
      </xdr:nvSpPr>
      <xdr:spPr>
        <a:xfrm>
          <a:off x="4244975" y="52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4A39977B-6F25-42E7-AABE-A5BA7E7D928B}"/>
            </a:ext>
          </a:extLst>
        </xdr:cNvPr>
        <xdr:cNvSpPr/>
      </xdr:nvSpPr>
      <xdr:spPr>
        <a:xfrm>
          <a:off x="3611880" y="529383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8EBEAC91-A76C-4E11-8E70-87176ACAB4AF}"/>
            </a:ext>
          </a:extLst>
        </xdr:cNvPr>
        <xdr:cNvSpPr/>
      </xdr:nvSpPr>
      <xdr:spPr>
        <a:xfrm>
          <a:off x="2926080" y="52487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2993C45D-2F20-4F02-AB09-6A58CFE49330}"/>
            </a:ext>
          </a:extLst>
        </xdr:cNvPr>
        <xdr:cNvSpPr/>
      </xdr:nvSpPr>
      <xdr:spPr>
        <a:xfrm>
          <a:off x="2240280" y="521096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E89C35D5-1134-44D1-A9AF-12043FEE0BEC}"/>
            </a:ext>
          </a:extLst>
        </xdr:cNvPr>
        <xdr:cNvSpPr/>
      </xdr:nvSpPr>
      <xdr:spPr>
        <a:xfrm>
          <a:off x="1554480" y="519779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2690203-771E-4672-A890-2D19A80742A0}"/>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8DFC52F-C428-44F0-A33C-B01971E8DB79}"/>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A4FD370-0BB5-4C6E-AC75-5DDA86573BAA}"/>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B9113E6-B590-42B2-832B-AEE398A0F85B}"/>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9D4DB6F-249C-4C2D-9399-1C6442227205}"/>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5" name="楕円 84">
          <a:extLst>
            <a:ext uri="{FF2B5EF4-FFF2-40B4-BE49-F238E27FC236}">
              <a16:creationId xmlns:a16="http://schemas.microsoft.com/office/drawing/2014/main" id="{18D46F13-04BC-4768-A7F2-7A05F86A9261}"/>
            </a:ext>
          </a:extLst>
        </xdr:cNvPr>
        <xdr:cNvSpPr/>
      </xdr:nvSpPr>
      <xdr:spPr>
        <a:xfrm>
          <a:off x="4244975" y="5508625"/>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6" name="有形固定資産減価償却率該当値テキスト">
          <a:extLst>
            <a:ext uri="{FF2B5EF4-FFF2-40B4-BE49-F238E27FC236}">
              <a16:creationId xmlns:a16="http://schemas.microsoft.com/office/drawing/2014/main" id="{8CF54A96-4AFD-407A-BBCC-9C4D6651BB57}"/>
            </a:ext>
          </a:extLst>
        </xdr:cNvPr>
        <xdr:cNvSpPr txBox="1"/>
      </xdr:nvSpPr>
      <xdr:spPr>
        <a:xfrm>
          <a:off x="4342765"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162401</xdr:rowOff>
    </xdr:from>
    <xdr:to>
      <xdr:col>19</xdr:col>
      <xdr:colOff>187325</xdr:colOff>
      <xdr:row>32</xdr:row>
      <xdr:rowOff>92551</xdr:rowOff>
    </xdr:to>
    <xdr:sp macro="" textlink="">
      <xdr:nvSpPr>
        <xdr:cNvPr id="87" name="楕円 86">
          <a:extLst>
            <a:ext uri="{FF2B5EF4-FFF2-40B4-BE49-F238E27FC236}">
              <a16:creationId xmlns:a16="http://schemas.microsoft.com/office/drawing/2014/main" id="{07E5F9B9-1BC7-4887-8869-8A2E9EE501CA}"/>
            </a:ext>
          </a:extLst>
        </xdr:cNvPr>
        <xdr:cNvSpPr/>
      </xdr:nvSpPr>
      <xdr:spPr>
        <a:xfrm>
          <a:off x="3611880" y="547925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41751</xdr:rowOff>
    </xdr:from>
    <xdr:to>
      <xdr:col>23</xdr:col>
      <xdr:colOff>85725</xdr:colOff>
      <xdr:row>32</xdr:row>
      <xdr:rowOff>76835</xdr:rowOff>
    </xdr:to>
    <xdr:cxnSp macro="">
      <xdr:nvCxnSpPr>
        <xdr:cNvPr id="88" name="直線コネクタ 87">
          <a:extLst>
            <a:ext uri="{FF2B5EF4-FFF2-40B4-BE49-F238E27FC236}">
              <a16:creationId xmlns:a16="http://schemas.microsoft.com/office/drawing/2014/main" id="{F94C1E8C-6A70-47AA-A5F4-89F4509637D7}"/>
            </a:ext>
          </a:extLst>
        </xdr:cNvPr>
        <xdr:cNvCxnSpPr/>
      </xdr:nvCxnSpPr>
      <xdr:spPr>
        <a:xfrm>
          <a:off x="3656965" y="5528151"/>
          <a:ext cx="640715"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151606</xdr:rowOff>
    </xdr:from>
    <xdr:to>
      <xdr:col>15</xdr:col>
      <xdr:colOff>187325</xdr:colOff>
      <xdr:row>32</xdr:row>
      <xdr:rowOff>81756</xdr:rowOff>
    </xdr:to>
    <xdr:sp macro="" textlink="">
      <xdr:nvSpPr>
        <xdr:cNvPr id="89" name="楕円 88">
          <a:extLst>
            <a:ext uri="{FF2B5EF4-FFF2-40B4-BE49-F238E27FC236}">
              <a16:creationId xmlns:a16="http://schemas.microsoft.com/office/drawing/2014/main" id="{FE2101E0-E8BB-44DA-8A17-20019C598DB5}"/>
            </a:ext>
          </a:extLst>
        </xdr:cNvPr>
        <xdr:cNvSpPr/>
      </xdr:nvSpPr>
      <xdr:spPr>
        <a:xfrm>
          <a:off x="2926080" y="546655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30956</xdr:rowOff>
    </xdr:from>
    <xdr:to>
      <xdr:col>19</xdr:col>
      <xdr:colOff>136525</xdr:colOff>
      <xdr:row>32</xdr:row>
      <xdr:rowOff>41751</xdr:rowOff>
    </xdr:to>
    <xdr:cxnSp macro="">
      <xdr:nvCxnSpPr>
        <xdr:cNvPr id="90" name="直線コネクタ 89">
          <a:extLst>
            <a:ext uri="{FF2B5EF4-FFF2-40B4-BE49-F238E27FC236}">
              <a16:creationId xmlns:a16="http://schemas.microsoft.com/office/drawing/2014/main" id="{AD9973E4-E2B2-43C2-82D4-F0B3C36BDDC8}"/>
            </a:ext>
          </a:extLst>
        </xdr:cNvPr>
        <xdr:cNvCxnSpPr/>
      </xdr:nvCxnSpPr>
      <xdr:spPr>
        <a:xfrm>
          <a:off x="2971165" y="5515451"/>
          <a:ext cx="685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170497</xdr:rowOff>
    </xdr:from>
    <xdr:to>
      <xdr:col>11</xdr:col>
      <xdr:colOff>187325</xdr:colOff>
      <xdr:row>32</xdr:row>
      <xdr:rowOff>100647</xdr:rowOff>
    </xdr:to>
    <xdr:sp macro="" textlink="">
      <xdr:nvSpPr>
        <xdr:cNvPr id="91" name="楕円 90">
          <a:extLst>
            <a:ext uri="{FF2B5EF4-FFF2-40B4-BE49-F238E27FC236}">
              <a16:creationId xmlns:a16="http://schemas.microsoft.com/office/drawing/2014/main" id="{43824F2A-6C5C-424A-93AA-AD4F5C2D1629}"/>
            </a:ext>
          </a:extLst>
        </xdr:cNvPr>
        <xdr:cNvSpPr/>
      </xdr:nvSpPr>
      <xdr:spPr>
        <a:xfrm>
          <a:off x="2240280" y="5489257"/>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30956</xdr:rowOff>
    </xdr:from>
    <xdr:to>
      <xdr:col>15</xdr:col>
      <xdr:colOff>136525</xdr:colOff>
      <xdr:row>32</xdr:row>
      <xdr:rowOff>49847</xdr:rowOff>
    </xdr:to>
    <xdr:cxnSp macro="">
      <xdr:nvCxnSpPr>
        <xdr:cNvPr id="92" name="直線コネクタ 91">
          <a:extLst>
            <a:ext uri="{FF2B5EF4-FFF2-40B4-BE49-F238E27FC236}">
              <a16:creationId xmlns:a16="http://schemas.microsoft.com/office/drawing/2014/main" id="{7ECA641E-C6EC-48BE-9D2B-C2FD45861684}"/>
            </a:ext>
          </a:extLst>
        </xdr:cNvPr>
        <xdr:cNvCxnSpPr/>
      </xdr:nvCxnSpPr>
      <xdr:spPr>
        <a:xfrm flipV="1">
          <a:off x="2285365" y="5515451"/>
          <a:ext cx="6858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3" name="楕円 92">
          <a:extLst>
            <a:ext uri="{FF2B5EF4-FFF2-40B4-BE49-F238E27FC236}">
              <a16:creationId xmlns:a16="http://schemas.microsoft.com/office/drawing/2014/main" id="{C1D383C7-2F39-4C63-9390-14395E561418}"/>
            </a:ext>
          </a:extLst>
        </xdr:cNvPr>
        <xdr:cNvSpPr/>
      </xdr:nvSpPr>
      <xdr:spPr>
        <a:xfrm>
          <a:off x="1554480" y="5508625"/>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49847</xdr:rowOff>
    </xdr:from>
    <xdr:to>
      <xdr:col>11</xdr:col>
      <xdr:colOff>136525</xdr:colOff>
      <xdr:row>32</xdr:row>
      <xdr:rowOff>76835</xdr:rowOff>
    </xdr:to>
    <xdr:cxnSp macro="">
      <xdr:nvCxnSpPr>
        <xdr:cNvPr id="94" name="直線コネクタ 93">
          <a:extLst>
            <a:ext uri="{FF2B5EF4-FFF2-40B4-BE49-F238E27FC236}">
              <a16:creationId xmlns:a16="http://schemas.microsoft.com/office/drawing/2014/main" id="{54CA1F78-E789-460C-A627-74F20B6283F0}"/>
            </a:ext>
          </a:extLst>
        </xdr:cNvPr>
        <xdr:cNvCxnSpPr/>
      </xdr:nvCxnSpPr>
      <xdr:spPr>
        <a:xfrm flipV="1">
          <a:off x="1599565" y="5540057"/>
          <a:ext cx="6858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19C711A3-A238-414E-89A1-D2902F8116C7}"/>
            </a:ext>
          </a:extLst>
        </xdr:cNvPr>
        <xdr:cNvSpPr txBox="1"/>
      </xdr:nvSpPr>
      <xdr:spPr>
        <a:xfrm>
          <a:off x="3464569" y="506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97D28B8C-6F38-464F-AAD2-20954832D2B3}"/>
            </a:ext>
          </a:extLst>
        </xdr:cNvPr>
        <xdr:cNvSpPr txBox="1"/>
      </xdr:nvSpPr>
      <xdr:spPr>
        <a:xfrm>
          <a:off x="2793374" y="502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1AA61F6B-3268-4D70-A2AB-4AB7418EC901}"/>
            </a:ext>
          </a:extLst>
        </xdr:cNvPr>
        <xdr:cNvSpPr txBox="1"/>
      </xdr:nvSpPr>
      <xdr:spPr>
        <a:xfrm>
          <a:off x="2107574" y="499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CCFA39E7-39A8-4B90-BB89-D423290EF50F}"/>
            </a:ext>
          </a:extLst>
        </xdr:cNvPr>
        <xdr:cNvSpPr txBox="1"/>
      </xdr:nvSpPr>
      <xdr:spPr>
        <a:xfrm>
          <a:off x="1421774" y="497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83678</xdr:rowOff>
    </xdr:from>
    <xdr:ext cx="405111" cy="259045"/>
    <xdr:sp macro="" textlink="">
      <xdr:nvSpPr>
        <xdr:cNvPr id="99" name="n_1mainValue有形固定資産減価償却率">
          <a:extLst>
            <a:ext uri="{FF2B5EF4-FFF2-40B4-BE49-F238E27FC236}">
              <a16:creationId xmlns:a16="http://schemas.microsoft.com/office/drawing/2014/main" id="{54361241-60C2-42C0-A581-69B31BE00E70}"/>
            </a:ext>
          </a:extLst>
        </xdr:cNvPr>
        <xdr:cNvSpPr txBox="1"/>
      </xdr:nvSpPr>
      <xdr:spPr>
        <a:xfrm>
          <a:off x="3464569" y="5571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72883</xdr:rowOff>
    </xdr:from>
    <xdr:ext cx="405111" cy="259045"/>
    <xdr:sp macro="" textlink="">
      <xdr:nvSpPr>
        <xdr:cNvPr id="100" name="n_2mainValue有形固定資産減価償却率">
          <a:extLst>
            <a:ext uri="{FF2B5EF4-FFF2-40B4-BE49-F238E27FC236}">
              <a16:creationId xmlns:a16="http://schemas.microsoft.com/office/drawing/2014/main" id="{DDA476D1-B142-4300-B4DE-2A32CD18DFE1}"/>
            </a:ext>
          </a:extLst>
        </xdr:cNvPr>
        <xdr:cNvSpPr txBox="1"/>
      </xdr:nvSpPr>
      <xdr:spPr>
        <a:xfrm>
          <a:off x="2793374" y="555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91774</xdr:rowOff>
    </xdr:from>
    <xdr:ext cx="405111" cy="259045"/>
    <xdr:sp macro="" textlink="">
      <xdr:nvSpPr>
        <xdr:cNvPr id="101" name="n_3mainValue有形固定資産減価償却率">
          <a:extLst>
            <a:ext uri="{FF2B5EF4-FFF2-40B4-BE49-F238E27FC236}">
              <a16:creationId xmlns:a16="http://schemas.microsoft.com/office/drawing/2014/main" id="{594F700A-C26C-4486-83E1-D9B6E42CB6C2}"/>
            </a:ext>
          </a:extLst>
        </xdr:cNvPr>
        <xdr:cNvSpPr txBox="1"/>
      </xdr:nvSpPr>
      <xdr:spPr>
        <a:xfrm>
          <a:off x="2107574" y="558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2" name="n_4mainValue有形固定資産減価償却率">
          <a:extLst>
            <a:ext uri="{FF2B5EF4-FFF2-40B4-BE49-F238E27FC236}">
              <a16:creationId xmlns:a16="http://schemas.microsoft.com/office/drawing/2014/main" id="{F3A5021A-F6CC-4758-98A0-CA4E947FD83C}"/>
            </a:ext>
          </a:extLst>
        </xdr:cNvPr>
        <xdr:cNvSpPr txBox="1"/>
      </xdr:nvSpPr>
      <xdr:spPr>
        <a:xfrm>
          <a:off x="142177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6C91314-AF17-4879-BFE1-F58FE70746F2}"/>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318A000-9CF6-4C9A-B292-FE119CD846A0}"/>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C3E00AE-F2F2-4830-BF82-7D68B47529AC}"/>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112AB64-962C-4201-8211-AC3527A275D3}"/>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A467710F-3B44-499B-BA3E-EF29EA3489B9}"/>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50175E4-56AC-4500-B268-A1397E364E5C}"/>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AEFACA96-B71B-4CBA-A539-268CEE94F465}"/>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5B795D50-1A7C-478E-B0D8-609990129004}"/>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5A8CE2E7-EC23-43F8-AEC6-31A96FBAF219}"/>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54E1348-88D4-48CD-A2D1-04ADD8A208F2}"/>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8D601AE-104C-433D-B065-87B5BA27E89D}"/>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4E6031A1-E851-4FED-93C4-00C46F8D02FE}"/>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984ACAD-D2BD-42C5-A97F-E2E0622AD1C3}"/>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くなっている。今後は庁舎建替え及び周辺整備などの投資のために債務償還比率が大きくなる要素があるが、経常経費の削減に努め、この影響を最小限にとどめる方針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CAA98FB-2DFB-4936-AF47-A9970EE640CE}"/>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72751AF-D646-4709-BF35-B1ED8D17D1DF}"/>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50FDCF1-56F8-4777-B05F-3C48DF473630}"/>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3285C1DD-E8CD-462C-88DA-98872BC16285}"/>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C181110C-FAD2-4FD9-AD58-5D1F01E4A1FC}"/>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790964D7-43A6-4C4D-819B-E19F8546C3B6}"/>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21AA531-32EF-4DDB-A62C-AFF05E9FBAAC}"/>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BC840319-A03D-43E5-8869-B405D9800AAD}"/>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D1A77AE3-63C0-441C-A001-1D4AED452DD8}"/>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7B294949-3EA6-4036-B9AE-493E394D2E4C}"/>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63366244-72AD-4E37-9300-59E376079C1E}"/>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C85F623A-4D63-4131-998B-0224E0D1AFE1}"/>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F7269AEC-5174-4702-A7D7-119221BEE3E9}"/>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7AB60676-54CB-4A17-8876-86671AC3AD18}"/>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ACF09C9C-039D-4227-999D-33F59E4F7CD7}"/>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EFC34227-DEA9-4177-8531-211435D03C4E}"/>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8B1A6BCF-4E10-403A-B51E-7F875ADF0DD1}"/>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B62B5791-4B25-4704-A6E9-D8103F495029}"/>
            </a:ext>
          </a:extLst>
        </xdr:cNvPr>
        <xdr:cNvCxnSpPr/>
      </xdr:nvCxnSpPr>
      <xdr:spPr>
        <a:xfrm flipV="1">
          <a:off x="13313410" y="4487998"/>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1E370550-624A-4D59-B1B3-AD991DB023FF}"/>
            </a:ext>
          </a:extLst>
        </xdr:cNvPr>
        <xdr:cNvSpPr txBox="1"/>
      </xdr:nvSpPr>
      <xdr:spPr>
        <a:xfrm>
          <a:off x="13369925" y="58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47D61304-18FB-4B4C-A66F-4BE3BCB62896}"/>
            </a:ext>
          </a:extLst>
        </xdr:cNvPr>
        <xdr:cNvCxnSpPr/>
      </xdr:nvCxnSpPr>
      <xdr:spPr>
        <a:xfrm>
          <a:off x="13251180" y="588272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A7205441-0155-483D-963C-A7354DFA6816}"/>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49E3A206-B56D-47C1-B159-1FFF2886965D}"/>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A137A311-1ACD-4773-81C7-0385620E8F36}"/>
            </a:ext>
          </a:extLst>
        </xdr:cNvPr>
        <xdr:cNvSpPr txBox="1"/>
      </xdr:nvSpPr>
      <xdr:spPr>
        <a:xfrm>
          <a:off x="13369925" y="498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2A29FD31-D019-4A5E-A3F4-7F6D5B0472E1}"/>
            </a:ext>
          </a:extLst>
        </xdr:cNvPr>
        <xdr:cNvSpPr/>
      </xdr:nvSpPr>
      <xdr:spPr>
        <a:xfrm>
          <a:off x="13289280" y="514428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CFEF4029-C5F4-4A98-9024-3FDFC5486AA6}"/>
            </a:ext>
          </a:extLst>
        </xdr:cNvPr>
        <xdr:cNvSpPr/>
      </xdr:nvSpPr>
      <xdr:spPr>
        <a:xfrm>
          <a:off x="12629515" y="540253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FA99A51C-EB15-4048-870A-DAFEC78A5FB8}"/>
            </a:ext>
          </a:extLst>
        </xdr:cNvPr>
        <xdr:cNvSpPr/>
      </xdr:nvSpPr>
      <xdr:spPr>
        <a:xfrm>
          <a:off x="11943715" y="542016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149BA485-1C1D-45EF-96B2-9A29CA4C641F}"/>
            </a:ext>
          </a:extLst>
        </xdr:cNvPr>
        <xdr:cNvSpPr/>
      </xdr:nvSpPr>
      <xdr:spPr>
        <a:xfrm>
          <a:off x="11257915" y="543162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B7C1B5F8-0A2D-4008-A69C-86A9E984116B}"/>
            </a:ext>
          </a:extLst>
        </xdr:cNvPr>
        <xdr:cNvSpPr/>
      </xdr:nvSpPr>
      <xdr:spPr>
        <a:xfrm>
          <a:off x="10572115" y="5487298"/>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33443F3-6D31-4062-93CB-5F46E12E8D7C}"/>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02D733C-E4F5-40CA-83F6-EE382C0C17C0}"/>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557D002-5AB1-41ED-8873-D2391B901E4A}"/>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2275835-A4D5-48AF-A841-C4B465159C7A}"/>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FE4F704-B007-47ED-A584-3DCC1590D848}"/>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104920</xdr:rowOff>
    </xdr:from>
    <xdr:to>
      <xdr:col>76</xdr:col>
      <xdr:colOff>73025</xdr:colOff>
      <xdr:row>31</xdr:row>
      <xdr:rowOff>35070</xdr:rowOff>
    </xdr:to>
    <xdr:sp macro="" textlink="">
      <xdr:nvSpPr>
        <xdr:cNvPr id="149" name="楕円 148">
          <a:extLst>
            <a:ext uri="{FF2B5EF4-FFF2-40B4-BE49-F238E27FC236}">
              <a16:creationId xmlns:a16="http://schemas.microsoft.com/office/drawing/2014/main" id="{1A66C065-234F-4954-A6F0-A3CE064FC6AB}"/>
            </a:ext>
          </a:extLst>
        </xdr:cNvPr>
        <xdr:cNvSpPr/>
      </xdr:nvSpPr>
      <xdr:spPr>
        <a:xfrm>
          <a:off x="13289280" y="524651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83347</xdr:rowOff>
    </xdr:from>
    <xdr:ext cx="469744" cy="259045"/>
    <xdr:sp macro="" textlink="">
      <xdr:nvSpPr>
        <xdr:cNvPr id="150" name="債務償還比率該当値テキスト">
          <a:extLst>
            <a:ext uri="{FF2B5EF4-FFF2-40B4-BE49-F238E27FC236}">
              <a16:creationId xmlns:a16="http://schemas.microsoft.com/office/drawing/2014/main" id="{6ABF163B-4E31-4031-9A65-DE43A955112E}"/>
            </a:ext>
          </a:extLst>
        </xdr:cNvPr>
        <xdr:cNvSpPr txBox="1"/>
      </xdr:nvSpPr>
      <xdr:spPr>
        <a:xfrm>
          <a:off x="13369925" y="52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55952</xdr:rowOff>
    </xdr:from>
    <xdr:to>
      <xdr:col>72</xdr:col>
      <xdr:colOff>123825</xdr:colOff>
      <xdr:row>32</xdr:row>
      <xdr:rowOff>157552</xdr:rowOff>
    </xdr:to>
    <xdr:sp macro="" textlink="">
      <xdr:nvSpPr>
        <xdr:cNvPr id="151" name="楕円 150">
          <a:extLst>
            <a:ext uri="{FF2B5EF4-FFF2-40B4-BE49-F238E27FC236}">
              <a16:creationId xmlns:a16="http://schemas.microsoft.com/office/drawing/2014/main" id="{4C9632E4-7BB4-4CCB-ADC7-4DE7D55097EC}"/>
            </a:ext>
          </a:extLst>
        </xdr:cNvPr>
        <xdr:cNvSpPr/>
      </xdr:nvSpPr>
      <xdr:spPr>
        <a:xfrm>
          <a:off x="12629515" y="5546162"/>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155720</xdr:rowOff>
    </xdr:from>
    <xdr:to>
      <xdr:col>76</xdr:col>
      <xdr:colOff>22225</xdr:colOff>
      <xdr:row>32</xdr:row>
      <xdr:rowOff>106752</xdr:rowOff>
    </xdr:to>
    <xdr:cxnSp macro="">
      <xdr:nvCxnSpPr>
        <xdr:cNvPr id="152" name="直線コネクタ 151">
          <a:extLst>
            <a:ext uri="{FF2B5EF4-FFF2-40B4-BE49-F238E27FC236}">
              <a16:creationId xmlns:a16="http://schemas.microsoft.com/office/drawing/2014/main" id="{E5A504F9-ED9B-4176-86BE-1F09DC81B552}"/>
            </a:ext>
          </a:extLst>
        </xdr:cNvPr>
        <xdr:cNvCxnSpPr/>
      </xdr:nvCxnSpPr>
      <xdr:spPr>
        <a:xfrm flipV="1">
          <a:off x="12684125" y="5299220"/>
          <a:ext cx="631190" cy="2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3674</xdr:rowOff>
    </xdr:from>
    <xdr:to>
      <xdr:col>68</xdr:col>
      <xdr:colOff>123825</xdr:colOff>
      <xdr:row>32</xdr:row>
      <xdr:rowOff>105274</xdr:rowOff>
    </xdr:to>
    <xdr:sp macro="" textlink="">
      <xdr:nvSpPr>
        <xdr:cNvPr id="153" name="楕円 152">
          <a:extLst>
            <a:ext uri="{FF2B5EF4-FFF2-40B4-BE49-F238E27FC236}">
              <a16:creationId xmlns:a16="http://schemas.microsoft.com/office/drawing/2014/main" id="{A7F135BB-9ECE-4B50-AE4F-B40B6F01A6C6}"/>
            </a:ext>
          </a:extLst>
        </xdr:cNvPr>
        <xdr:cNvSpPr/>
      </xdr:nvSpPr>
      <xdr:spPr>
        <a:xfrm>
          <a:off x="11943715" y="5490074"/>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54474</xdr:rowOff>
    </xdr:from>
    <xdr:to>
      <xdr:col>72</xdr:col>
      <xdr:colOff>73025</xdr:colOff>
      <xdr:row>32</xdr:row>
      <xdr:rowOff>106752</xdr:rowOff>
    </xdr:to>
    <xdr:cxnSp macro="">
      <xdr:nvCxnSpPr>
        <xdr:cNvPr id="154" name="直線コネクタ 153">
          <a:extLst>
            <a:ext uri="{FF2B5EF4-FFF2-40B4-BE49-F238E27FC236}">
              <a16:creationId xmlns:a16="http://schemas.microsoft.com/office/drawing/2014/main" id="{AB6F4CCF-4E0E-4118-8446-278808F04A87}"/>
            </a:ext>
          </a:extLst>
        </xdr:cNvPr>
        <xdr:cNvCxnSpPr/>
      </xdr:nvCxnSpPr>
      <xdr:spPr>
        <a:xfrm>
          <a:off x="11998325" y="5544684"/>
          <a:ext cx="6858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77733</xdr:rowOff>
    </xdr:from>
    <xdr:to>
      <xdr:col>64</xdr:col>
      <xdr:colOff>123825</xdr:colOff>
      <xdr:row>34</xdr:row>
      <xdr:rowOff>7883</xdr:rowOff>
    </xdr:to>
    <xdr:sp macro="" textlink="">
      <xdr:nvSpPr>
        <xdr:cNvPr id="155" name="楕円 154">
          <a:extLst>
            <a:ext uri="{FF2B5EF4-FFF2-40B4-BE49-F238E27FC236}">
              <a16:creationId xmlns:a16="http://schemas.microsoft.com/office/drawing/2014/main" id="{5CAE026A-E838-477B-91BE-A763746DA6FF}"/>
            </a:ext>
          </a:extLst>
        </xdr:cNvPr>
        <xdr:cNvSpPr/>
      </xdr:nvSpPr>
      <xdr:spPr>
        <a:xfrm>
          <a:off x="11257915" y="573558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54474</xdr:rowOff>
    </xdr:from>
    <xdr:to>
      <xdr:col>68</xdr:col>
      <xdr:colOff>73025</xdr:colOff>
      <xdr:row>33</xdr:row>
      <xdr:rowOff>128533</xdr:rowOff>
    </xdr:to>
    <xdr:cxnSp macro="">
      <xdr:nvCxnSpPr>
        <xdr:cNvPr id="156" name="直線コネクタ 155">
          <a:extLst>
            <a:ext uri="{FF2B5EF4-FFF2-40B4-BE49-F238E27FC236}">
              <a16:creationId xmlns:a16="http://schemas.microsoft.com/office/drawing/2014/main" id="{8919B3AB-7C49-4C68-A63C-04F67B79FDFA}"/>
            </a:ext>
          </a:extLst>
        </xdr:cNvPr>
        <xdr:cNvCxnSpPr/>
      </xdr:nvCxnSpPr>
      <xdr:spPr>
        <a:xfrm flipV="1">
          <a:off x="11312525" y="5544684"/>
          <a:ext cx="685800" cy="2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4173</xdr:rowOff>
    </xdr:from>
    <xdr:to>
      <xdr:col>60</xdr:col>
      <xdr:colOff>123825</xdr:colOff>
      <xdr:row>33</xdr:row>
      <xdr:rowOff>105773</xdr:rowOff>
    </xdr:to>
    <xdr:sp macro="" textlink="">
      <xdr:nvSpPr>
        <xdr:cNvPr id="157" name="楕円 156">
          <a:extLst>
            <a:ext uri="{FF2B5EF4-FFF2-40B4-BE49-F238E27FC236}">
              <a16:creationId xmlns:a16="http://schemas.microsoft.com/office/drawing/2014/main" id="{54CEC1B1-B68D-4C49-934D-5F225C35829E}"/>
            </a:ext>
          </a:extLst>
        </xdr:cNvPr>
        <xdr:cNvSpPr/>
      </xdr:nvSpPr>
      <xdr:spPr>
        <a:xfrm>
          <a:off x="10572115" y="566392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54973</xdr:rowOff>
    </xdr:from>
    <xdr:to>
      <xdr:col>64</xdr:col>
      <xdr:colOff>73025</xdr:colOff>
      <xdr:row>33</xdr:row>
      <xdr:rowOff>128533</xdr:rowOff>
    </xdr:to>
    <xdr:cxnSp macro="">
      <xdr:nvCxnSpPr>
        <xdr:cNvPr id="158" name="直線コネクタ 157">
          <a:extLst>
            <a:ext uri="{FF2B5EF4-FFF2-40B4-BE49-F238E27FC236}">
              <a16:creationId xmlns:a16="http://schemas.microsoft.com/office/drawing/2014/main" id="{B0D34486-46B4-4E99-88E8-E4D67857C01A}"/>
            </a:ext>
          </a:extLst>
        </xdr:cNvPr>
        <xdr:cNvCxnSpPr/>
      </xdr:nvCxnSpPr>
      <xdr:spPr>
        <a:xfrm>
          <a:off x="10626725" y="5716633"/>
          <a:ext cx="6858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B6021D2E-3D4A-474F-ADE6-E3819B317FCE}"/>
            </a:ext>
          </a:extLst>
        </xdr:cNvPr>
        <xdr:cNvSpPr txBox="1"/>
      </xdr:nvSpPr>
      <xdr:spPr>
        <a:xfrm>
          <a:off x="12459412" y="51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3C4A8BD9-821D-4875-8660-EB6EE46EA51D}"/>
            </a:ext>
          </a:extLst>
        </xdr:cNvPr>
        <xdr:cNvSpPr txBox="1"/>
      </xdr:nvSpPr>
      <xdr:spPr>
        <a:xfrm>
          <a:off x="11780597" y="52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2E7C9FA0-9EEC-41E3-9067-139A806D40E2}"/>
            </a:ext>
          </a:extLst>
        </xdr:cNvPr>
        <xdr:cNvSpPr txBox="1"/>
      </xdr:nvSpPr>
      <xdr:spPr>
        <a:xfrm>
          <a:off x="11094797" y="52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3BB156EE-539C-4260-AD97-61F5728F4FB4}"/>
            </a:ext>
          </a:extLst>
        </xdr:cNvPr>
        <xdr:cNvSpPr txBox="1"/>
      </xdr:nvSpPr>
      <xdr:spPr>
        <a:xfrm>
          <a:off x="10408997" y="52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148679</xdr:rowOff>
    </xdr:from>
    <xdr:ext cx="469744" cy="259045"/>
    <xdr:sp macro="" textlink="">
      <xdr:nvSpPr>
        <xdr:cNvPr id="163" name="n_1mainValue債務償還比率">
          <a:extLst>
            <a:ext uri="{FF2B5EF4-FFF2-40B4-BE49-F238E27FC236}">
              <a16:creationId xmlns:a16="http://schemas.microsoft.com/office/drawing/2014/main" id="{7C989C2B-8692-4A26-97C1-60921C25B44C}"/>
            </a:ext>
          </a:extLst>
        </xdr:cNvPr>
        <xdr:cNvSpPr txBox="1"/>
      </xdr:nvSpPr>
      <xdr:spPr>
        <a:xfrm>
          <a:off x="12459412" y="56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96401</xdr:rowOff>
    </xdr:from>
    <xdr:ext cx="469744" cy="259045"/>
    <xdr:sp macro="" textlink="">
      <xdr:nvSpPr>
        <xdr:cNvPr id="164" name="n_2mainValue債務償還比率">
          <a:extLst>
            <a:ext uri="{FF2B5EF4-FFF2-40B4-BE49-F238E27FC236}">
              <a16:creationId xmlns:a16="http://schemas.microsoft.com/office/drawing/2014/main" id="{7AB5A104-75A0-4583-86FC-16BC6C079F91}"/>
            </a:ext>
          </a:extLst>
        </xdr:cNvPr>
        <xdr:cNvSpPr txBox="1"/>
      </xdr:nvSpPr>
      <xdr:spPr>
        <a:xfrm>
          <a:off x="11780597" y="55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170460</xdr:rowOff>
    </xdr:from>
    <xdr:ext cx="469744" cy="259045"/>
    <xdr:sp macro="" textlink="">
      <xdr:nvSpPr>
        <xdr:cNvPr id="165" name="n_3mainValue債務償還比率">
          <a:extLst>
            <a:ext uri="{FF2B5EF4-FFF2-40B4-BE49-F238E27FC236}">
              <a16:creationId xmlns:a16="http://schemas.microsoft.com/office/drawing/2014/main" id="{4F3A37BF-E8E7-4EA9-B818-C3DFFD8AF8E4}"/>
            </a:ext>
          </a:extLst>
        </xdr:cNvPr>
        <xdr:cNvSpPr txBox="1"/>
      </xdr:nvSpPr>
      <xdr:spPr>
        <a:xfrm>
          <a:off x="11094797" y="58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96900</xdr:rowOff>
    </xdr:from>
    <xdr:ext cx="469744" cy="259045"/>
    <xdr:sp macro="" textlink="">
      <xdr:nvSpPr>
        <xdr:cNvPr id="166" name="n_4mainValue債務償還比率">
          <a:extLst>
            <a:ext uri="{FF2B5EF4-FFF2-40B4-BE49-F238E27FC236}">
              <a16:creationId xmlns:a16="http://schemas.microsoft.com/office/drawing/2014/main" id="{3F97AA48-7BF7-482D-A460-9F74334D8070}"/>
            </a:ext>
          </a:extLst>
        </xdr:cNvPr>
        <xdr:cNvSpPr txBox="1"/>
      </xdr:nvSpPr>
      <xdr:spPr>
        <a:xfrm>
          <a:off x="10408997" y="575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6AC11026-2AA7-47E3-B1DC-05B31E208321}"/>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86B59FC-E9DE-481B-9264-A3FA29D93EE7}"/>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D7A7F3B3-6A23-4448-BB36-91262C8EB0CE}"/>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E303CFBF-9244-4555-ACAA-886F779C8327}"/>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55F8E82-915F-4545-8BA2-ED320EE8DD64}"/>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C861FBF-4276-4A5C-A297-88249788744C}"/>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36F8C6-36D3-4D12-A3F3-CE0744655A2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0D7369-C1C2-4263-A314-96BF654EE40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AB548F-0F1C-435D-BF29-21676694470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B97D80-24EA-45A3-A42D-E2F3E60B8C3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60AEE1-71B3-418B-8CD1-B4BB36090DC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4AE50E-3840-4770-8473-7BA996D662D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C62289-C138-45FA-8295-9B5F8C93CB1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FA2FDB-F2C1-4331-AB50-77CFE02FEA0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BB5E35-4A2C-4098-BCC9-72E661B32A4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524422-BD2B-4D7A-A46B-765E74A6712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314284-5F24-4602-B432-1D012302C05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BF1CCF-5D1F-41D6-8D4C-F27F8C24EA7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8CFFDF-3BA3-4F44-845E-D87852ED059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7F8D92-5833-4AFF-BA54-A59BED7D839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AF3909-2E42-474E-96FD-66B61C7FFD5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545AE0D-D860-47E4-8D5E-4B45E7A99A1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DB527D-6193-44F2-A2E5-91E0B5F8070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85F45D-78FB-4585-BA59-A70F2710438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5611B6-E045-4C1F-9892-8677EA873FC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6B65C5-7AAF-4EDD-BADE-4497ED3BD81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DF2963-8188-40A7-B985-DAB0F7601D7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5BAF4A-D083-4A91-9EFD-261E9D43116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C562D8-DBC2-4D4A-A4D5-410E4B4D4D1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C8C12A-ACE0-4D57-9E9F-DD3272A905C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87C998-7044-4607-B404-FF1EF5FB9C3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8A3AF2-F1DD-4CB3-B21D-CA275725E1B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D88D72-5608-4F1F-AAB7-EE4C28F29AA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86505D-AEAD-4CBE-BA0F-7D71E137C31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F833F8-3AA4-40E1-AEF6-40CDAA1BD7B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67962EF-633C-44F7-A517-BE7C81E876F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FE6AAC-0224-4931-97FB-48CFA03CEAA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33840B-5EDF-4203-AE8C-9BD4007C875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FE4CE4-840F-4966-A6FE-B349421BBB0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F8F943-6423-4275-AA81-F9C3344C158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A2C98D-3205-4314-A067-2B0F32B99B0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8B91ED-F437-4908-91C5-172FFDEC96E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A9B7B7-6156-4AD3-A2A7-DE9152AFCB7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CE8264-5D80-4BF8-8507-37A993A9E47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1A8A67-A5CC-4A72-B117-F5294CDD0432}"/>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ACCE059-0904-447E-BF65-2FB82648A32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A2035B-5465-43D1-AA5E-74BD97864B8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227553-231F-4E1E-A0FE-648BA3A96C8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DDD1817-B04A-440B-A6CD-AC4406709517}"/>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271E3DB-88B8-4E9E-8122-6722E9C98976}"/>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FC82448-B00F-42E3-A83D-065B1B9333A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D2C0F5-94D2-4303-8786-0B4ECBDA030A}"/>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A811E51-949A-4DF9-B04D-C463B8195BD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47B38E-6E34-45AA-9F11-67C2206DC2EC}"/>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13DB08-9C6E-4BAB-8CAC-151CB391CD76}"/>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CF55FBD-798E-4224-8FD5-771E8CEB50AD}"/>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D4353D4-E5BF-4B52-8128-60B6CBD8A701}"/>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D8E9065-78E3-46B5-925B-48377F745A60}"/>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6938CE8-D9DF-47B2-8B18-3C8CD6BD45C6}"/>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7E86998-9D74-4E47-91F5-19FA4B88978D}"/>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8937173-57D1-42BC-A00E-6C5FAB360BA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1A1153D-F729-4D00-97C5-393CBBFC45D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D05256FA-A1BD-480A-84A6-C32F258156AA}"/>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B607B11F-6C92-42F1-9E68-02C74414B04E}"/>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FAF6E1E2-74F3-488B-89FF-E897770B6F8A}"/>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FC241CE-8DA4-464C-8E6A-1CE99FD408AC}"/>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78DC61E-4DE3-43B9-9A5A-49E512234EB4}"/>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F394E4CD-50A7-4A29-A8CF-0F2DB63529E9}"/>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DB6D617A-FC94-43A0-B1C7-AE1B7921D45D}"/>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FC03FF3C-0688-47AE-9115-A18686BDD807}"/>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923E1EE1-8C23-48B6-88CB-C887CE252E5E}"/>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88144F32-E4CA-49D6-B300-B6907AB516D0}"/>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BF2C1E60-81C4-470E-A691-3B14A3C4C13E}"/>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CA8FF8-5C47-4E2E-9456-4C8D0325520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3C7D3C-555C-4479-BF4C-5C0DC582EBDA}"/>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7400D7-EB7D-4D2F-A6E0-EAE267B2641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A56CB9-DFFF-41E9-85EA-7D62CAF0085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D92A27-D6B6-42C8-A05C-82D790D45D3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69487</xdr:rowOff>
    </xdr:from>
    <xdr:to>
      <xdr:col>24</xdr:col>
      <xdr:colOff>114300</xdr:colOff>
      <xdr:row>41</xdr:row>
      <xdr:rowOff>171087</xdr:rowOff>
    </xdr:to>
    <xdr:sp macro="" textlink="">
      <xdr:nvSpPr>
        <xdr:cNvPr id="74" name="楕円 73">
          <a:extLst>
            <a:ext uri="{FF2B5EF4-FFF2-40B4-BE49-F238E27FC236}">
              <a16:creationId xmlns:a16="http://schemas.microsoft.com/office/drawing/2014/main" id="{317C215B-FD00-4D57-BFBD-722DEF6AD0F5}"/>
            </a:ext>
          </a:extLst>
        </xdr:cNvPr>
        <xdr:cNvSpPr/>
      </xdr:nvSpPr>
      <xdr:spPr>
        <a:xfrm>
          <a:off x="4131310" y="70970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47914</xdr:rowOff>
    </xdr:from>
    <xdr:ext cx="405111" cy="259045"/>
    <xdr:sp macro="" textlink="">
      <xdr:nvSpPr>
        <xdr:cNvPr id="75" name="【道路】&#10;有形固定資産減価償却率該当値テキスト">
          <a:extLst>
            <a:ext uri="{FF2B5EF4-FFF2-40B4-BE49-F238E27FC236}">
              <a16:creationId xmlns:a16="http://schemas.microsoft.com/office/drawing/2014/main" id="{DC4B63CC-E4FE-42A7-B3EA-781929D781CA}"/>
            </a:ext>
          </a:extLst>
        </xdr:cNvPr>
        <xdr:cNvSpPr txBox="1"/>
      </xdr:nvSpPr>
      <xdr:spPr>
        <a:xfrm>
          <a:off x="4212590" y="70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54791</xdr:rowOff>
    </xdr:from>
    <xdr:to>
      <xdr:col>20</xdr:col>
      <xdr:colOff>38100</xdr:colOff>
      <xdr:row>41</xdr:row>
      <xdr:rowOff>156391</xdr:rowOff>
    </xdr:to>
    <xdr:sp macro="" textlink="">
      <xdr:nvSpPr>
        <xdr:cNvPr id="76" name="楕円 75">
          <a:extLst>
            <a:ext uri="{FF2B5EF4-FFF2-40B4-BE49-F238E27FC236}">
              <a16:creationId xmlns:a16="http://schemas.microsoft.com/office/drawing/2014/main" id="{80896AF0-B594-4248-9CA8-40DE88CD7645}"/>
            </a:ext>
          </a:extLst>
        </xdr:cNvPr>
        <xdr:cNvSpPr/>
      </xdr:nvSpPr>
      <xdr:spPr>
        <a:xfrm>
          <a:off x="3388360" y="708805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105591</xdr:rowOff>
    </xdr:from>
    <xdr:to>
      <xdr:col>24</xdr:col>
      <xdr:colOff>63500</xdr:colOff>
      <xdr:row>41</xdr:row>
      <xdr:rowOff>120287</xdr:rowOff>
    </xdr:to>
    <xdr:cxnSp macro="">
      <xdr:nvCxnSpPr>
        <xdr:cNvPr id="77" name="直線コネクタ 76">
          <a:extLst>
            <a:ext uri="{FF2B5EF4-FFF2-40B4-BE49-F238E27FC236}">
              <a16:creationId xmlns:a16="http://schemas.microsoft.com/office/drawing/2014/main" id="{431EBC5E-9E81-4405-8EA5-ABE6BD221404}"/>
            </a:ext>
          </a:extLst>
        </xdr:cNvPr>
        <xdr:cNvCxnSpPr/>
      </xdr:nvCxnSpPr>
      <xdr:spPr>
        <a:xfrm>
          <a:off x="3431540" y="7133136"/>
          <a:ext cx="7429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43362</xdr:rowOff>
    </xdr:from>
    <xdr:to>
      <xdr:col>15</xdr:col>
      <xdr:colOff>101600</xdr:colOff>
      <xdr:row>41</xdr:row>
      <xdr:rowOff>144962</xdr:rowOff>
    </xdr:to>
    <xdr:sp macro="" textlink="">
      <xdr:nvSpPr>
        <xdr:cNvPr id="78" name="楕円 77">
          <a:extLst>
            <a:ext uri="{FF2B5EF4-FFF2-40B4-BE49-F238E27FC236}">
              <a16:creationId xmlns:a16="http://schemas.microsoft.com/office/drawing/2014/main" id="{123CD456-941A-4024-BAAC-A54236F6EE1C}"/>
            </a:ext>
          </a:extLst>
        </xdr:cNvPr>
        <xdr:cNvSpPr/>
      </xdr:nvSpPr>
      <xdr:spPr>
        <a:xfrm>
          <a:off x="2571750" y="70747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94162</xdr:rowOff>
    </xdr:from>
    <xdr:to>
      <xdr:col>19</xdr:col>
      <xdr:colOff>177800</xdr:colOff>
      <xdr:row>41</xdr:row>
      <xdr:rowOff>105591</xdr:rowOff>
    </xdr:to>
    <xdr:cxnSp macro="">
      <xdr:nvCxnSpPr>
        <xdr:cNvPr id="79" name="直線コネクタ 78">
          <a:extLst>
            <a:ext uri="{FF2B5EF4-FFF2-40B4-BE49-F238E27FC236}">
              <a16:creationId xmlns:a16="http://schemas.microsoft.com/office/drawing/2014/main" id="{3D2F43D5-9169-4D7F-A52C-004AD6C4B70D}"/>
            </a:ext>
          </a:extLst>
        </xdr:cNvPr>
        <xdr:cNvCxnSpPr/>
      </xdr:nvCxnSpPr>
      <xdr:spPr>
        <a:xfrm>
          <a:off x="2626360" y="7127422"/>
          <a:ext cx="80518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62956</xdr:rowOff>
    </xdr:from>
    <xdr:to>
      <xdr:col>10</xdr:col>
      <xdr:colOff>165100</xdr:colOff>
      <xdr:row>41</xdr:row>
      <xdr:rowOff>164556</xdr:rowOff>
    </xdr:to>
    <xdr:sp macro="" textlink="">
      <xdr:nvSpPr>
        <xdr:cNvPr id="80" name="楕円 79">
          <a:extLst>
            <a:ext uri="{FF2B5EF4-FFF2-40B4-BE49-F238E27FC236}">
              <a16:creationId xmlns:a16="http://schemas.microsoft.com/office/drawing/2014/main" id="{0394E56D-6E72-4B61-B632-7951299E2A93}"/>
            </a:ext>
          </a:extLst>
        </xdr:cNvPr>
        <xdr:cNvSpPr/>
      </xdr:nvSpPr>
      <xdr:spPr>
        <a:xfrm>
          <a:off x="1774190" y="708859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94162</xdr:rowOff>
    </xdr:from>
    <xdr:to>
      <xdr:col>15</xdr:col>
      <xdr:colOff>50800</xdr:colOff>
      <xdr:row>41</xdr:row>
      <xdr:rowOff>113756</xdr:rowOff>
    </xdr:to>
    <xdr:cxnSp macro="">
      <xdr:nvCxnSpPr>
        <xdr:cNvPr id="81" name="直線コネクタ 80">
          <a:extLst>
            <a:ext uri="{FF2B5EF4-FFF2-40B4-BE49-F238E27FC236}">
              <a16:creationId xmlns:a16="http://schemas.microsoft.com/office/drawing/2014/main" id="{C4707614-AFD4-4EED-A6B9-D70249241D33}"/>
            </a:ext>
          </a:extLst>
        </xdr:cNvPr>
        <xdr:cNvCxnSpPr/>
      </xdr:nvCxnSpPr>
      <xdr:spPr>
        <a:xfrm flipV="1">
          <a:off x="1828800" y="7127422"/>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79284</xdr:rowOff>
    </xdr:from>
    <xdr:to>
      <xdr:col>6</xdr:col>
      <xdr:colOff>38100</xdr:colOff>
      <xdr:row>42</xdr:row>
      <xdr:rowOff>9434</xdr:rowOff>
    </xdr:to>
    <xdr:sp macro="" textlink="">
      <xdr:nvSpPr>
        <xdr:cNvPr id="82" name="楕円 81">
          <a:extLst>
            <a:ext uri="{FF2B5EF4-FFF2-40B4-BE49-F238E27FC236}">
              <a16:creationId xmlns:a16="http://schemas.microsoft.com/office/drawing/2014/main" id="{A8E56BEB-210C-4351-9D52-59426DAC5685}"/>
            </a:ext>
          </a:extLst>
        </xdr:cNvPr>
        <xdr:cNvSpPr/>
      </xdr:nvSpPr>
      <xdr:spPr>
        <a:xfrm>
          <a:off x="988060" y="71087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113756</xdr:rowOff>
    </xdr:from>
    <xdr:to>
      <xdr:col>10</xdr:col>
      <xdr:colOff>114300</xdr:colOff>
      <xdr:row>41</xdr:row>
      <xdr:rowOff>130084</xdr:rowOff>
    </xdr:to>
    <xdr:cxnSp macro="">
      <xdr:nvCxnSpPr>
        <xdr:cNvPr id="83" name="直線コネクタ 82">
          <a:extLst>
            <a:ext uri="{FF2B5EF4-FFF2-40B4-BE49-F238E27FC236}">
              <a16:creationId xmlns:a16="http://schemas.microsoft.com/office/drawing/2014/main" id="{27ED6FBD-EB6A-4B93-87C0-98C13E0B0DEF}"/>
            </a:ext>
          </a:extLst>
        </xdr:cNvPr>
        <xdr:cNvCxnSpPr/>
      </xdr:nvCxnSpPr>
      <xdr:spPr>
        <a:xfrm flipV="1">
          <a:off x="1031240" y="7143206"/>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A2F15455-71AE-4074-A2D5-1A47CC4D72BD}"/>
            </a:ext>
          </a:extLst>
        </xdr:cNvPr>
        <xdr:cNvSpPr txBox="1"/>
      </xdr:nvSpPr>
      <xdr:spPr>
        <a:xfrm>
          <a:off x="3239144" y="643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655F7A34-ED20-4BF5-A4A6-2106F1E1E3AF}"/>
            </a:ext>
          </a:extLst>
        </xdr:cNvPr>
        <xdr:cNvSpPr txBox="1"/>
      </xdr:nvSpPr>
      <xdr:spPr>
        <a:xfrm>
          <a:off x="2439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064D31E3-6497-4601-9A92-18EDCCC0C721}"/>
            </a:ext>
          </a:extLst>
        </xdr:cNvPr>
        <xdr:cNvSpPr txBox="1"/>
      </xdr:nvSpPr>
      <xdr:spPr>
        <a:xfrm>
          <a:off x="164148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B73921FA-D7C1-47DB-A1C4-BB8203DE27F1}"/>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147518</xdr:rowOff>
    </xdr:from>
    <xdr:ext cx="405111" cy="259045"/>
    <xdr:sp macro="" textlink="">
      <xdr:nvSpPr>
        <xdr:cNvPr id="88" name="n_1mainValue【道路】&#10;有形固定資産減価償却率">
          <a:extLst>
            <a:ext uri="{FF2B5EF4-FFF2-40B4-BE49-F238E27FC236}">
              <a16:creationId xmlns:a16="http://schemas.microsoft.com/office/drawing/2014/main" id="{F8E308D4-5518-4AB1-B37B-C7B5B33266A7}"/>
            </a:ext>
          </a:extLst>
        </xdr:cNvPr>
        <xdr:cNvSpPr txBox="1"/>
      </xdr:nvSpPr>
      <xdr:spPr>
        <a:xfrm>
          <a:off x="3239144" y="71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136089</xdr:rowOff>
    </xdr:from>
    <xdr:ext cx="405111" cy="259045"/>
    <xdr:sp macro="" textlink="">
      <xdr:nvSpPr>
        <xdr:cNvPr id="89" name="n_2mainValue【道路】&#10;有形固定資産減価償却率">
          <a:extLst>
            <a:ext uri="{FF2B5EF4-FFF2-40B4-BE49-F238E27FC236}">
              <a16:creationId xmlns:a16="http://schemas.microsoft.com/office/drawing/2014/main" id="{BF4C99A2-4D85-4A96-B559-600AD1E1EF09}"/>
            </a:ext>
          </a:extLst>
        </xdr:cNvPr>
        <xdr:cNvSpPr txBox="1"/>
      </xdr:nvSpPr>
      <xdr:spPr>
        <a:xfrm>
          <a:off x="2439044" y="716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155683</xdr:rowOff>
    </xdr:from>
    <xdr:ext cx="405111" cy="259045"/>
    <xdr:sp macro="" textlink="">
      <xdr:nvSpPr>
        <xdr:cNvPr id="90" name="n_3mainValue【道路】&#10;有形固定資産減価償却率">
          <a:extLst>
            <a:ext uri="{FF2B5EF4-FFF2-40B4-BE49-F238E27FC236}">
              <a16:creationId xmlns:a16="http://schemas.microsoft.com/office/drawing/2014/main" id="{E3EA5032-CF91-4BD3-909A-560D5CF9C435}"/>
            </a:ext>
          </a:extLst>
        </xdr:cNvPr>
        <xdr:cNvSpPr txBox="1"/>
      </xdr:nvSpPr>
      <xdr:spPr>
        <a:xfrm>
          <a:off x="164148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1C8B1BB3-F6F9-4ED5-BF98-72C59A17101C}"/>
            </a:ext>
          </a:extLst>
        </xdr:cNvPr>
        <xdr:cNvSpPr txBox="1"/>
      </xdr:nvSpPr>
      <xdr:spPr>
        <a:xfrm>
          <a:off x="85535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B98FACC-92CC-4D1C-A950-9ECEB2CCB24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6DBB4E-E079-4A09-B7D6-6A6578D84D8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EF7D37B-268E-45C9-ADE5-FF94B9188C9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C14E026-BCA2-4C54-B6BA-3297C210BF6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4C054E7-E644-46C5-96F6-2C2774C2358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273E05F-757C-414A-B18A-6D3B8DF132B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ED3E280-2A82-4F3B-BD4C-0C272F044B7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0EF5CCD-19FA-4106-B872-1EA333C78C9A}"/>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8C32E4F-0D1D-439C-9496-99DF0471B8B6}"/>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6555D6D-7189-487E-9B64-09C8E4BD1EF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84AB25A-D1B9-4763-9AAC-B5CD2AF13198}"/>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F77BDA-B646-4A42-8984-0B3EC088E1B1}"/>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07919CA-46A3-416E-99DF-7F34E43AC9A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6E2D465F-E0DF-4D57-9D6B-E6A23615CD95}"/>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4D27F7E-E892-4AE4-9767-F9E29B4F403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4244794C-27A3-4165-947A-963DE52D5CB1}"/>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3F7EAE1-BFDF-4B5E-BE37-29B55627BBB8}"/>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F5ABAFD4-3567-4371-A8A8-94B923465697}"/>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239EB22-85BE-46E0-AC75-FED8C99E7929}"/>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A634C2DA-69F7-4FBD-9DE0-7698FB124465}"/>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E2EB86A-9C64-40F8-9D59-F2B3B901D02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D74F3167-07B8-4FD9-AFE2-F9B301609A1A}"/>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63046AC-6EB4-4BB3-A6CD-5DC0C361285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D2EB4258-D18A-41C6-A493-0A4E10C9CCD2}"/>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4AD7E945-B7F9-4AD9-B4BD-873E9A5EA1E9}"/>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335077F-D88C-4E23-B2AA-33CB50699417}"/>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BFAA96A9-F1C0-4936-AF7B-05FEDF7F6091}"/>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5A8C5187-6187-4038-904F-B282D48EDAA0}"/>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55AE97A0-BA6F-4975-8A53-37693F8F3E57}"/>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264EF7D6-3ED5-4327-A973-751F60EC8567}"/>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14C3D1EC-8B36-4D21-9FFE-AD32DDB60C68}"/>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366DD5E1-7976-466B-A78B-24F4982A24CB}"/>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6DF2362E-5976-4825-A083-43DC62781066}"/>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8DE9569D-780B-45D1-A11D-734D830713D2}"/>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A374A4-CBD1-4974-A5FB-CB1DF75B574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AF7F2C-6F36-47B8-BD6B-AFAF683553B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84A747E-9A69-4D43-AA68-CB3AD266266A}"/>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3ADC99E-FCD5-4544-87D5-34F2F7951B8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C3F3824-9422-47E4-A992-6F247FA4E87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53099</xdr:rowOff>
    </xdr:from>
    <xdr:to>
      <xdr:col>55</xdr:col>
      <xdr:colOff>50800</xdr:colOff>
      <xdr:row>41</xdr:row>
      <xdr:rowOff>154699</xdr:rowOff>
    </xdr:to>
    <xdr:sp macro="" textlink="">
      <xdr:nvSpPr>
        <xdr:cNvPr id="131" name="楕円 130">
          <a:extLst>
            <a:ext uri="{FF2B5EF4-FFF2-40B4-BE49-F238E27FC236}">
              <a16:creationId xmlns:a16="http://schemas.microsoft.com/office/drawing/2014/main" id="{E66EBEEA-A3CE-4E7B-B9B8-EDC28E3311A6}"/>
            </a:ext>
          </a:extLst>
        </xdr:cNvPr>
        <xdr:cNvSpPr/>
      </xdr:nvSpPr>
      <xdr:spPr>
        <a:xfrm>
          <a:off x="9394190" y="7086359"/>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139476</xdr:rowOff>
    </xdr:from>
    <xdr:ext cx="469744" cy="259045"/>
    <xdr:sp macro="" textlink="">
      <xdr:nvSpPr>
        <xdr:cNvPr id="132" name="【道路】&#10;一人当たり延長該当値テキスト">
          <a:extLst>
            <a:ext uri="{FF2B5EF4-FFF2-40B4-BE49-F238E27FC236}">
              <a16:creationId xmlns:a16="http://schemas.microsoft.com/office/drawing/2014/main" id="{B6DD796C-CEC5-449B-BCC4-10440DA3658D}"/>
            </a:ext>
          </a:extLst>
        </xdr:cNvPr>
        <xdr:cNvSpPr txBox="1"/>
      </xdr:nvSpPr>
      <xdr:spPr>
        <a:xfrm>
          <a:off x="9467850" y="699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54813</xdr:rowOff>
    </xdr:from>
    <xdr:to>
      <xdr:col>50</xdr:col>
      <xdr:colOff>165100</xdr:colOff>
      <xdr:row>41</xdr:row>
      <xdr:rowOff>156413</xdr:rowOff>
    </xdr:to>
    <xdr:sp macro="" textlink="">
      <xdr:nvSpPr>
        <xdr:cNvPr id="133" name="楕円 132">
          <a:extLst>
            <a:ext uri="{FF2B5EF4-FFF2-40B4-BE49-F238E27FC236}">
              <a16:creationId xmlns:a16="http://schemas.microsoft.com/office/drawing/2014/main" id="{00407B11-6760-4AD1-96FD-31D36074AFE1}"/>
            </a:ext>
          </a:extLst>
        </xdr:cNvPr>
        <xdr:cNvSpPr/>
      </xdr:nvSpPr>
      <xdr:spPr>
        <a:xfrm>
          <a:off x="8632190" y="708807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103899</xdr:rowOff>
    </xdr:from>
    <xdr:to>
      <xdr:col>55</xdr:col>
      <xdr:colOff>0</xdr:colOff>
      <xdr:row>41</xdr:row>
      <xdr:rowOff>105613</xdr:rowOff>
    </xdr:to>
    <xdr:cxnSp macro="">
      <xdr:nvCxnSpPr>
        <xdr:cNvPr id="134" name="直線コネクタ 133">
          <a:extLst>
            <a:ext uri="{FF2B5EF4-FFF2-40B4-BE49-F238E27FC236}">
              <a16:creationId xmlns:a16="http://schemas.microsoft.com/office/drawing/2014/main" id="{EFFC33E1-391F-442F-8279-10FE18EE1087}"/>
            </a:ext>
          </a:extLst>
        </xdr:cNvPr>
        <xdr:cNvCxnSpPr/>
      </xdr:nvCxnSpPr>
      <xdr:spPr>
        <a:xfrm flipV="1">
          <a:off x="8686800" y="7131444"/>
          <a:ext cx="7429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57328</xdr:rowOff>
    </xdr:from>
    <xdr:to>
      <xdr:col>46</xdr:col>
      <xdr:colOff>38100</xdr:colOff>
      <xdr:row>41</xdr:row>
      <xdr:rowOff>158928</xdr:rowOff>
    </xdr:to>
    <xdr:sp macro="" textlink="">
      <xdr:nvSpPr>
        <xdr:cNvPr id="135" name="楕円 134">
          <a:extLst>
            <a:ext uri="{FF2B5EF4-FFF2-40B4-BE49-F238E27FC236}">
              <a16:creationId xmlns:a16="http://schemas.microsoft.com/office/drawing/2014/main" id="{393E77A4-582D-4E0A-814E-244127303E14}"/>
            </a:ext>
          </a:extLst>
        </xdr:cNvPr>
        <xdr:cNvSpPr/>
      </xdr:nvSpPr>
      <xdr:spPr>
        <a:xfrm>
          <a:off x="7846060" y="708296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105613</xdr:rowOff>
    </xdr:from>
    <xdr:to>
      <xdr:col>50</xdr:col>
      <xdr:colOff>114300</xdr:colOff>
      <xdr:row>41</xdr:row>
      <xdr:rowOff>108128</xdr:rowOff>
    </xdr:to>
    <xdr:cxnSp macro="">
      <xdr:nvCxnSpPr>
        <xdr:cNvPr id="136" name="直線コネクタ 135">
          <a:extLst>
            <a:ext uri="{FF2B5EF4-FFF2-40B4-BE49-F238E27FC236}">
              <a16:creationId xmlns:a16="http://schemas.microsoft.com/office/drawing/2014/main" id="{73BB4312-D646-4D58-9375-61E0D9B755E9}"/>
            </a:ext>
          </a:extLst>
        </xdr:cNvPr>
        <xdr:cNvCxnSpPr/>
      </xdr:nvCxnSpPr>
      <xdr:spPr>
        <a:xfrm flipV="1">
          <a:off x="7889240" y="7133158"/>
          <a:ext cx="79756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71234</xdr:rowOff>
    </xdr:from>
    <xdr:to>
      <xdr:col>41</xdr:col>
      <xdr:colOff>101600</xdr:colOff>
      <xdr:row>42</xdr:row>
      <xdr:rowOff>1384</xdr:rowOff>
    </xdr:to>
    <xdr:sp macro="" textlink="">
      <xdr:nvSpPr>
        <xdr:cNvPr id="137" name="楕円 136">
          <a:extLst>
            <a:ext uri="{FF2B5EF4-FFF2-40B4-BE49-F238E27FC236}">
              <a16:creationId xmlns:a16="http://schemas.microsoft.com/office/drawing/2014/main" id="{438F435C-9AA2-4455-AC1F-2CD055CDA2B7}"/>
            </a:ext>
          </a:extLst>
        </xdr:cNvPr>
        <xdr:cNvSpPr/>
      </xdr:nvSpPr>
      <xdr:spPr>
        <a:xfrm>
          <a:off x="7029450" y="70987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108128</xdr:rowOff>
    </xdr:from>
    <xdr:to>
      <xdr:col>45</xdr:col>
      <xdr:colOff>177800</xdr:colOff>
      <xdr:row>41</xdr:row>
      <xdr:rowOff>122034</xdr:rowOff>
    </xdr:to>
    <xdr:cxnSp macro="">
      <xdr:nvCxnSpPr>
        <xdr:cNvPr id="138" name="直線コネクタ 137">
          <a:extLst>
            <a:ext uri="{FF2B5EF4-FFF2-40B4-BE49-F238E27FC236}">
              <a16:creationId xmlns:a16="http://schemas.microsoft.com/office/drawing/2014/main" id="{DB049AC9-BFA5-4A45-ABA7-11F16B6AF83B}"/>
            </a:ext>
          </a:extLst>
        </xdr:cNvPr>
        <xdr:cNvCxnSpPr/>
      </xdr:nvCxnSpPr>
      <xdr:spPr>
        <a:xfrm flipV="1">
          <a:off x="7084060" y="7135673"/>
          <a:ext cx="80518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71044</xdr:rowOff>
    </xdr:from>
    <xdr:to>
      <xdr:col>36</xdr:col>
      <xdr:colOff>165100</xdr:colOff>
      <xdr:row>42</xdr:row>
      <xdr:rowOff>1194</xdr:rowOff>
    </xdr:to>
    <xdr:sp macro="" textlink="">
      <xdr:nvSpPr>
        <xdr:cNvPr id="139" name="楕円 138">
          <a:extLst>
            <a:ext uri="{FF2B5EF4-FFF2-40B4-BE49-F238E27FC236}">
              <a16:creationId xmlns:a16="http://schemas.microsoft.com/office/drawing/2014/main" id="{CDACF29B-A9AB-479F-AA41-E74439109680}"/>
            </a:ext>
          </a:extLst>
        </xdr:cNvPr>
        <xdr:cNvSpPr/>
      </xdr:nvSpPr>
      <xdr:spPr>
        <a:xfrm>
          <a:off x="6231890" y="70985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121844</xdr:rowOff>
    </xdr:from>
    <xdr:to>
      <xdr:col>41</xdr:col>
      <xdr:colOff>50800</xdr:colOff>
      <xdr:row>41</xdr:row>
      <xdr:rowOff>122034</xdr:rowOff>
    </xdr:to>
    <xdr:cxnSp macro="">
      <xdr:nvCxnSpPr>
        <xdr:cNvPr id="140" name="直線コネクタ 139">
          <a:extLst>
            <a:ext uri="{FF2B5EF4-FFF2-40B4-BE49-F238E27FC236}">
              <a16:creationId xmlns:a16="http://schemas.microsoft.com/office/drawing/2014/main" id="{C5B43580-E561-473B-8E81-0EC73AE7C8FC}"/>
            </a:ext>
          </a:extLst>
        </xdr:cNvPr>
        <xdr:cNvCxnSpPr/>
      </xdr:nvCxnSpPr>
      <xdr:spPr>
        <a:xfrm>
          <a:off x="6286500" y="7153199"/>
          <a:ext cx="79756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9267AEBB-CC5F-4FCC-9BBE-3D74AC9BAE10}"/>
            </a:ext>
          </a:extLst>
        </xdr:cNvPr>
        <xdr:cNvSpPr txBox="1"/>
      </xdr:nvSpPr>
      <xdr:spPr>
        <a:xfrm>
          <a:off x="8454467" y="66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C413645F-657B-46D8-85EE-1F1A18FCCC18}"/>
            </a:ext>
          </a:extLst>
        </xdr:cNvPr>
        <xdr:cNvSpPr txBox="1"/>
      </xdr:nvSpPr>
      <xdr:spPr>
        <a:xfrm>
          <a:off x="7673417" y="66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875ABA34-FCAA-4C26-A999-3A17AC91D109}"/>
            </a:ext>
          </a:extLst>
        </xdr:cNvPr>
        <xdr:cNvSpPr txBox="1"/>
      </xdr:nvSpPr>
      <xdr:spPr>
        <a:xfrm>
          <a:off x="6866332"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A601045D-91E4-4D4D-85BC-340307010E85}"/>
            </a:ext>
          </a:extLst>
        </xdr:cNvPr>
        <xdr:cNvSpPr txBox="1"/>
      </xdr:nvSpPr>
      <xdr:spPr>
        <a:xfrm>
          <a:off x="6068772"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147540</xdr:rowOff>
    </xdr:from>
    <xdr:ext cx="469744" cy="259045"/>
    <xdr:sp macro="" textlink="">
      <xdr:nvSpPr>
        <xdr:cNvPr id="145" name="n_1mainValue【道路】&#10;一人当たり延長">
          <a:extLst>
            <a:ext uri="{FF2B5EF4-FFF2-40B4-BE49-F238E27FC236}">
              <a16:creationId xmlns:a16="http://schemas.microsoft.com/office/drawing/2014/main" id="{7A447CE5-F57C-472C-BE7D-F93FEC86B8ED}"/>
            </a:ext>
          </a:extLst>
        </xdr:cNvPr>
        <xdr:cNvSpPr txBox="1"/>
      </xdr:nvSpPr>
      <xdr:spPr>
        <a:xfrm>
          <a:off x="8454467" y="71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150055</xdr:rowOff>
    </xdr:from>
    <xdr:ext cx="469744" cy="259045"/>
    <xdr:sp macro="" textlink="">
      <xdr:nvSpPr>
        <xdr:cNvPr id="146" name="n_2mainValue【道路】&#10;一人当たり延長">
          <a:extLst>
            <a:ext uri="{FF2B5EF4-FFF2-40B4-BE49-F238E27FC236}">
              <a16:creationId xmlns:a16="http://schemas.microsoft.com/office/drawing/2014/main" id="{C0984B68-6149-46D3-8E88-084628A82E4A}"/>
            </a:ext>
          </a:extLst>
        </xdr:cNvPr>
        <xdr:cNvSpPr txBox="1"/>
      </xdr:nvSpPr>
      <xdr:spPr>
        <a:xfrm>
          <a:off x="7673417" y="7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163961</xdr:rowOff>
    </xdr:from>
    <xdr:ext cx="469744" cy="259045"/>
    <xdr:sp macro="" textlink="">
      <xdr:nvSpPr>
        <xdr:cNvPr id="147" name="n_3mainValue【道路】&#10;一人当たり延長">
          <a:extLst>
            <a:ext uri="{FF2B5EF4-FFF2-40B4-BE49-F238E27FC236}">
              <a16:creationId xmlns:a16="http://schemas.microsoft.com/office/drawing/2014/main" id="{072A4B68-60A2-4043-90CF-9F7E21ED3E1A}"/>
            </a:ext>
          </a:extLst>
        </xdr:cNvPr>
        <xdr:cNvSpPr txBox="1"/>
      </xdr:nvSpPr>
      <xdr:spPr>
        <a:xfrm>
          <a:off x="6866332" y="71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163771</xdr:rowOff>
    </xdr:from>
    <xdr:ext cx="469744" cy="259045"/>
    <xdr:sp macro="" textlink="">
      <xdr:nvSpPr>
        <xdr:cNvPr id="148" name="n_4mainValue【道路】&#10;一人当たり延長">
          <a:extLst>
            <a:ext uri="{FF2B5EF4-FFF2-40B4-BE49-F238E27FC236}">
              <a16:creationId xmlns:a16="http://schemas.microsoft.com/office/drawing/2014/main" id="{FCEEDD6A-7E3D-40CF-900C-8A585EE46A14}"/>
            </a:ext>
          </a:extLst>
        </xdr:cNvPr>
        <xdr:cNvSpPr txBox="1"/>
      </xdr:nvSpPr>
      <xdr:spPr>
        <a:xfrm>
          <a:off x="6068772" y="71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73D6818-9BAD-4A50-A9ED-1F979F24148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EDCD47D-79E6-4D65-9C3B-593510103F6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75C5972-4900-4FAF-A55E-648459D1946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5E19A4A-C4E3-4156-ADF5-3957C1300ED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74E0C4B-82DC-4C04-BAA3-89E4868EE90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BD28957-8808-4FE0-86C9-24E2F6C4857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CFBD99A-CB5C-4BF9-8701-933203BE71D2}"/>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118905D-30CC-4021-A147-95944B832C0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50245C2-D70A-4ADC-9208-6F02C4B0983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116BD3D-C546-4D52-A27D-64335B70761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C574DE4-5315-42B7-A136-4252DBB3FFB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3644354-1BFB-4ACB-BCA0-6316B9EE4493}"/>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43ECF1B-6B86-45E6-853D-FF094B0991E5}"/>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45D0DFC-CB93-4740-AF3D-2CB9DB54B34B}"/>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7830E8B-CC50-4874-99A0-19670A345BEA}"/>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3375C9B-483E-4659-ACC8-EB8E08D11BE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BE71E0F-4CEA-401D-9511-448004BE8FAE}"/>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44BE8AD-577B-4BAA-A84C-5A038AC00A91}"/>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F076A7F-E026-4250-BB60-3AB6D8E0A983}"/>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B22A1E9-B8C1-4E75-AC90-3DBB4431AD9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E663C36-A827-489B-A61A-54220332D5D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EC977A9-2D43-4A70-A502-F4B5255D7CE3}"/>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69D57A8-3592-4114-8C6A-4143C0F9646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2458DB7-45A3-41CA-A700-A6E3AFB9944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A29281E-7AA2-4B9F-B38B-80F7E46D2E4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DA6F6E00-2279-43FF-B3B9-9AB4F2287C58}"/>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D1A3D9F-C8DF-46D1-8B09-8411EE82159A}"/>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70C035E8-31F1-4BC9-A5E3-9DE5B88F3C46}"/>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66CCC84-4FA9-4E49-A608-D1C799EF8552}"/>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2D243318-532C-4273-AA9E-71621F0E1AE7}"/>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C99B2DF-8887-430C-80E3-4B22AC093C38}"/>
            </a:ext>
          </a:extLst>
        </xdr:cNvPr>
        <xdr:cNvSpPr txBox="1"/>
      </xdr:nvSpPr>
      <xdr:spPr>
        <a:xfrm>
          <a:off x="4212590" y="1027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20804FD8-1836-4188-A839-46AE88607968}"/>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C0D37A35-ED1D-4CF7-B7A7-6CA1C116BD2B}"/>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256F3496-B0FD-429A-AB0E-730ADCE25C1E}"/>
            </a:ext>
          </a:extLst>
        </xdr:cNvPr>
        <xdr:cNvSpPr/>
      </xdr:nvSpPr>
      <xdr:spPr>
        <a:xfrm>
          <a:off x="2571750" y="1037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1E3CAFD-3DEE-4373-9D1D-0128415E983E}"/>
            </a:ext>
          </a:extLst>
        </xdr:cNvPr>
        <xdr:cNvSpPr/>
      </xdr:nvSpPr>
      <xdr:spPr>
        <a:xfrm>
          <a:off x="1774190" y="1034505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20474082-8436-4BBB-BBEB-DA8FBDF32D37}"/>
            </a:ext>
          </a:extLst>
        </xdr:cNvPr>
        <xdr:cNvSpPr/>
      </xdr:nvSpPr>
      <xdr:spPr>
        <a:xfrm>
          <a:off x="988060" y="10322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689046-B8C6-4885-875F-BC2C4DFC233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726F24B-1C35-496F-9327-024B08184C8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621B294-A0CD-4414-A75E-32BC4FB2158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DCBEAB-B5B9-42DD-8304-352067A01DB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7EBAF66-A52B-4E27-9A06-EE09362461C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90" name="楕円 189">
          <a:extLst>
            <a:ext uri="{FF2B5EF4-FFF2-40B4-BE49-F238E27FC236}">
              <a16:creationId xmlns:a16="http://schemas.microsoft.com/office/drawing/2014/main" id="{31A68D6E-128A-492E-88E9-A32CE81F1F8F}"/>
            </a:ext>
          </a:extLst>
        </xdr:cNvPr>
        <xdr:cNvSpPr/>
      </xdr:nvSpPr>
      <xdr:spPr>
        <a:xfrm>
          <a:off x="4131310" y="105317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8A0B28C-6457-4A76-B822-C13F620CA83B}"/>
            </a:ext>
          </a:extLst>
        </xdr:cNvPr>
        <xdr:cNvSpPr txBox="1"/>
      </xdr:nvSpPr>
      <xdr:spPr>
        <a:xfrm>
          <a:off x="4212590" y="1051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92" name="楕円 191">
          <a:extLst>
            <a:ext uri="{FF2B5EF4-FFF2-40B4-BE49-F238E27FC236}">
              <a16:creationId xmlns:a16="http://schemas.microsoft.com/office/drawing/2014/main" id="{CA2A39B1-DA23-4C6F-B0EB-BE1EFBAD11B4}"/>
            </a:ext>
          </a:extLst>
        </xdr:cNvPr>
        <xdr:cNvSpPr/>
      </xdr:nvSpPr>
      <xdr:spPr>
        <a:xfrm>
          <a:off x="3388360" y="1050752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124097</xdr:rowOff>
    </xdr:to>
    <xdr:cxnSp macro="">
      <xdr:nvCxnSpPr>
        <xdr:cNvPr id="193" name="直線コネクタ 192">
          <a:extLst>
            <a:ext uri="{FF2B5EF4-FFF2-40B4-BE49-F238E27FC236}">
              <a16:creationId xmlns:a16="http://schemas.microsoft.com/office/drawing/2014/main" id="{5625C05B-6D88-453F-B89F-D70E039B883F}"/>
            </a:ext>
          </a:extLst>
        </xdr:cNvPr>
        <xdr:cNvCxnSpPr/>
      </xdr:nvCxnSpPr>
      <xdr:spPr>
        <a:xfrm>
          <a:off x="3431540" y="10552612"/>
          <a:ext cx="74295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4" name="楕円 193">
          <a:extLst>
            <a:ext uri="{FF2B5EF4-FFF2-40B4-BE49-F238E27FC236}">
              <a16:creationId xmlns:a16="http://schemas.microsoft.com/office/drawing/2014/main" id="{95A11C97-BE0C-4DE4-BFC3-FFE47714DB08}"/>
            </a:ext>
          </a:extLst>
        </xdr:cNvPr>
        <xdr:cNvSpPr/>
      </xdr:nvSpPr>
      <xdr:spPr>
        <a:xfrm>
          <a:off x="2571750" y="1047731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97972</xdr:rowOff>
    </xdr:to>
    <xdr:cxnSp macro="">
      <xdr:nvCxnSpPr>
        <xdr:cNvPr id="195" name="直線コネクタ 194">
          <a:extLst>
            <a:ext uri="{FF2B5EF4-FFF2-40B4-BE49-F238E27FC236}">
              <a16:creationId xmlns:a16="http://schemas.microsoft.com/office/drawing/2014/main" id="{E75E9F88-E4C2-490A-8DB0-03D3FA75B599}"/>
            </a:ext>
          </a:extLst>
        </xdr:cNvPr>
        <xdr:cNvCxnSpPr/>
      </xdr:nvCxnSpPr>
      <xdr:spPr>
        <a:xfrm>
          <a:off x="2626360" y="10531928"/>
          <a:ext cx="80518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6" name="楕円 195">
          <a:extLst>
            <a:ext uri="{FF2B5EF4-FFF2-40B4-BE49-F238E27FC236}">
              <a16:creationId xmlns:a16="http://schemas.microsoft.com/office/drawing/2014/main" id="{73509D70-C3D4-454F-A1B7-02C70A118966}"/>
            </a:ext>
          </a:extLst>
        </xdr:cNvPr>
        <xdr:cNvSpPr/>
      </xdr:nvSpPr>
      <xdr:spPr>
        <a:xfrm>
          <a:off x="1774190" y="10457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73478</xdr:rowOff>
    </xdr:to>
    <xdr:cxnSp macro="">
      <xdr:nvCxnSpPr>
        <xdr:cNvPr id="197" name="直線コネクタ 196">
          <a:extLst>
            <a:ext uri="{FF2B5EF4-FFF2-40B4-BE49-F238E27FC236}">
              <a16:creationId xmlns:a16="http://schemas.microsoft.com/office/drawing/2014/main" id="{1EF82408-D948-4E0E-AED4-67BB2EFD6F24}"/>
            </a:ext>
          </a:extLst>
        </xdr:cNvPr>
        <xdr:cNvCxnSpPr/>
      </xdr:nvCxnSpPr>
      <xdr:spPr>
        <a:xfrm>
          <a:off x="1828800" y="10506075"/>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8" name="楕円 197">
          <a:extLst>
            <a:ext uri="{FF2B5EF4-FFF2-40B4-BE49-F238E27FC236}">
              <a16:creationId xmlns:a16="http://schemas.microsoft.com/office/drawing/2014/main" id="{C239281C-0BAA-4FFA-BD81-C40C7B70E5A1}"/>
            </a:ext>
          </a:extLst>
        </xdr:cNvPr>
        <xdr:cNvSpPr/>
      </xdr:nvSpPr>
      <xdr:spPr>
        <a:xfrm>
          <a:off x="988060" y="103651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61</xdr:row>
      <xdr:rowOff>45720</xdr:rowOff>
    </xdr:to>
    <xdr:cxnSp macro="">
      <xdr:nvCxnSpPr>
        <xdr:cNvPr id="199" name="直線コネクタ 198">
          <a:extLst>
            <a:ext uri="{FF2B5EF4-FFF2-40B4-BE49-F238E27FC236}">
              <a16:creationId xmlns:a16="http://schemas.microsoft.com/office/drawing/2014/main" id="{A54F74A1-D35F-45EC-ABBB-4F59C2BA7DF4}"/>
            </a:ext>
          </a:extLst>
        </xdr:cNvPr>
        <xdr:cNvCxnSpPr/>
      </xdr:nvCxnSpPr>
      <xdr:spPr>
        <a:xfrm>
          <a:off x="1031240" y="10419806"/>
          <a:ext cx="797560" cy="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676D6FA-F8EA-45C0-9BE0-AABD29D2C3A3}"/>
            </a:ext>
          </a:extLst>
        </xdr:cNvPr>
        <xdr:cNvSpPr txBox="1"/>
      </xdr:nvSpPr>
      <xdr:spPr>
        <a:xfrm>
          <a:off x="32391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68170CD-41C6-4971-ACD8-56151A9A8BE5}"/>
            </a:ext>
          </a:extLst>
        </xdr:cNvPr>
        <xdr:cNvSpPr txBox="1"/>
      </xdr:nvSpPr>
      <xdr:spPr>
        <a:xfrm>
          <a:off x="2439044" y="1014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295F6CC-E1C6-4736-A995-573D231C9AD1}"/>
            </a:ext>
          </a:extLst>
        </xdr:cNvPr>
        <xdr:cNvSpPr txBox="1"/>
      </xdr:nvSpPr>
      <xdr:spPr>
        <a:xfrm>
          <a:off x="1641484" y="101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45CFE1C-B00B-45CA-8AE9-5C81CF8394FA}"/>
            </a:ext>
          </a:extLst>
        </xdr:cNvPr>
        <xdr:cNvSpPr txBox="1"/>
      </xdr:nvSpPr>
      <xdr:spPr>
        <a:xfrm>
          <a:off x="85535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FC198EE-074F-4B03-81A7-909DF8A1C229}"/>
            </a:ext>
          </a:extLst>
        </xdr:cNvPr>
        <xdr:cNvSpPr txBox="1"/>
      </xdr:nvSpPr>
      <xdr:spPr>
        <a:xfrm>
          <a:off x="3239144" y="1059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498C143-B527-464B-AF82-774C7FEBBB2F}"/>
            </a:ext>
          </a:extLst>
        </xdr:cNvPr>
        <xdr:cNvSpPr txBox="1"/>
      </xdr:nvSpPr>
      <xdr:spPr>
        <a:xfrm>
          <a:off x="2439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0ABCA3E-7BB3-4311-B50E-516C0949FCD9}"/>
            </a:ext>
          </a:extLst>
        </xdr:cNvPr>
        <xdr:cNvSpPr txBox="1"/>
      </xdr:nvSpPr>
      <xdr:spPr>
        <a:xfrm>
          <a:off x="164148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170923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D2CEEE5-5FF7-427A-B9FC-357F54E54696}"/>
            </a:ext>
          </a:extLst>
        </xdr:cNvPr>
        <xdr:cNvSpPr txBox="1"/>
      </xdr:nvSpPr>
      <xdr:spPr>
        <a:xfrm>
          <a:off x="85535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3C92CF2-7B39-4CBF-AAD7-B48E7638263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9A6410D-D3D1-4C7F-AF2C-00C1B4CDA5B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172918E-95B4-4328-A506-80A1BF8767D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3EDFD92-7711-454F-96FA-3351CA8FA20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E6819B5-27CC-4514-B194-73801BA6FE7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4A7E8E7-2BA7-424B-984A-E18F5B7EAEB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26EDA6B-20B9-40CC-ACC3-0EB034E423D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4AA7909-614E-4797-A7B7-F09CCD446AC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A5F25CF-651F-41AE-9F51-C7AD7856509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4E240BA-8001-4133-BDCA-6E35ACAF1EA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C3B24CD-4DCD-40F0-B52D-20C3F350115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B8B90FC-9D40-458B-AC5C-4CF022C9D08C}"/>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0D04F5B-2682-482C-AB6F-0974CCC7E1C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388757A8-D9BE-474A-B1E5-F6FDD3B45E19}"/>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07F75E2-4FF5-4186-9770-66097792852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786C91CE-F010-454B-A968-58DC9DA94D18}"/>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16A4548-1087-4651-B36E-A7A52D76EC3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74CBEB96-CE92-406A-AD4E-E88EC178351A}"/>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1B78547-374A-464A-AA67-6A66733FDC9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A5DF9EA9-F398-4825-86B3-D6A2993F5951}"/>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0316249-86EE-4CE9-920E-488AEBFD88F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EE9ACBB-37D8-4BF3-BF41-F64BE2F38E68}"/>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2AB523E-EE7F-4D37-8BCD-FF658C77D08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95F98340-DBD8-4B0A-BF1D-F12EAFA768E2}"/>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4C8CBE4-A321-4BF0-838B-B4381CFEC607}"/>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DBEFAC11-7609-46DC-A52B-54954F828597}"/>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E0E1B4C-461A-4795-8A4F-09E27EF7A6B6}"/>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255F7EB-2D60-4085-AAA0-9591125803E3}"/>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E574B80-8B42-410C-8975-C447FE962D7F}"/>
            </a:ext>
          </a:extLst>
        </xdr:cNvPr>
        <xdr:cNvSpPr txBox="1"/>
      </xdr:nvSpPr>
      <xdr:spPr>
        <a:xfrm>
          <a:off x="9467850" y="10718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C6582D4D-82F1-4E68-BEFD-CED3C7E17307}"/>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CB441A25-4083-4572-954E-F614F3F7DFE7}"/>
            </a:ext>
          </a:extLst>
        </xdr:cNvPr>
        <xdr:cNvSpPr/>
      </xdr:nvSpPr>
      <xdr:spPr>
        <a:xfrm>
          <a:off x="8632190" y="1085541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BAE3039C-FA52-4EF3-91EC-51063FC86700}"/>
            </a:ext>
          </a:extLst>
        </xdr:cNvPr>
        <xdr:cNvSpPr/>
      </xdr:nvSpPr>
      <xdr:spPr>
        <a:xfrm>
          <a:off x="7846060" y="108588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F6C16501-7C6C-4B21-A3B9-9552EA595E63}"/>
            </a:ext>
          </a:extLst>
        </xdr:cNvPr>
        <xdr:cNvSpPr/>
      </xdr:nvSpPr>
      <xdr:spPr>
        <a:xfrm>
          <a:off x="7029450" y="10858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759D1A60-BF08-48F1-A3DD-4E1D8AC492BA}"/>
            </a:ext>
          </a:extLst>
        </xdr:cNvPr>
        <xdr:cNvSpPr/>
      </xdr:nvSpPr>
      <xdr:spPr>
        <a:xfrm>
          <a:off x="6231890" y="1086023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B420D79-B98B-48B4-BDFD-C0F81DC4B29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CA83B4A-10E1-4389-9394-07D3BCBF94A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59ED86B-5A69-4D8B-8DB2-35E64C490C3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457D0AC-EB41-4BF2-92F0-186E3A09A12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9D5D104-9F5B-421E-AE46-DA9ECD6B06F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159745</xdr:rowOff>
    </xdr:from>
    <xdr:to>
      <xdr:col>55</xdr:col>
      <xdr:colOff>50800</xdr:colOff>
      <xdr:row>64</xdr:row>
      <xdr:rowOff>89895</xdr:rowOff>
    </xdr:to>
    <xdr:sp macro="" textlink="">
      <xdr:nvSpPr>
        <xdr:cNvPr id="247" name="楕円 246">
          <a:extLst>
            <a:ext uri="{FF2B5EF4-FFF2-40B4-BE49-F238E27FC236}">
              <a16:creationId xmlns:a16="http://schemas.microsoft.com/office/drawing/2014/main" id="{30F1A5C1-5E22-402E-8615-82F8392E26B5}"/>
            </a:ext>
          </a:extLst>
        </xdr:cNvPr>
        <xdr:cNvSpPr/>
      </xdr:nvSpPr>
      <xdr:spPr>
        <a:xfrm>
          <a:off x="9394190" y="109630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74672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BCF0D5C7-1F9E-4A15-8CBA-E53B109081BA}"/>
            </a:ext>
          </a:extLst>
        </xdr:cNvPr>
        <xdr:cNvSpPr txBox="1"/>
      </xdr:nvSpPr>
      <xdr:spPr>
        <a:xfrm>
          <a:off x="9467850" y="108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159695</xdr:rowOff>
    </xdr:from>
    <xdr:to>
      <xdr:col>50</xdr:col>
      <xdr:colOff>165100</xdr:colOff>
      <xdr:row>64</xdr:row>
      <xdr:rowOff>89845</xdr:rowOff>
    </xdr:to>
    <xdr:sp macro="" textlink="">
      <xdr:nvSpPr>
        <xdr:cNvPr id="249" name="楕円 248">
          <a:extLst>
            <a:ext uri="{FF2B5EF4-FFF2-40B4-BE49-F238E27FC236}">
              <a16:creationId xmlns:a16="http://schemas.microsoft.com/office/drawing/2014/main" id="{B94A1633-7B18-4BF8-953D-6B26A15549A6}"/>
            </a:ext>
          </a:extLst>
        </xdr:cNvPr>
        <xdr:cNvSpPr/>
      </xdr:nvSpPr>
      <xdr:spPr>
        <a:xfrm>
          <a:off x="8632190" y="109629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39045</xdr:rowOff>
    </xdr:from>
    <xdr:to>
      <xdr:col>55</xdr:col>
      <xdr:colOff>0</xdr:colOff>
      <xdr:row>64</xdr:row>
      <xdr:rowOff>39095</xdr:rowOff>
    </xdr:to>
    <xdr:cxnSp macro="">
      <xdr:nvCxnSpPr>
        <xdr:cNvPr id="250" name="直線コネクタ 249">
          <a:extLst>
            <a:ext uri="{FF2B5EF4-FFF2-40B4-BE49-F238E27FC236}">
              <a16:creationId xmlns:a16="http://schemas.microsoft.com/office/drawing/2014/main" id="{3C4D5C4C-5E2A-4C5F-BA7B-A93B8BC0360D}"/>
            </a:ext>
          </a:extLst>
        </xdr:cNvPr>
        <xdr:cNvCxnSpPr/>
      </xdr:nvCxnSpPr>
      <xdr:spPr>
        <a:xfrm>
          <a:off x="8686800" y="11011845"/>
          <a:ext cx="74295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159701</xdr:rowOff>
    </xdr:from>
    <xdr:to>
      <xdr:col>46</xdr:col>
      <xdr:colOff>38100</xdr:colOff>
      <xdr:row>64</xdr:row>
      <xdr:rowOff>89851</xdr:rowOff>
    </xdr:to>
    <xdr:sp macro="" textlink="">
      <xdr:nvSpPr>
        <xdr:cNvPr id="251" name="楕円 250">
          <a:extLst>
            <a:ext uri="{FF2B5EF4-FFF2-40B4-BE49-F238E27FC236}">
              <a16:creationId xmlns:a16="http://schemas.microsoft.com/office/drawing/2014/main" id="{026175DE-995C-4121-87E4-3B27CC0DEF99}"/>
            </a:ext>
          </a:extLst>
        </xdr:cNvPr>
        <xdr:cNvSpPr/>
      </xdr:nvSpPr>
      <xdr:spPr>
        <a:xfrm>
          <a:off x="7846060" y="109629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39045</xdr:rowOff>
    </xdr:from>
    <xdr:to>
      <xdr:col>50</xdr:col>
      <xdr:colOff>114300</xdr:colOff>
      <xdr:row>64</xdr:row>
      <xdr:rowOff>39051</xdr:rowOff>
    </xdr:to>
    <xdr:cxnSp macro="">
      <xdr:nvCxnSpPr>
        <xdr:cNvPr id="252" name="直線コネクタ 251">
          <a:extLst>
            <a:ext uri="{FF2B5EF4-FFF2-40B4-BE49-F238E27FC236}">
              <a16:creationId xmlns:a16="http://schemas.microsoft.com/office/drawing/2014/main" id="{40A72FE4-7AF6-49D6-A564-E064E10B033E}"/>
            </a:ext>
          </a:extLst>
        </xdr:cNvPr>
        <xdr:cNvCxnSpPr/>
      </xdr:nvCxnSpPr>
      <xdr:spPr>
        <a:xfrm flipV="1">
          <a:off x="7889240" y="11011845"/>
          <a:ext cx="79756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159738</xdr:rowOff>
    </xdr:from>
    <xdr:to>
      <xdr:col>41</xdr:col>
      <xdr:colOff>101600</xdr:colOff>
      <xdr:row>64</xdr:row>
      <xdr:rowOff>89888</xdr:rowOff>
    </xdr:to>
    <xdr:sp macro="" textlink="">
      <xdr:nvSpPr>
        <xdr:cNvPr id="253" name="楕円 252">
          <a:extLst>
            <a:ext uri="{FF2B5EF4-FFF2-40B4-BE49-F238E27FC236}">
              <a16:creationId xmlns:a16="http://schemas.microsoft.com/office/drawing/2014/main" id="{C1A8168F-BC1C-4C38-99A4-AC7723A3848E}"/>
            </a:ext>
          </a:extLst>
        </xdr:cNvPr>
        <xdr:cNvSpPr/>
      </xdr:nvSpPr>
      <xdr:spPr>
        <a:xfrm>
          <a:off x="7029450" y="109629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39051</xdr:rowOff>
    </xdr:from>
    <xdr:to>
      <xdr:col>45</xdr:col>
      <xdr:colOff>177800</xdr:colOff>
      <xdr:row>64</xdr:row>
      <xdr:rowOff>39088</xdr:rowOff>
    </xdr:to>
    <xdr:cxnSp macro="">
      <xdr:nvCxnSpPr>
        <xdr:cNvPr id="254" name="直線コネクタ 253">
          <a:extLst>
            <a:ext uri="{FF2B5EF4-FFF2-40B4-BE49-F238E27FC236}">
              <a16:creationId xmlns:a16="http://schemas.microsoft.com/office/drawing/2014/main" id="{C75395EA-D61A-432D-B363-2BF8C3A186F8}"/>
            </a:ext>
          </a:extLst>
        </xdr:cNvPr>
        <xdr:cNvCxnSpPr/>
      </xdr:nvCxnSpPr>
      <xdr:spPr>
        <a:xfrm flipV="1">
          <a:off x="7084060" y="11011851"/>
          <a:ext cx="80518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155489</xdr:rowOff>
    </xdr:from>
    <xdr:to>
      <xdr:col>36</xdr:col>
      <xdr:colOff>165100</xdr:colOff>
      <xdr:row>64</xdr:row>
      <xdr:rowOff>85639</xdr:rowOff>
    </xdr:to>
    <xdr:sp macro="" textlink="">
      <xdr:nvSpPr>
        <xdr:cNvPr id="255" name="楕円 254">
          <a:extLst>
            <a:ext uri="{FF2B5EF4-FFF2-40B4-BE49-F238E27FC236}">
              <a16:creationId xmlns:a16="http://schemas.microsoft.com/office/drawing/2014/main" id="{0DE4C93E-8E38-4FC6-95BE-8D5EF464D1EC}"/>
            </a:ext>
          </a:extLst>
        </xdr:cNvPr>
        <xdr:cNvSpPr/>
      </xdr:nvSpPr>
      <xdr:spPr>
        <a:xfrm>
          <a:off x="6231890" y="109568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34839</xdr:rowOff>
    </xdr:from>
    <xdr:to>
      <xdr:col>41</xdr:col>
      <xdr:colOff>50800</xdr:colOff>
      <xdr:row>64</xdr:row>
      <xdr:rowOff>39088</xdr:rowOff>
    </xdr:to>
    <xdr:cxnSp macro="">
      <xdr:nvCxnSpPr>
        <xdr:cNvPr id="256" name="直線コネクタ 255">
          <a:extLst>
            <a:ext uri="{FF2B5EF4-FFF2-40B4-BE49-F238E27FC236}">
              <a16:creationId xmlns:a16="http://schemas.microsoft.com/office/drawing/2014/main" id="{2A738B10-AE2F-43CE-9E5E-375A82CECC16}"/>
            </a:ext>
          </a:extLst>
        </xdr:cNvPr>
        <xdr:cNvCxnSpPr/>
      </xdr:nvCxnSpPr>
      <xdr:spPr>
        <a:xfrm>
          <a:off x="6286500" y="11007639"/>
          <a:ext cx="79756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B4BC567E-EB80-40CC-8171-244AB88A3E92}"/>
            </a:ext>
          </a:extLst>
        </xdr:cNvPr>
        <xdr:cNvSpPr txBox="1"/>
      </xdr:nvSpPr>
      <xdr:spPr>
        <a:xfrm>
          <a:off x="8401265" y="1063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88C2736A-86C3-4B07-8A35-3AF81518C65A}"/>
            </a:ext>
          </a:extLst>
        </xdr:cNvPr>
        <xdr:cNvSpPr txBox="1"/>
      </xdr:nvSpPr>
      <xdr:spPr>
        <a:xfrm>
          <a:off x="7610690" y="1063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4328577-3D02-433A-AAC0-DDB4DAC586CD}"/>
            </a:ext>
          </a:extLst>
        </xdr:cNvPr>
        <xdr:cNvSpPr txBox="1"/>
      </xdr:nvSpPr>
      <xdr:spPr>
        <a:xfrm>
          <a:off x="6822655" y="106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A28823B-EF07-4FCA-B263-BC2130CDCABC}"/>
            </a:ext>
          </a:extLst>
        </xdr:cNvPr>
        <xdr:cNvSpPr txBox="1"/>
      </xdr:nvSpPr>
      <xdr:spPr>
        <a:xfrm>
          <a:off x="6007950" y="106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80972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A3E95812-EC8A-48E2-9565-174920DF5654}"/>
            </a:ext>
          </a:extLst>
        </xdr:cNvPr>
        <xdr:cNvSpPr txBox="1"/>
      </xdr:nvSpPr>
      <xdr:spPr>
        <a:xfrm>
          <a:off x="8422151" y="110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80978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9111B6E-FA1B-4F08-A994-290FE3959C8B}"/>
            </a:ext>
          </a:extLst>
        </xdr:cNvPr>
        <xdr:cNvSpPr txBox="1"/>
      </xdr:nvSpPr>
      <xdr:spPr>
        <a:xfrm>
          <a:off x="7641101" y="110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81015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B573A58B-0988-4D95-9554-60266E81E70F}"/>
            </a:ext>
          </a:extLst>
        </xdr:cNvPr>
        <xdr:cNvSpPr txBox="1"/>
      </xdr:nvSpPr>
      <xdr:spPr>
        <a:xfrm>
          <a:off x="6854971" y="110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76766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467EF5B6-90CC-4748-A6BD-5999A3B4E47C}"/>
            </a:ext>
          </a:extLst>
        </xdr:cNvPr>
        <xdr:cNvSpPr txBox="1"/>
      </xdr:nvSpPr>
      <xdr:spPr>
        <a:xfrm>
          <a:off x="6038361" y="110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BC22B29-6952-4CF0-9015-337C5267267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E3163AB-4931-4E9C-99E1-7BEA9F27390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7B9B68B-A00A-444E-9AE5-9C8BAD648E6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3587EBE-1CCB-4DE2-8B3C-D0A087EA921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69293DE-6EB2-4958-8B35-DD99F610E558}"/>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34D0BAB-04BC-422E-8B9D-2BC285D18A0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C3AF73F-57CC-4469-A797-32C59FF6ACA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A9677E2-96BA-40BF-A01A-C4A3D0ACCBF5}"/>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53074CD-AC76-4E5F-9CC8-AED203C5010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D7CD302-003E-41F0-AECE-0A206AE5BA2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4753AE1-7275-46C2-A5FF-66748A9D29A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4E8185E-A231-4922-B18B-1CD92DCAEADB}"/>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E72E6EB5-5B25-447E-AA50-31F2386844BF}"/>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0299AE5-BE24-45D6-B169-353816363A9B}"/>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A63837C-5A3D-471B-814B-2AEECA3D6BD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FBB67FB1-C771-47BE-9312-1207E091B909}"/>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A43C1566-8DCC-40C7-9770-BF0647E42686}"/>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3D4716F-2CB5-4093-842F-F6B9248F392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48292A6-F77C-498B-86B0-B3B3C201E5A6}"/>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4E54413F-54E3-4006-BFF3-BD99232C065F}"/>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F9B1A341-B4DD-43B1-96F3-4CBE07AAE80A}"/>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70F0CFB-A0E0-4F62-9773-0137E5D87EBF}"/>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EAC0D54-EA85-49D9-9620-5048E820E8BC}"/>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019B6AD-901F-44C2-945F-07FF6769FA2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81C321A-43F7-49F5-80D3-E8AF8AB8207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4A3965E-2AC6-4F3F-80C5-809408B5ECD7}"/>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8CFB741-3562-41E3-81E8-3251EA0EAA75}"/>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1E8E6DC-2C15-45B0-8A92-80EEFD4E451B}"/>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2E5C06-3B54-42CF-9DB7-E5237F3D964E}"/>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862C1309-6B56-4392-802F-2AB90E9C913A}"/>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A5FEDB38-B306-45DC-A38B-8C8989A09BD5}"/>
            </a:ext>
          </a:extLst>
        </xdr:cNvPr>
        <xdr:cNvSpPr txBox="1"/>
      </xdr:nvSpPr>
      <xdr:spPr>
        <a:xfrm>
          <a:off x="4212590" y="1414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48F611FC-5FDC-47E6-B40B-E9F12DCB7EFC}"/>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FA1CF268-5CF4-4F7E-B5B1-644006D2F4B0}"/>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8EF69B37-4150-4FEB-8F73-993AD9404555}"/>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F8FF5AD5-73C5-4DCC-9779-39598DF41921}"/>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75CF803A-98F4-4CA8-89DC-42C2DF5DD869}"/>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2ED1A0-943F-40D7-825C-E891F5DDE9B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8102819-8D6E-48AE-A0EE-2128C4317EE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67C4E17-3E6D-46D7-854B-85DD9DDF616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FB887EC-3C16-4895-8C7F-CC8635C084A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BF3A445-C469-4A72-B98C-278F7029681E}"/>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6" name="楕円 305">
          <a:extLst>
            <a:ext uri="{FF2B5EF4-FFF2-40B4-BE49-F238E27FC236}">
              <a16:creationId xmlns:a16="http://schemas.microsoft.com/office/drawing/2014/main" id="{9595B261-DC60-4B78-B2A4-1E246953AD9D}"/>
            </a:ext>
          </a:extLst>
        </xdr:cNvPr>
        <xdr:cNvSpPr/>
      </xdr:nvSpPr>
      <xdr:spPr>
        <a:xfrm>
          <a:off x="4131310" y="144195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777622F-3305-47A8-9E82-50D96F0539FE}"/>
            </a:ext>
          </a:extLst>
        </xdr:cNvPr>
        <xdr:cNvSpPr txBox="1"/>
      </xdr:nvSpPr>
      <xdr:spPr>
        <a:xfrm>
          <a:off x="421259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8" name="楕円 307">
          <a:extLst>
            <a:ext uri="{FF2B5EF4-FFF2-40B4-BE49-F238E27FC236}">
              <a16:creationId xmlns:a16="http://schemas.microsoft.com/office/drawing/2014/main" id="{0D1E32C1-A24B-4A78-9B20-696ED9B392A6}"/>
            </a:ext>
          </a:extLst>
        </xdr:cNvPr>
        <xdr:cNvSpPr/>
      </xdr:nvSpPr>
      <xdr:spPr>
        <a:xfrm>
          <a:off x="3388360" y="14391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72389</xdr:rowOff>
    </xdr:to>
    <xdr:cxnSp macro="">
      <xdr:nvCxnSpPr>
        <xdr:cNvPr id="309" name="直線コネクタ 308">
          <a:extLst>
            <a:ext uri="{FF2B5EF4-FFF2-40B4-BE49-F238E27FC236}">
              <a16:creationId xmlns:a16="http://schemas.microsoft.com/office/drawing/2014/main" id="{D984C7C0-8752-40EE-95FE-406BFCCF716B}"/>
            </a:ext>
          </a:extLst>
        </xdr:cNvPr>
        <xdr:cNvCxnSpPr/>
      </xdr:nvCxnSpPr>
      <xdr:spPr>
        <a:xfrm>
          <a:off x="3431540" y="14439900"/>
          <a:ext cx="7429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60779</xdr:rowOff>
    </xdr:from>
    <xdr:to>
      <xdr:col>15</xdr:col>
      <xdr:colOff>101600</xdr:colOff>
      <xdr:row>84</xdr:row>
      <xdr:rowOff>162379</xdr:rowOff>
    </xdr:to>
    <xdr:sp macro="" textlink="">
      <xdr:nvSpPr>
        <xdr:cNvPr id="310" name="楕円 309">
          <a:extLst>
            <a:ext uri="{FF2B5EF4-FFF2-40B4-BE49-F238E27FC236}">
              <a16:creationId xmlns:a16="http://schemas.microsoft.com/office/drawing/2014/main" id="{604B512E-D4F7-40F7-88DE-DD325FA5F4CC}"/>
            </a:ext>
          </a:extLst>
        </xdr:cNvPr>
        <xdr:cNvSpPr/>
      </xdr:nvSpPr>
      <xdr:spPr>
        <a:xfrm>
          <a:off x="2571750" y="144587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111579</xdr:rowOff>
    </xdr:to>
    <xdr:cxnSp macro="">
      <xdr:nvCxnSpPr>
        <xdr:cNvPr id="311" name="直線コネクタ 310">
          <a:extLst>
            <a:ext uri="{FF2B5EF4-FFF2-40B4-BE49-F238E27FC236}">
              <a16:creationId xmlns:a16="http://schemas.microsoft.com/office/drawing/2014/main" id="{C95A8EF1-616C-4ED3-B855-8752EC1000D2}"/>
            </a:ext>
          </a:extLst>
        </xdr:cNvPr>
        <xdr:cNvCxnSpPr/>
      </xdr:nvCxnSpPr>
      <xdr:spPr>
        <a:xfrm flipV="1">
          <a:off x="2626360" y="14439900"/>
          <a:ext cx="80518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42818</xdr:rowOff>
    </xdr:from>
    <xdr:to>
      <xdr:col>10</xdr:col>
      <xdr:colOff>165100</xdr:colOff>
      <xdr:row>84</xdr:row>
      <xdr:rowOff>144418</xdr:rowOff>
    </xdr:to>
    <xdr:sp macro="" textlink="">
      <xdr:nvSpPr>
        <xdr:cNvPr id="312" name="楕円 311">
          <a:extLst>
            <a:ext uri="{FF2B5EF4-FFF2-40B4-BE49-F238E27FC236}">
              <a16:creationId xmlns:a16="http://schemas.microsoft.com/office/drawing/2014/main" id="{705C300D-0D6C-4B87-A367-8E20AF4C5650}"/>
            </a:ext>
          </a:extLst>
        </xdr:cNvPr>
        <xdr:cNvSpPr/>
      </xdr:nvSpPr>
      <xdr:spPr>
        <a:xfrm>
          <a:off x="1774190" y="1444652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93618</xdr:rowOff>
    </xdr:from>
    <xdr:to>
      <xdr:col>15</xdr:col>
      <xdr:colOff>50800</xdr:colOff>
      <xdr:row>84</xdr:row>
      <xdr:rowOff>111579</xdr:rowOff>
    </xdr:to>
    <xdr:cxnSp macro="">
      <xdr:nvCxnSpPr>
        <xdr:cNvPr id="313" name="直線コネクタ 312">
          <a:extLst>
            <a:ext uri="{FF2B5EF4-FFF2-40B4-BE49-F238E27FC236}">
              <a16:creationId xmlns:a16="http://schemas.microsoft.com/office/drawing/2014/main" id="{142DE9C4-C375-43C9-AC27-9A31A64C88AB}"/>
            </a:ext>
          </a:extLst>
        </xdr:cNvPr>
        <xdr:cNvCxnSpPr/>
      </xdr:nvCxnSpPr>
      <xdr:spPr>
        <a:xfrm>
          <a:off x="1828800" y="14499228"/>
          <a:ext cx="79756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36286</xdr:rowOff>
    </xdr:from>
    <xdr:to>
      <xdr:col>6</xdr:col>
      <xdr:colOff>38100</xdr:colOff>
      <xdr:row>84</xdr:row>
      <xdr:rowOff>137886</xdr:rowOff>
    </xdr:to>
    <xdr:sp macro="" textlink="">
      <xdr:nvSpPr>
        <xdr:cNvPr id="314" name="楕円 313">
          <a:extLst>
            <a:ext uri="{FF2B5EF4-FFF2-40B4-BE49-F238E27FC236}">
              <a16:creationId xmlns:a16="http://schemas.microsoft.com/office/drawing/2014/main" id="{9FFC3B09-1755-4489-B65A-B5682017706F}"/>
            </a:ext>
          </a:extLst>
        </xdr:cNvPr>
        <xdr:cNvSpPr/>
      </xdr:nvSpPr>
      <xdr:spPr>
        <a:xfrm>
          <a:off x="988060" y="14438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87086</xdr:rowOff>
    </xdr:from>
    <xdr:to>
      <xdr:col>10</xdr:col>
      <xdr:colOff>114300</xdr:colOff>
      <xdr:row>84</xdr:row>
      <xdr:rowOff>93618</xdr:rowOff>
    </xdr:to>
    <xdr:cxnSp macro="">
      <xdr:nvCxnSpPr>
        <xdr:cNvPr id="315" name="直線コネクタ 314">
          <a:extLst>
            <a:ext uri="{FF2B5EF4-FFF2-40B4-BE49-F238E27FC236}">
              <a16:creationId xmlns:a16="http://schemas.microsoft.com/office/drawing/2014/main" id="{C7E7829A-43FD-451C-AF51-D9152F959870}"/>
            </a:ext>
          </a:extLst>
        </xdr:cNvPr>
        <xdr:cNvCxnSpPr/>
      </xdr:nvCxnSpPr>
      <xdr:spPr>
        <a:xfrm>
          <a:off x="1031240" y="14490791"/>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E3BEB0F3-4AE3-4993-B68E-74AFD1276EB1}"/>
            </a:ext>
          </a:extLst>
        </xdr:cNvPr>
        <xdr:cNvSpPr txBox="1"/>
      </xdr:nvSpPr>
      <xdr:spPr>
        <a:xfrm>
          <a:off x="323914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982A23CC-E6C2-4E7A-BB46-09F7B166D89D}"/>
            </a:ext>
          </a:extLst>
        </xdr:cNvPr>
        <xdr:cNvSpPr txBox="1"/>
      </xdr:nvSpPr>
      <xdr:spPr>
        <a:xfrm>
          <a:off x="2439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AB8C9EA1-F4AC-470D-9A1A-FC705CF73392}"/>
            </a:ext>
          </a:extLst>
        </xdr:cNvPr>
        <xdr:cNvSpPr txBox="1"/>
      </xdr:nvSpPr>
      <xdr:spPr>
        <a:xfrm>
          <a:off x="16414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66C593FC-2E88-4E41-A14B-CBA34E044880}"/>
            </a:ext>
          </a:extLst>
        </xdr:cNvPr>
        <xdr:cNvSpPr txBox="1"/>
      </xdr:nvSpPr>
      <xdr:spPr>
        <a:xfrm>
          <a:off x="85535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20" name="n_1mainValue【公営住宅】&#10;有形固定資産減価償却率">
          <a:extLst>
            <a:ext uri="{FF2B5EF4-FFF2-40B4-BE49-F238E27FC236}">
              <a16:creationId xmlns:a16="http://schemas.microsoft.com/office/drawing/2014/main" id="{8BA4F6C9-19AA-49C0-8A3A-18AB7A86EEF6}"/>
            </a:ext>
          </a:extLst>
        </xdr:cNvPr>
        <xdr:cNvSpPr txBox="1"/>
      </xdr:nvSpPr>
      <xdr:spPr>
        <a:xfrm>
          <a:off x="32391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153506</xdr:rowOff>
    </xdr:from>
    <xdr:ext cx="405111" cy="259045"/>
    <xdr:sp macro="" textlink="">
      <xdr:nvSpPr>
        <xdr:cNvPr id="321" name="n_2mainValue【公営住宅】&#10;有形固定資産減価償却率">
          <a:extLst>
            <a:ext uri="{FF2B5EF4-FFF2-40B4-BE49-F238E27FC236}">
              <a16:creationId xmlns:a16="http://schemas.microsoft.com/office/drawing/2014/main" id="{370F9466-17B7-4E87-9C49-C0E110286468}"/>
            </a:ext>
          </a:extLst>
        </xdr:cNvPr>
        <xdr:cNvSpPr txBox="1"/>
      </xdr:nvSpPr>
      <xdr:spPr>
        <a:xfrm>
          <a:off x="2439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135545</xdr:rowOff>
    </xdr:from>
    <xdr:ext cx="405111" cy="259045"/>
    <xdr:sp macro="" textlink="">
      <xdr:nvSpPr>
        <xdr:cNvPr id="322" name="n_3mainValue【公営住宅】&#10;有形固定資産減価償却率">
          <a:extLst>
            <a:ext uri="{FF2B5EF4-FFF2-40B4-BE49-F238E27FC236}">
              <a16:creationId xmlns:a16="http://schemas.microsoft.com/office/drawing/2014/main" id="{2A900479-A663-4A44-8772-5A7BD199E89A}"/>
            </a:ext>
          </a:extLst>
        </xdr:cNvPr>
        <xdr:cNvSpPr txBox="1"/>
      </xdr:nvSpPr>
      <xdr:spPr>
        <a:xfrm>
          <a:off x="1641484" y="1453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129013</xdr:rowOff>
    </xdr:from>
    <xdr:ext cx="405111" cy="259045"/>
    <xdr:sp macro="" textlink="">
      <xdr:nvSpPr>
        <xdr:cNvPr id="323" name="n_4mainValue【公営住宅】&#10;有形固定資産減価償却率">
          <a:extLst>
            <a:ext uri="{FF2B5EF4-FFF2-40B4-BE49-F238E27FC236}">
              <a16:creationId xmlns:a16="http://schemas.microsoft.com/office/drawing/2014/main" id="{226DBBBF-F29C-4800-9C62-21406D5F927E}"/>
            </a:ext>
          </a:extLst>
        </xdr:cNvPr>
        <xdr:cNvSpPr txBox="1"/>
      </xdr:nvSpPr>
      <xdr:spPr>
        <a:xfrm>
          <a:off x="855354"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FCBCCF9-A1AB-47D1-9C3B-EFF2D4AB5E3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0123245-79EF-4010-B2A3-B16A67CED38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FF1E6C3-B6A7-488F-B0AF-33675FA8DC3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A269D71-86F9-49B0-861E-E25932C8A28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4FD961F-FFEC-4758-843A-A061E424E75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7743972-817A-4619-887E-F204B88137C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870C4E4-4C4B-4334-B24F-9AAEBB6DA92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58C6E59-E7EE-46EC-BB3C-D0D42E4C92D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F71B1C1-9EBF-4B94-B0C5-9D2561364DB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8280838-0E8C-4A78-B844-6F2F1152ADD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C5A03232-556F-4C97-8642-55D134764850}"/>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75490C7E-BE5C-4F72-B834-83FE93AF012C}"/>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5F543B1C-0832-46B8-81B2-8B75951F4EDE}"/>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8BA574B2-3F06-4900-B855-B83860D5E5E8}"/>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0B37903-FDB1-4519-BBB6-C82545570D76}"/>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7BB7FAA0-6B6E-490C-AE24-6119BF5DF25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51A8C886-B2E1-4218-AC35-45CCF3F614EE}"/>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ECA4EC3E-6DC1-4E8F-93F2-E0BB1B86A4C2}"/>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3DE6BAA-32A0-464E-ADD7-CB1FC53A26FF}"/>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2158B083-92D5-4AF5-A80C-70F933EE3F2C}"/>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92562CC-9A93-453F-B7D4-898FD715964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2272B39C-814B-4C2B-9504-78211505AED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FCBD41E-BD6B-468E-8608-4E999B5D3A6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5FDF4C72-A137-4F0A-AD60-AFC40D61035F}"/>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7759EF71-F0F7-4E2C-9DCF-A60E83032BA1}"/>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2EF6E991-D096-416E-8E4F-6D6B93356C64}"/>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A4263E5F-ECA4-4535-8503-234B6273009D}"/>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39629998-C55E-4E71-A9E4-92BB8EF40548}"/>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198727B4-DA6D-4617-8FB1-299DB6129217}"/>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3E1354D2-04AB-4C58-883C-7BCB8ADC6907}"/>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CF72E5E9-CF37-4E48-AE87-A73C3FB33EEC}"/>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29DDA7BC-D3FA-4F8B-80C5-0FE5C65494AC}"/>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E324A00B-EDE1-4B7C-AE14-097DA8B52E19}"/>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B6AAD6C0-4816-44BD-83D3-5802C36DA217}"/>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1135A5F-4C8D-41FD-8E3C-D9A3F4B9F90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0EFF3A5-9C52-4B0A-811B-7B4D0820535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D37B763-888A-4382-A185-AE8928E705F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7BCA5CC-9688-4A16-8146-C4E745A8BAA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ABD9858-5521-465E-A498-64A597232BA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10540</xdr:rowOff>
    </xdr:from>
    <xdr:to>
      <xdr:col>55</xdr:col>
      <xdr:colOff>50800</xdr:colOff>
      <xdr:row>86</xdr:row>
      <xdr:rowOff>112140</xdr:rowOff>
    </xdr:to>
    <xdr:sp macro="" textlink="">
      <xdr:nvSpPr>
        <xdr:cNvPr id="363" name="楕円 362">
          <a:extLst>
            <a:ext uri="{FF2B5EF4-FFF2-40B4-BE49-F238E27FC236}">
              <a16:creationId xmlns:a16="http://schemas.microsoft.com/office/drawing/2014/main" id="{A7F005D9-013C-4BEB-99B8-406B158D0A32}"/>
            </a:ext>
          </a:extLst>
        </xdr:cNvPr>
        <xdr:cNvSpPr/>
      </xdr:nvSpPr>
      <xdr:spPr>
        <a:xfrm>
          <a:off x="9394190" y="1475714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96917</xdr:rowOff>
    </xdr:from>
    <xdr:ext cx="469744" cy="259045"/>
    <xdr:sp macro="" textlink="">
      <xdr:nvSpPr>
        <xdr:cNvPr id="364" name="【公営住宅】&#10;一人当たり面積該当値テキスト">
          <a:extLst>
            <a:ext uri="{FF2B5EF4-FFF2-40B4-BE49-F238E27FC236}">
              <a16:creationId xmlns:a16="http://schemas.microsoft.com/office/drawing/2014/main" id="{C0F074E4-BA2C-4700-8FFA-08EE639E1E54}"/>
            </a:ext>
          </a:extLst>
        </xdr:cNvPr>
        <xdr:cNvSpPr txBox="1"/>
      </xdr:nvSpPr>
      <xdr:spPr>
        <a:xfrm>
          <a:off x="9467850" y="1466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10540</xdr:rowOff>
    </xdr:from>
    <xdr:to>
      <xdr:col>50</xdr:col>
      <xdr:colOff>165100</xdr:colOff>
      <xdr:row>86</xdr:row>
      <xdr:rowOff>112140</xdr:rowOff>
    </xdr:to>
    <xdr:sp macro="" textlink="">
      <xdr:nvSpPr>
        <xdr:cNvPr id="365" name="楕円 364">
          <a:extLst>
            <a:ext uri="{FF2B5EF4-FFF2-40B4-BE49-F238E27FC236}">
              <a16:creationId xmlns:a16="http://schemas.microsoft.com/office/drawing/2014/main" id="{7324147A-F167-4073-A248-4AAF5C68F2D7}"/>
            </a:ext>
          </a:extLst>
        </xdr:cNvPr>
        <xdr:cNvSpPr/>
      </xdr:nvSpPr>
      <xdr:spPr>
        <a:xfrm>
          <a:off x="8632190" y="1475714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61340</xdr:rowOff>
    </xdr:from>
    <xdr:to>
      <xdr:col>55</xdr:col>
      <xdr:colOff>0</xdr:colOff>
      <xdr:row>86</xdr:row>
      <xdr:rowOff>61340</xdr:rowOff>
    </xdr:to>
    <xdr:cxnSp macro="">
      <xdr:nvCxnSpPr>
        <xdr:cNvPr id="366" name="直線コネクタ 365">
          <a:extLst>
            <a:ext uri="{FF2B5EF4-FFF2-40B4-BE49-F238E27FC236}">
              <a16:creationId xmlns:a16="http://schemas.microsoft.com/office/drawing/2014/main" id="{75113DC1-EA38-47D0-A4A6-97B055A1851D}"/>
            </a:ext>
          </a:extLst>
        </xdr:cNvPr>
        <xdr:cNvCxnSpPr/>
      </xdr:nvCxnSpPr>
      <xdr:spPr>
        <a:xfrm>
          <a:off x="8686800" y="148022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7874</xdr:rowOff>
    </xdr:from>
    <xdr:to>
      <xdr:col>46</xdr:col>
      <xdr:colOff>38100</xdr:colOff>
      <xdr:row>86</xdr:row>
      <xdr:rowOff>109474</xdr:rowOff>
    </xdr:to>
    <xdr:sp macro="" textlink="">
      <xdr:nvSpPr>
        <xdr:cNvPr id="367" name="楕円 366">
          <a:extLst>
            <a:ext uri="{FF2B5EF4-FFF2-40B4-BE49-F238E27FC236}">
              <a16:creationId xmlns:a16="http://schemas.microsoft.com/office/drawing/2014/main" id="{443E3174-32CA-4A2F-BBED-AFAE5240D663}"/>
            </a:ext>
          </a:extLst>
        </xdr:cNvPr>
        <xdr:cNvSpPr/>
      </xdr:nvSpPr>
      <xdr:spPr>
        <a:xfrm>
          <a:off x="7846060" y="14754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58674</xdr:rowOff>
    </xdr:from>
    <xdr:to>
      <xdr:col>50</xdr:col>
      <xdr:colOff>114300</xdr:colOff>
      <xdr:row>86</xdr:row>
      <xdr:rowOff>61340</xdr:rowOff>
    </xdr:to>
    <xdr:cxnSp macro="">
      <xdr:nvCxnSpPr>
        <xdr:cNvPr id="368" name="直線コネクタ 367">
          <a:extLst>
            <a:ext uri="{FF2B5EF4-FFF2-40B4-BE49-F238E27FC236}">
              <a16:creationId xmlns:a16="http://schemas.microsoft.com/office/drawing/2014/main" id="{4A278E4D-825A-4A48-999E-3A1E4BFF14B8}"/>
            </a:ext>
          </a:extLst>
        </xdr:cNvPr>
        <xdr:cNvCxnSpPr/>
      </xdr:nvCxnSpPr>
      <xdr:spPr>
        <a:xfrm>
          <a:off x="7889240" y="14799564"/>
          <a:ext cx="79756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7874</xdr:rowOff>
    </xdr:from>
    <xdr:to>
      <xdr:col>41</xdr:col>
      <xdr:colOff>101600</xdr:colOff>
      <xdr:row>86</xdr:row>
      <xdr:rowOff>109474</xdr:rowOff>
    </xdr:to>
    <xdr:sp macro="" textlink="">
      <xdr:nvSpPr>
        <xdr:cNvPr id="369" name="楕円 368">
          <a:extLst>
            <a:ext uri="{FF2B5EF4-FFF2-40B4-BE49-F238E27FC236}">
              <a16:creationId xmlns:a16="http://schemas.microsoft.com/office/drawing/2014/main" id="{D530CC98-5825-4FC5-8770-C3C96FB86532}"/>
            </a:ext>
          </a:extLst>
        </xdr:cNvPr>
        <xdr:cNvSpPr/>
      </xdr:nvSpPr>
      <xdr:spPr>
        <a:xfrm>
          <a:off x="7029450" y="147544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58674</xdr:rowOff>
    </xdr:from>
    <xdr:to>
      <xdr:col>45</xdr:col>
      <xdr:colOff>177800</xdr:colOff>
      <xdr:row>86</xdr:row>
      <xdr:rowOff>58674</xdr:rowOff>
    </xdr:to>
    <xdr:cxnSp macro="">
      <xdr:nvCxnSpPr>
        <xdr:cNvPr id="370" name="直線コネクタ 369">
          <a:extLst>
            <a:ext uri="{FF2B5EF4-FFF2-40B4-BE49-F238E27FC236}">
              <a16:creationId xmlns:a16="http://schemas.microsoft.com/office/drawing/2014/main" id="{385333BE-FA22-4B24-A7AF-DF0A25F0A099}"/>
            </a:ext>
          </a:extLst>
        </xdr:cNvPr>
        <xdr:cNvCxnSpPr/>
      </xdr:nvCxnSpPr>
      <xdr:spPr>
        <a:xfrm>
          <a:off x="7084060" y="1479956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7874</xdr:rowOff>
    </xdr:from>
    <xdr:to>
      <xdr:col>36</xdr:col>
      <xdr:colOff>165100</xdr:colOff>
      <xdr:row>86</xdr:row>
      <xdr:rowOff>109474</xdr:rowOff>
    </xdr:to>
    <xdr:sp macro="" textlink="">
      <xdr:nvSpPr>
        <xdr:cNvPr id="371" name="楕円 370">
          <a:extLst>
            <a:ext uri="{FF2B5EF4-FFF2-40B4-BE49-F238E27FC236}">
              <a16:creationId xmlns:a16="http://schemas.microsoft.com/office/drawing/2014/main" id="{0A864F87-2424-4504-8F45-C1466AE35875}"/>
            </a:ext>
          </a:extLst>
        </xdr:cNvPr>
        <xdr:cNvSpPr/>
      </xdr:nvSpPr>
      <xdr:spPr>
        <a:xfrm>
          <a:off x="6231890" y="147544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58674</xdr:rowOff>
    </xdr:from>
    <xdr:to>
      <xdr:col>41</xdr:col>
      <xdr:colOff>50800</xdr:colOff>
      <xdr:row>86</xdr:row>
      <xdr:rowOff>58674</xdr:rowOff>
    </xdr:to>
    <xdr:cxnSp macro="">
      <xdr:nvCxnSpPr>
        <xdr:cNvPr id="372" name="直線コネクタ 371">
          <a:extLst>
            <a:ext uri="{FF2B5EF4-FFF2-40B4-BE49-F238E27FC236}">
              <a16:creationId xmlns:a16="http://schemas.microsoft.com/office/drawing/2014/main" id="{66B2C024-083A-43AA-AF5D-1EFFB405C316}"/>
            </a:ext>
          </a:extLst>
        </xdr:cNvPr>
        <xdr:cNvCxnSpPr/>
      </xdr:nvCxnSpPr>
      <xdr:spPr>
        <a:xfrm>
          <a:off x="6286500" y="1479956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4D3B10CA-4937-4C46-8330-7520F9D3A689}"/>
            </a:ext>
          </a:extLst>
        </xdr:cNvPr>
        <xdr:cNvSpPr txBox="1"/>
      </xdr:nvSpPr>
      <xdr:spPr>
        <a:xfrm>
          <a:off x="845446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88E408B8-25DA-4A7C-9FB5-510A54BE0BF4}"/>
            </a:ext>
          </a:extLst>
        </xdr:cNvPr>
        <xdr:cNvSpPr txBox="1"/>
      </xdr:nvSpPr>
      <xdr:spPr>
        <a:xfrm>
          <a:off x="7673417"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2F2DB4B0-A35F-41C1-8CAB-413A7662F59F}"/>
            </a:ext>
          </a:extLst>
        </xdr:cNvPr>
        <xdr:cNvSpPr txBox="1"/>
      </xdr:nvSpPr>
      <xdr:spPr>
        <a:xfrm>
          <a:off x="6866332"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F54BBFF7-C224-4E95-B312-3120F424A9AB}"/>
            </a:ext>
          </a:extLst>
        </xdr:cNvPr>
        <xdr:cNvSpPr txBox="1"/>
      </xdr:nvSpPr>
      <xdr:spPr>
        <a:xfrm>
          <a:off x="6068772"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103267</xdr:rowOff>
    </xdr:from>
    <xdr:ext cx="469744" cy="259045"/>
    <xdr:sp macro="" textlink="">
      <xdr:nvSpPr>
        <xdr:cNvPr id="377" name="n_1mainValue【公営住宅】&#10;一人当たり面積">
          <a:extLst>
            <a:ext uri="{FF2B5EF4-FFF2-40B4-BE49-F238E27FC236}">
              <a16:creationId xmlns:a16="http://schemas.microsoft.com/office/drawing/2014/main" id="{CFD7BC44-D418-4F16-A9CA-D9C9724C9A9E}"/>
            </a:ext>
          </a:extLst>
        </xdr:cNvPr>
        <xdr:cNvSpPr txBox="1"/>
      </xdr:nvSpPr>
      <xdr:spPr>
        <a:xfrm>
          <a:off x="8454467" y="148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100601</xdr:rowOff>
    </xdr:from>
    <xdr:ext cx="469744" cy="259045"/>
    <xdr:sp macro="" textlink="">
      <xdr:nvSpPr>
        <xdr:cNvPr id="378" name="n_2mainValue【公営住宅】&#10;一人当たり面積">
          <a:extLst>
            <a:ext uri="{FF2B5EF4-FFF2-40B4-BE49-F238E27FC236}">
              <a16:creationId xmlns:a16="http://schemas.microsoft.com/office/drawing/2014/main" id="{E9884B80-6BD1-4A35-A718-B71455F836B1}"/>
            </a:ext>
          </a:extLst>
        </xdr:cNvPr>
        <xdr:cNvSpPr txBox="1"/>
      </xdr:nvSpPr>
      <xdr:spPr>
        <a:xfrm>
          <a:off x="7673417" y="148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100601</xdr:rowOff>
    </xdr:from>
    <xdr:ext cx="469744" cy="259045"/>
    <xdr:sp macro="" textlink="">
      <xdr:nvSpPr>
        <xdr:cNvPr id="379" name="n_3mainValue【公営住宅】&#10;一人当たり面積">
          <a:extLst>
            <a:ext uri="{FF2B5EF4-FFF2-40B4-BE49-F238E27FC236}">
              <a16:creationId xmlns:a16="http://schemas.microsoft.com/office/drawing/2014/main" id="{6D2F5BEB-F0DD-4BEC-9794-32BEE69ACECC}"/>
            </a:ext>
          </a:extLst>
        </xdr:cNvPr>
        <xdr:cNvSpPr txBox="1"/>
      </xdr:nvSpPr>
      <xdr:spPr>
        <a:xfrm>
          <a:off x="6866332" y="148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100601</xdr:rowOff>
    </xdr:from>
    <xdr:ext cx="469744" cy="259045"/>
    <xdr:sp macro="" textlink="">
      <xdr:nvSpPr>
        <xdr:cNvPr id="380" name="n_4mainValue【公営住宅】&#10;一人当たり面積">
          <a:extLst>
            <a:ext uri="{FF2B5EF4-FFF2-40B4-BE49-F238E27FC236}">
              <a16:creationId xmlns:a16="http://schemas.microsoft.com/office/drawing/2014/main" id="{3A503EF8-0FCF-4749-8826-CA1B55BE2401}"/>
            </a:ext>
          </a:extLst>
        </xdr:cNvPr>
        <xdr:cNvSpPr txBox="1"/>
      </xdr:nvSpPr>
      <xdr:spPr>
        <a:xfrm>
          <a:off x="6068772" y="148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36AEE8C-9DBB-4364-B296-804E85576F5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3FF7C58-9873-49E0-BC2F-5759F1BB24D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F6F7B02-79AB-43A4-94D1-9C4EF1B3B6F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5AFBED4-F1B3-436D-8F82-EEB5959C0F2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F3B2F4B-C2BB-44FF-A425-704BCF469A05}"/>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493AED6-C37B-47CC-A4D0-12C93152693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665C820-9D76-4599-B20F-D899182DAD5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41C659E-9F37-4A08-A959-56F09498A80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8193BF07-3A50-48C0-9F7D-98EFDC658A0C}"/>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07CD41C-354C-437E-8C19-C77DA816771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66CBFC6-51E8-4988-8FF7-24ABB9A26EC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A242B7-03EA-445E-BD9D-484E2E17C0D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F60155E-8653-4E66-B932-9D1B19A09B44}"/>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1D3D236-2BEA-43E0-BA48-32247CE5DD9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D5A6C9E-B98B-49DC-9BE2-381CADB6B1F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38A795C-87A2-4C4F-AB55-D9E389C68DD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0EDF34E-400C-458A-9663-DF9A6182E70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065946F-0D02-490C-AD58-1EB132A79AB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CE4C6EB-51B1-420F-93E3-FE5106B31E1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97F7A9B-3130-451B-929F-D3E9ED5BD29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AB9FAA6-24BA-4D6F-826D-897B506233D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91637D7-D69A-4F6E-9E3F-0F37D549325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70FB109-BAB9-4DDA-83F1-107DC697529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C189ACF-0393-479A-A17D-781CA6AF692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624DFD5-0E4D-4319-AB93-AC97ECF1D4B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B1CD7B6-E770-4A3E-881B-C34CCBA880F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C9E63AD-9B65-4A0A-A723-F9B18369BA8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8113553-F424-4F8F-8A13-FD69140705A3}"/>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61C177C-C015-40FE-B54E-0AA304C460FB}"/>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AC656F6B-7BBF-43A0-973E-5249D2C7A0E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F9DA776D-4379-470B-85D3-8986BE02E68A}"/>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3038AE3C-42B8-4E01-9679-DBBD2113EA24}"/>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6F8A9DBA-BFD3-4E53-B0F8-022A73CF2888}"/>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95A35DF-0025-4A9F-85C7-0140E3C6F075}"/>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91FCD5FB-3DC9-49CE-8ACD-AADC745A63FB}"/>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18DDB467-2A8B-49AA-ACD1-9B11BAE104C7}"/>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EEBBB617-EC46-4D8A-A9DE-56EA9241554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DC0E8BD-1023-407C-A1C1-AE56C592AC3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8C1301BE-6937-44E4-92D0-D6BEE1B06699}"/>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9ECEC7F-102C-4C1A-A8BF-12D81FE717D8}"/>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5FF7B53E-B791-431A-8BF2-9B53B0EB15FD}"/>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F9A066F-1407-42A4-9143-A98EE7E37409}"/>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40E6992A-ED88-47C2-84FA-982285448910}"/>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6933E239-1AC2-4671-8343-2669D96D1AB2}"/>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471952E4-49C9-4BAF-B92C-C73EF5D66718}"/>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A2FD0E0-D0F1-4728-B923-A1E98422367E}"/>
            </a:ext>
          </a:extLst>
        </xdr:cNvPr>
        <xdr:cNvSpPr txBox="1"/>
      </xdr:nvSpPr>
      <xdr:spPr>
        <a:xfrm>
          <a:off x="1474216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113DB1B4-B1D7-4D07-8BE2-CC52C074C391}"/>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B4BC500D-8B58-46D9-A558-4B2A28F8943B}"/>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652E6AA2-3BA3-49F6-BFCE-DAAA46F90A0B}"/>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5E2652BF-5414-4E38-AB90-E0533B099FFD}"/>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7D8E4D4E-0C51-4CCC-8E01-830EEC7B6D4D}"/>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7DDDC25-E828-44D8-86CE-105C7B67BDC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25C23DA-175B-4023-AAB6-05D8CE2F5DC0}"/>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678F9CA-799D-4B70-A53C-A79F53A93FF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AB46556-9D2C-44FE-9446-74B837DBB75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E6DF222-5C92-4C88-8CE2-1B6FB1AE4BB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122555</xdr:rowOff>
    </xdr:from>
    <xdr:to>
      <xdr:col>85</xdr:col>
      <xdr:colOff>177800</xdr:colOff>
      <xdr:row>36</xdr:row>
      <xdr:rowOff>52705</xdr:rowOff>
    </xdr:to>
    <xdr:sp macro="" textlink="">
      <xdr:nvSpPr>
        <xdr:cNvPr id="437" name="楕円 436">
          <a:extLst>
            <a:ext uri="{FF2B5EF4-FFF2-40B4-BE49-F238E27FC236}">
              <a16:creationId xmlns:a16="http://schemas.microsoft.com/office/drawing/2014/main" id="{6BDB9964-B6CA-432B-A737-E6250C166B50}"/>
            </a:ext>
          </a:extLst>
        </xdr:cNvPr>
        <xdr:cNvSpPr/>
      </xdr:nvSpPr>
      <xdr:spPr>
        <a:xfrm>
          <a:off x="14649450" y="61252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145432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57EE041-7DC9-482C-BD4A-2A541B90B119}"/>
            </a:ext>
          </a:extLst>
        </xdr:cNvPr>
        <xdr:cNvSpPr txBox="1"/>
      </xdr:nvSpPr>
      <xdr:spPr>
        <a:xfrm>
          <a:off x="1474216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439" name="楕円 438">
          <a:extLst>
            <a:ext uri="{FF2B5EF4-FFF2-40B4-BE49-F238E27FC236}">
              <a16:creationId xmlns:a16="http://schemas.microsoft.com/office/drawing/2014/main" id="{C0914A1D-1409-47C4-9735-47D046314EFA}"/>
            </a:ext>
          </a:extLst>
        </xdr:cNvPr>
        <xdr:cNvSpPr/>
      </xdr:nvSpPr>
      <xdr:spPr>
        <a:xfrm>
          <a:off x="13887450" y="6087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1905</xdr:rowOff>
    </xdr:to>
    <xdr:cxnSp macro="">
      <xdr:nvCxnSpPr>
        <xdr:cNvPr id="440" name="直線コネクタ 439">
          <a:extLst>
            <a:ext uri="{FF2B5EF4-FFF2-40B4-BE49-F238E27FC236}">
              <a16:creationId xmlns:a16="http://schemas.microsoft.com/office/drawing/2014/main" id="{D8364A24-67AA-4861-870A-56FE7483A519}"/>
            </a:ext>
          </a:extLst>
        </xdr:cNvPr>
        <xdr:cNvCxnSpPr/>
      </xdr:nvCxnSpPr>
      <xdr:spPr>
        <a:xfrm>
          <a:off x="13942060" y="6132195"/>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164465</xdr:rowOff>
    </xdr:from>
    <xdr:to>
      <xdr:col>76</xdr:col>
      <xdr:colOff>165100</xdr:colOff>
      <xdr:row>35</xdr:row>
      <xdr:rowOff>94615</xdr:rowOff>
    </xdr:to>
    <xdr:sp macro="" textlink="">
      <xdr:nvSpPr>
        <xdr:cNvPr id="441" name="楕円 440">
          <a:extLst>
            <a:ext uri="{FF2B5EF4-FFF2-40B4-BE49-F238E27FC236}">
              <a16:creationId xmlns:a16="http://schemas.microsoft.com/office/drawing/2014/main" id="{1626E803-FFB7-49DC-B584-BACD811C0B23}"/>
            </a:ext>
          </a:extLst>
        </xdr:cNvPr>
        <xdr:cNvSpPr/>
      </xdr:nvSpPr>
      <xdr:spPr>
        <a:xfrm>
          <a:off x="13089890" y="59975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43815</xdr:rowOff>
    </xdr:from>
    <xdr:to>
      <xdr:col>81</xdr:col>
      <xdr:colOff>50800</xdr:colOff>
      <xdr:row>35</xdr:row>
      <xdr:rowOff>135255</xdr:rowOff>
    </xdr:to>
    <xdr:cxnSp macro="">
      <xdr:nvCxnSpPr>
        <xdr:cNvPr id="442" name="直線コネクタ 441">
          <a:extLst>
            <a:ext uri="{FF2B5EF4-FFF2-40B4-BE49-F238E27FC236}">
              <a16:creationId xmlns:a16="http://schemas.microsoft.com/office/drawing/2014/main" id="{73382493-40E9-40C6-87C8-2F72011B2DDD}"/>
            </a:ext>
          </a:extLst>
        </xdr:cNvPr>
        <xdr:cNvCxnSpPr/>
      </xdr:nvCxnSpPr>
      <xdr:spPr>
        <a:xfrm>
          <a:off x="13144500" y="6046470"/>
          <a:ext cx="7975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141605</xdr:rowOff>
    </xdr:from>
    <xdr:to>
      <xdr:col>72</xdr:col>
      <xdr:colOff>38100</xdr:colOff>
      <xdr:row>37</xdr:row>
      <xdr:rowOff>71755</xdr:rowOff>
    </xdr:to>
    <xdr:sp macro="" textlink="">
      <xdr:nvSpPr>
        <xdr:cNvPr id="443" name="楕円 442">
          <a:extLst>
            <a:ext uri="{FF2B5EF4-FFF2-40B4-BE49-F238E27FC236}">
              <a16:creationId xmlns:a16="http://schemas.microsoft.com/office/drawing/2014/main" id="{E8C9D6BF-AA85-4C29-B088-D4F83533BA68}"/>
            </a:ext>
          </a:extLst>
        </xdr:cNvPr>
        <xdr:cNvSpPr/>
      </xdr:nvSpPr>
      <xdr:spPr>
        <a:xfrm>
          <a:off x="12303760" y="631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43815</xdr:rowOff>
    </xdr:from>
    <xdr:to>
      <xdr:col>76</xdr:col>
      <xdr:colOff>114300</xdr:colOff>
      <xdr:row>37</xdr:row>
      <xdr:rowOff>20955</xdr:rowOff>
    </xdr:to>
    <xdr:cxnSp macro="">
      <xdr:nvCxnSpPr>
        <xdr:cNvPr id="444" name="直線コネクタ 443">
          <a:extLst>
            <a:ext uri="{FF2B5EF4-FFF2-40B4-BE49-F238E27FC236}">
              <a16:creationId xmlns:a16="http://schemas.microsoft.com/office/drawing/2014/main" id="{9AA19766-210C-48C0-83F2-3BA3BE345BCB}"/>
            </a:ext>
          </a:extLst>
        </xdr:cNvPr>
        <xdr:cNvCxnSpPr/>
      </xdr:nvCxnSpPr>
      <xdr:spPr>
        <a:xfrm flipV="1">
          <a:off x="12346940" y="6046470"/>
          <a:ext cx="79756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445" name="楕円 444">
          <a:extLst>
            <a:ext uri="{FF2B5EF4-FFF2-40B4-BE49-F238E27FC236}">
              <a16:creationId xmlns:a16="http://schemas.microsoft.com/office/drawing/2014/main" id="{A52D9F5C-67A4-4F28-AB7B-D1DB38140ADE}"/>
            </a:ext>
          </a:extLst>
        </xdr:cNvPr>
        <xdr:cNvSpPr/>
      </xdr:nvSpPr>
      <xdr:spPr>
        <a:xfrm>
          <a:off x="11487150" y="6269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20955</xdr:rowOff>
    </xdr:to>
    <xdr:cxnSp macro="">
      <xdr:nvCxnSpPr>
        <xdr:cNvPr id="446" name="直線コネクタ 445">
          <a:extLst>
            <a:ext uri="{FF2B5EF4-FFF2-40B4-BE49-F238E27FC236}">
              <a16:creationId xmlns:a16="http://schemas.microsoft.com/office/drawing/2014/main" id="{E6AD78D3-B5C5-4EE9-8F63-486DE5CB3CD7}"/>
            </a:ext>
          </a:extLst>
        </xdr:cNvPr>
        <xdr:cNvCxnSpPr/>
      </xdr:nvCxnSpPr>
      <xdr:spPr>
        <a:xfrm>
          <a:off x="11541760" y="6315075"/>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EDE601C-2B17-4E72-952F-2702E6871277}"/>
            </a:ext>
          </a:extLst>
        </xdr:cNvPr>
        <xdr:cNvSpPr txBox="1"/>
      </xdr:nvSpPr>
      <xdr:spPr>
        <a:xfrm>
          <a:off x="1373823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9616619-7323-42EB-B463-B77773DC7A11}"/>
            </a:ext>
          </a:extLst>
        </xdr:cNvPr>
        <xdr:cNvSpPr txBox="1"/>
      </xdr:nvSpPr>
      <xdr:spPr>
        <a:xfrm>
          <a:off x="1295718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6C27B4B-0746-4AAC-96D1-363A45FCB025}"/>
            </a:ext>
          </a:extLst>
        </xdr:cNvPr>
        <xdr:cNvSpPr txBox="1"/>
      </xdr:nvSpPr>
      <xdr:spPr>
        <a:xfrm>
          <a:off x="1217105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897A146-5364-4648-8314-067BA4567772}"/>
            </a:ext>
          </a:extLst>
        </xdr:cNvPr>
        <xdr:cNvSpPr txBox="1"/>
      </xdr:nvSpPr>
      <xdr:spPr>
        <a:xfrm>
          <a:off x="113544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3900F17-0260-4DC7-B821-EDDE7A3ABCC8}"/>
            </a:ext>
          </a:extLst>
        </xdr:cNvPr>
        <xdr:cNvSpPr txBox="1"/>
      </xdr:nvSpPr>
      <xdr:spPr>
        <a:xfrm>
          <a:off x="1373823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111142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A66B339-B274-4A6D-AB5C-D65F3FFF350D}"/>
            </a:ext>
          </a:extLst>
        </xdr:cNvPr>
        <xdr:cNvSpPr txBox="1"/>
      </xdr:nvSpPr>
      <xdr:spPr>
        <a:xfrm>
          <a:off x="1295718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88282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7768B6E8-E729-4809-B7A9-3584BBCD4738}"/>
            </a:ext>
          </a:extLst>
        </xdr:cNvPr>
        <xdr:cNvSpPr txBox="1"/>
      </xdr:nvSpPr>
      <xdr:spPr>
        <a:xfrm>
          <a:off x="1217105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E89516E-B98E-42FB-BE37-EC0B88D04126}"/>
            </a:ext>
          </a:extLst>
        </xdr:cNvPr>
        <xdr:cNvSpPr txBox="1"/>
      </xdr:nvSpPr>
      <xdr:spPr>
        <a:xfrm>
          <a:off x="113544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C1A6ED0-8D08-4ADF-9E02-4C70F38D854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D671CB1-74DC-48E2-A43D-8EEE241868B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510ED371-C93B-420D-B1AB-AF91B100E25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B6CBE2F-0B3E-4529-8AAF-E7D0A645378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39E16D6-5E38-4D36-8797-69CD2DBD8E6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2B53AAF-5C37-4477-96C3-15397551507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335D8C8-71FF-4A67-A01C-A31E6EA3FBB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43933E3-E89D-4654-8002-7351F7DED3B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3CE796F-6B79-4313-AB8B-24BA875AF76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12A9D3E-4F9F-48A4-B329-9360DE92BEF7}"/>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504D2146-0204-4406-BE55-7947981C82C2}"/>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8DC0CD9A-7836-4F77-8A17-6DA7A96ECFA3}"/>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BB7E2BE7-05E6-452E-906D-E8D6B0E467C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67FEBDDD-8074-449C-9910-06E6BE4725CA}"/>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E2163A26-0B16-4273-8B98-E8BC435ABE73}"/>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63090986-A848-4DC6-ACD5-E2AFF68DA307}"/>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B90DF7F-1217-4285-A322-C8AE4F63F05E}"/>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FFD5D9BD-97A2-45A1-AC43-8DA4FE387730}"/>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76762F74-10F3-4948-9E01-1C70919C05A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EDC0F38E-B8B4-4061-9368-FAC69FC9E48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86C5EEFD-6DCD-498E-B1A6-AE2048A2927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C888A7B-C7BD-4FA4-9ED3-4007F271539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46A2FE39-64D4-40C4-AC64-BD1D96E0C43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186091A4-6DA1-40BA-8368-0D5BF436E1B2}"/>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EE97C448-78AB-44C3-A65B-28289DECB8F2}"/>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4E2456B4-8CE6-45D2-A2D3-5C822E450A3E}"/>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DAE114C3-0DE4-4617-BD39-E9AFF2DC5F3E}"/>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AA5858A9-F379-4021-8397-6137580AF7A3}"/>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DFE94C02-77C1-4D72-97B6-BC494D2D9E7C}"/>
            </a:ext>
          </a:extLst>
        </xdr:cNvPr>
        <xdr:cNvSpPr txBox="1"/>
      </xdr:nvSpPr>
      <xdr:spPr>
        <a:xfrm>
          <a:off x="1998599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492B6282-D9E2-4CD5-80EB-F359CD4E1A9D}"/>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D5CE7F6E-0973-435E-ADC4-67EFE4962ACC}"/>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FC2711A7-F523-4A00-A55D-814BDA8A1A74}"/>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72F379C0-2AF5-4B74-9E91-864E21C2A73E}"/>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BA2E76B3-F1CA-4895-80E1-FA428CBF30E1}"/>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04F4C45-20B3-4579-8662-66FC28142FF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BCF8BC4-A320-4E49-9627-DC0C2FE04E2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3164988-0149-456B-93FF-0B14717D130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E260ED5-DF84-40D7-84F6-7F1B201AABE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A57D66E-0BFF-48B0-956A-92E06813C78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94" name="楕円 493">
          <a:extLst>
            <a:ext uri="{FF2B5EF4-FFF2-40B4-BE49-F238E27FC236}">
              <a16:creationId xmlns:a16="http://schemas.microsoft.com/office/drawing/2014/main" id="{BBD11EF6-0163-4617-A8E3-CA8392B24147}"/>
            </a:ext>
          </a:extLst>
        </xdr:cNvPr>
        <xdr:cNvSpPr/>
      </xdr:nvSpPr>
      <xdr:spPr>
        <a:xfrm>
          <a:off x="19904710" y="6980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99077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C13FC95A-52EF-490E-833C-6F23D951ECC6}"/>
            </a:ext>
          </a:extLst>
        </xdr:cNvPr>
        <xdr:cNvSpPr txBox="1"/>
      </xdr:nvSpPr>
      <xdr:spPr>
        <a:xfrm>
          <a:off x="1998599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496" name="楕円 495">
          <a:extLst>
            <a:ext uri="{FF2B5EF4-FFF2-40B4-BE49-F238E27FC236}">
              <a16:creationId xmlns:a16="http://schemas.microsoft.com/office/drawing/2014/main" id="{90573136-1824-479B-A2D3-10818E635307}"/>
            </a:ext>
          </a:extLst>
        </xdr:cNvPr>
        <xdr:cNvSpPr/>
      </xdr:nvSpPr>
      <xdr:spPr>
        <a:xfrm>
          <a:off x="19161760" y="6980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0</xdr:rowOff>
    </xdr:to>
    <xdr:cxnSp macro="">
      <xdr:nvCxnSpPr>
        <xdr:cNvPr id="497" name="直線コネクタ 496">
          <a:extLst>
            <a:ext uri="{FF2B5EF4-FFF2-40B4-BE49-F238E27FC236}">
              <a16:creationId xmlns:a16="http://schemas.microsoft.com/office/drawing/2014/main" id="{6431DEEC-344A-442E-912A-E3E717ED6BB4}"/>
            </a:ext>
          </a:extLst>
        </xdr:cNvPr>
        <xdr:cNvCxnSpPr/>
      </xdr:nvCxnSpPr>
      <xdr:spPr>
        <a:xfrm>
          <a:off x="19204940" y="7029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98" name="楕円 497">
          <a:extLst>
            <a:ext uri="{FF2B5EF4-FFF2-40B4-BE49-F238E27FC236}">
              <a16:creationId xmlns:a16="http://schemas.microsoft.com/office/drawing/2014/main" id="{11B01100-3582-4359-988F-796311A27ABB}"/>
            </a:ext>
          </a:extLst>
        </xdr:cNvPr>
        <xdr:cNvSpPr/>
      </xdr:nvSpPr>
      <xdr:spPr>
        <a:xfrm>
          <a:off x="18345150" y="69138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41</xdr:row>
      <xdr:rowOff>0</xdr:rowOff>
    </xdr:to>
    <xdr:cxnSp macro="">
      <xdr:nvCxnSpPr>
        <xdr:cNvPr id="499" name="直線コネクタ 498">
          <a:extLst>
            <a:ext uri="{FF2B5EF4-FFF2-40B4-BE49-F238E27FC236}">
              <a16:creationId xmlns:a16="http://schemas.microsoft.com/office/drawing/2014/main" id="{AE1442D2-B70A-43ED-9605-4231C772B41B}"/>
            </a:ext>
          </a:extLst>
        </xdr:cNvPr>
        <xdr:cNvCxnSpPr/>
      </xdr:nvCxnSpPr>
      <xdr:spPr>
        <a:xfrm>
          <a:off x="18399760" y="6968490"/>
          <a:ext cx="80518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90170</xdr:rowOff>
    </xdr:from>
    <xdr:to>
      <xdr:col>102</xdr:col>
      <xdr:colOff>165100</xdr:colOff>
      <xdr:row>41</xdr:row>
      <xdr:rowOff>20320</xdr:rowOff>
    </xdr:to>
    <xdr:sp macro="" textlink="">
      <xdr:nvSpPr>
        <xdr:cNvPr id="500" name="楕円 499">
          <a:extLst>
            <a:ext uri="{FF2B5EF4-FFF2-40B4-BE49-F238E27FC236}">
              <a16:creationId xmlns:a16="http://schemas.microsoft.com/office/drawing/2014/main" id="{60BCF31A-76D0-4B58-B0A2-FC643CB69B5A}"/>
            </a:ext>
          </a:extLst>
        </xdr:cNvPr>
        <xdr:cNvSpPr/>
      </xdr:nvSpPr>
      <xdr:spPr>
        <a:xfrm>
          <a:off x="17547590" y="69519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110490</xdr:rowOff>
    </xdr:from>
    <xdr:to>
      <xdr:col>107</xdr:col>
      <xdr:colOff>50800</xdr:colOff>
      <xdr:row>40</xdr:row>
      <xdr:rowOff>140970</xdr:rowOff>
    </xdr:to>
    <xdr:cxnSp macro="">
      <xdr:nvCxnSpPr>
        <xdr:cNvPr id="501" name="直線コネクタ 500">
          <a:extLst>
            <a:ext uri="{FF2B5EF4-FFF2-40B4-BE49-F238E27FC236}">
              <a16:creationId xmlns:a16="http://schemas.microsoft.com/office/drawing/2014/main" id="{CEA96A9A-FF59-4966-87C1-A14A52C07870}"/>
            </a:ext>
          </a:extLst>
        </xdr:cNvPr>
        <xdr:cNvCxnSpPr/>
      </xdr:nvCxnSpPr>
      <xdr:spPr>
        <a:xfrm flipV="1">
          <a:off x="17602200" y="696849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90170</xdr:rowOff>
    </xdr:from>
    <xdr:to>
      <xdr:col>98</xdr:col>
      <xdr:colOff>38100</xdr:colOff>
      <xdr:row>41</xdr:row>
      <xdr:rowOff>20320</xdr:rowOff>
    </xdr:to>
    <xdr:sp macro="" textlink="">
      <xdr:nvSpPr>
        <xdr:cNvPr id="502" name="楕円 501">
          <a:extLst>
            <a:ext uri="{FF2B5EF4-FFF2-40B4-BE49-F238E27FC236}">
              <a16:creationId xmlns:a16="http://schemas.microsoft.com/office/drawing/2014/main" id="{84F38F77-A8AF-41DE-AEAA-862CE0CE105C}"/>
            </a:ext>
          </a:extLst>
        </xdr:cNvPr>
        <xdr:cNvSpPr/>
      </xdr:nvSpPr>
      <xdr:spPr>
        <a:xfrm>
          <a:off x="16761460" y="69519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140970</xdr:rowOff>
    </xdr:from>
    <xdr:to>
      <xdr:col>102</xdr:col>
      <xdr:colOff>114300</xdr:colOff>
      <xdr:row>40</xdr:row>
      <xdr:rowOff>140970</xdr:rowOff>
    </xdr:to>
    <xdr:cxnSp macro="">
      <xdr:nvCxnSpPr>
        <xdr:cNvPr id="503" name="直線コネクタ 502">
          <a:extLst>
            <a:ext uri="{FF2B5EF4-FFF2-40B4-BE49-F238E27FC236}">
              <a16:creationId xmlns:a16="http://schemas.microsoft.com/office/drawing/2014/main" id="{13409EE7-0CCB-47A6-8B10-48A7724FBDD1}"/>
            </a:ext>
          </a:extLst>
        </xdr:cNvPr>
        <xdr:cNvCxnSpPr/>
      </xdr:nvCxnSpPr>
      <xdr:spPr>
        <a:xfrm>
          <a:off x="16804640" y="69970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9F923C3C-F19B-4C84-AF5A-21DCB11510AE}"/>
            </a:ext>
          </a:extLst>
        </xdr:cNvPr>
        <xdr:cNvSpPr txBox="1"/>
      </xdr:nvSpPr>
      <xdr:spPr>
        <a:xfrm>
          <a:off x="18982132"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CDDBCCB-670D-4D36-9592-6DB20F75BA6F}"/>
            </a:ext>
          </a:extLst>
        </xdr:cNvPr>
        <xdr:cNvSpPr txBox="1"/>
      </xdr:nvSpPr>
      <xdr:spPr>
        <a:xfrm>
          <a:off x="18182032"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31AC2A80-F485-434E-9505-24D43384F6EF}"/>
            </a:ext>
          </a:extLst>
        </xdr:cNvPr>
        <xdr:cNvSpPr txBox="1"/>
      </xdr:nvSpPr>
      <xdr:spPr>
        <a:xfrm>
          <a:off x="17384472"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60E0B6AC-18B3-43F2-99DB-922D3918ACED}"/>
            </a:ext>
          </a:extLst>
        </xdr:cNvPr>
        <xdr:cNvSpPr txBox="1"/>
      </xdr:nvSpPr>
      <xdr:spPr>
        <a:xfrm>
          <a:off x="16588817"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DAAC117-AAC5-49F9-9570-495F599CBA45}"/>
            </a:ext>
          </a:extLst>
        </xdr:cNvPr>
        <xdr:cNvSpPr txBox="1"/>
      </xdr:nvSpPr>
      <xdr:spPr>
        <a:xfrm>
          <a:off x="18982132"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AF61C3F5-42A8-4C82-96BB-4E01AA21BCB4}"/>
            </a:ext>
          </a:extLst>
        </xdr:cNvPr>
        <xdr:cNvSpPr txBox="1"/>
      </xdr:nvSpPr>
      <xdr:spPr>
        <a:xfrm>
          <a:off x="18182032"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FDB4A464-478F-4CDA-AFC1-4B03EFD7DCA2}"/>
            </a:ext>
          </a:extLst>
        </xdr:cNvPr>
        <xdr:cNvSpPr txBox="1"/>
      </xdr:nvSpPr>
      <xdr:spPr>
        <a:xfrm>
          <a:off x="17384472"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11447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821A9627-0EC1-462E-8649-937793F4D016}"/>
            </a:ext>
          </a:extLst>
        </xdr:cNvPr>
        <xdr:cNvSpPr txBox="1"/>
      </xdr:nvSpPr>
      <xdr:spPr>
        <a:xfrm>
          <a:off x="1658881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551BB40C-D10F-49ED-A55E-E10173EA633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4970095-1525-4DCD-A630-84D0F2674DA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FFFC446-A08B-4899-9577-2209D626FE6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E40C3B88-9851-4347-A1B3-81BF803F1BB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531BBA35-80D2-407C-8B34-1C23A0D0A57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F349D3C-1A40-4673-A46D-138C4B1A757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D2C6F3A3-B5C1-4384-AF5E-2BB8E2AF76C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C679D19-0187-4B82-9EE9-CBA676B104A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4EADDE0E-5415-448C-90FC-E2E7BCB45A3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2C4F69E3-5529-45E1-B28B-882167400BB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949F73E9-6BE5-41BF-B1D2-F170441D9FD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C0F2BE70-8CF7-490F-A341-6EA4CCD8D8C0}"/>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DAF37DCB-CDCD-41F0-9316-06294B76F74D}"/>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E7EA6B8-02A2-4232-A6D1-DEA8D84C8E4D}"/>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6F601F11-08AA-4177-9706-08AE335B8AFF}"/>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56A7CDAC-E7A0-4ECD-B696-689D251D37CF}"/>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E0844257-8FA5-4B42-BB5E-9648C2679DD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30C79DA3-DFB0-405B-B98B-D4B40F8A8B81}"/>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A27AE43A-E565-49D3-A93C-B46A6AE1FD0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C3E7AE48-1884-472D-808D-C8985D6F4F72}"/>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614607FC-21AF-406D-91EE-C6036D6AF70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9CD6B0A8-11FB-4437-A26E-8919D79F505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F020A40F-9D2F-46C8-BB8C-D6D333A87C71}"/>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360F9FC-2AA4-4D4C-864A-9DDBD7D5FB2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851359FF-0104-4285-889B-90D47A0AE196}"/>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17F76330-69C1-495A-8C02-2E1DDE020E53}"/>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2046EC60-1808-4F75-9286-0BB4AAD0E27F}"/>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364D0AB6-5A01-47DD-8E5F-A1A69643A073}"/>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D32827E3-E3E0-40BA-AC3D-A416ACCC85BA}"/>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D214347F-6F28-4C44-ADAC-B78DBD88DF7F}"/>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45427109-1065-4DA4-BA3F-4F2BA4535CBF}"/>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DF3DFBC0-6574-4EA4-9802-2502E0F4A6B2}"/>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A409A036-1CE6-4C1D-A184-428833DBB55D}"/>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67AB1F38-F622-496E-B662-676D198A4C81}"/>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9C6550AF-9F56-41C6-9032-D287F0296EF7}"/>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47A56FD-D612-49FE-A8C1-54F09D50A9E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E368E58-9223-412C-959C-5D28683539B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A83837C-EF16-43A0-89CA-DEE921C74C6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958180C-DC01-4A2C-AFC0-FDC2A3119A0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95629CF-378B-4CAC-8B36-A18AAD1F63B6}"/>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52" name="楕円 551">
          <a:extLst>
            <a:ext uri="{FF2B5EF4-FFF2-40B4-BE49-F238E27FC236}">
              <a16:creationId xmlns:a16="http://schemas.microsoft.com/office/drawing/2014/main" id="{9E43B911-BE6E-4B57-BFBE-A79CFC6C6CB7}"/>
            </a:ext>
          </a:extLst>
        </xdr:cNvPr>
        <xdr:cNvSpPr/>
      </xdr:nvSpPr>
      <xdr:spPr>
        <a:xfrm>
          <a:off x="14649450" y="10541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D7912F7A-26EE-4CF3-A19A-59861C3FDF89}"/>
            </a:ext>
          </a:extLst>
        </xdr:cNvPr>
        <xdr:cNvSpPr txBox="1"/>
      </xdr:nvSpPr>
      <xdr:spPr>
        <a:xfrm>
          <a:off x="1474216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61595</xdr:rowOff>
    </xdr:from>
    <xdr:to>
      <xdr:col>81</xdr:col>
      <xdr:colOff>101600</xdr:colOff>
      <xdr:row>61</xdr:row>
      <xdr:rowOff>163195</xdr:rowOff>
    </xdr:to>
    <xdr:sp macro="" textlink="">
      <xdr:nvSpPr>
        <xdr:cNvPr id="554" name="楕円 553">
          <a:extLst>
            <a:ext uri="{FF2B5EF4-FFF2-40B4-BE49-F238E27FC236}">
              <a16:creationId xmlns:a16="http://schemas.microsoft.com/office/drawing/2014/main" id="{96C2145C-029C-46EF-BE76-CE5EFDBCDCB2}"/>
            </a:ext>
          </a:extLst>
        </xdr:cNvPr>
        <xdr:cNvSpPr/>
      </xdr:nvSpPr>
      <xdr:spPr>
        <a:xfrm>
          <a:off x="13887450" y="105162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112395</xdr:rowOff>
    </xdr:from>
    <xdr:to>
      <xdr:col>85</xdr:col>
      <xdr:colOff>127000</xdr:colOff>
      <xdr:row>61</xdr:row>
      <xdr:rowOff>131445</xdr:rowOff>
    </xdr:to>
    <xdr:cxnSp macro="">
      <xdr:nvCxnSpPr>
        <xdr:cNvPr id="555" name="直線コネクタ 554">
          <a:extLst>
            <a:ext uri="{FF2B5EF4-FFF2-40B4-BE49-F238E27FC236}">
              <a16:creationId xmlns:a16="http://schemas.microsoft.com/office/drawing/2014/main" id="{D2F0F76A-3891-4E29-B950-408441516954}"/>
            </a:ext>
          </a:extLst>
        </xdr:cNvPr>
        <xdr:cNvCxnSpPr/>
      </xdr:nvCxnSpPr>
      <xdr:spPr>
        <a:xfrm>
          <a:off x="13942060" y="1057084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6" name="楕円 555">
          <a:extLst>
            <a:ext uri="{FF2B5EF4-FFF2-40B4-BE49-F238E27FC236}">
              <a16:creationId xmlns:a16="http://schemas.microsoft.com/office/drawing/2014/main" id="{211E2A74-A439-4D14-8687-E1D7D89A944A}"/>
            </a:ext>
          </a:extLst>
        </xdr:cNvPr>
        <xdr:cNvSpPr/>
      </xdr:nvSpPr>
      <xdr:spPr>
        <a:xfrm>
          <a:off x="13089890" y="10504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112395</xdr:rowOff>
    </xdr:to>
    <xdr:cxnSp macro="">
      <xdr:nvCxnSpPr>
        <xdr:cNvPr id="557" name="直線コネクタ 556">
          <a:extLst>
            <a:ext uri="{FF2B5EF4-FFF2-40B4-BE49-F238E27FC236}">
              <a16:creationId xmlns:a16="http://schemas.microsoft.com/office/drawing/2014/main" id="{37A46CFB-E935-460F-B6C9-5115CFC86E8D}"/>
            </a:ext>
          </a:extLst>
        </xdr:cNvPr>
        <xdr:cNvCxnSpPr/>
      </xdr:nvCxnSpPr>
      <xdr:spPr>
        <a:xfrm>
          <a:off x="13144500" y="1054989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58" name="楕円 557">
          <a:extLst>
            <a:ext uri="{FF2B5EF4-FFF2-40B4-BE49-F238E27FC236}">
              <a16:creationId xmlns:a16="http://schemas.microsoft.com/office/drawing/2014/main" id="{35C67127-3469-4771-89AF-64C1DB0EFFFD}"/>
            </a:ext>
          </a:extLst>
        </xdr:cNvPr>
        <xdr:cNvSpPr/>
      </xdr:nvSpPr>
      <xdr:spPr>
        <a:xfrm>
          <a:off x="12303760" y="105143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110490</xdr:rowOff>
    </xdr:to>
    <xdr:cxnSp macro="">
      <xdr:nvCxnSpPr>
        <xdr:cNvPr id="559" name="直線コネクタ 558">
          <a:extLst>
            <a:ext uri="{FF2B5EF4-FFF2-40B4-BE49-F238E27FC236}">
              <a16:creationId xmlns:a16="http://schemas.microsoft.com/office/drawing/2014/main" id="{4416DD87-5F3A-4E52-8763-B0B335EDF40D}"/>
            </a:ext>
          </a:extLst>
        </xdr:cNvPr>
        <xdr:cNvCxnSpPr/>
      </xdr:nvCxnSpPr>
      <xdr:spPr>
        <a:xfrm flipV="1">
          <a:off x="12346940" y="1054989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560" name="楕円 559">
          <a:extLst>
            <a:ext uri="{FF2B5EF4-FFF2-40B4-BE49-F238E27FC236}">
              <a16:creationId xmlns:a16="http://schemas.microsoft.com/office/drawing/2014/main" id="{0657F5CB-8734-4E31-82BB-B91A70FD8BDD}"/>
            </a:ext>
          </a:extLst>
        </xdr:cNvPr>
        <xdr:cNvSpPr/>
      </xdr:nvSpPr>
      <xdr:spPr>
        <a:xfrm>
          <a:off x="11487150" y="10556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110490</xdr:rowOff>
    </xdr:from>
    <xdr:to>
      <xdr:col>71</xdr:col>
      <xdr:colOff>177800</xdr:colOff>
      <xdr:row>61</xdr:row>
      <xdr:rowOff>152400</xdr:rowOff>
    </xdr:to>
    <xdr:cxnSp macro="">
      <xdr:nvCxnSpPr>
        <xdr:cNvPr id="561" name="直線コネクタ 560">
          <a:extLst>
            <a:ext uri="{FF2B5EF4-FFF2-40B4-BE49-F238E27FC236}">
              <a16:creationId xmlns:a16="http://schemas.microsoft.com/office/drawing/2014/main" id="{1D112847-56AC-4624-910D-C11FE805206C}"/>
            </a:ext>
          </a:extLst>
        </xdr:cNvPr>
        <xdr:cNvCxnSpPr/>
      </xdr:nvCxnSpPr>
      <xdr:spPr>
        <a:xfrm flipV="1">
          <a:off x="11541760" y="1056894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30A16C2A-2B46-44C4-AD2E-8E921A42AD2E}"/>
            </a:ext>
          </a:extLst>
        </xdr:cNvPr>
        <xdr:cNvSpPr txBox="1"/>
      </xdr:nvSpPr>
      <xdr:spPr>
        <a:xfrm>
          <a:off x="1373823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8B7DC66F-A4F7-4DE9-BA25-2BD176DA540D}"/>
            </a:ext>
          </a:extLst>
        </xdr:cNvPr>
        <xdr:cNvSpPr txBox="1"/>
      </xdr:nvSpPr>
      <xdr:spPr>
        <a:xfrm>
          <a:off x="1295718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294B5A54-7BCD-4A92-8D5C-1B757903D164}"/>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FC381AAB-406F-4D13-A193-3556D248D1D3}"/>
            </a:ext>
          </a:extLst>
        </xdr:cNvPr>
        <xdr:cNvSpPr txBox="1"/>
      </xdr:nvSpPr>
      <xdr:spPr>
        <a:xfrm>
          <a:off x="113544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154322</xdr:rowOff>
    </xdr:from>
    <xdr:ext cx="405111" cy="259045"/>
    <xdr:sp macro="" textlink="">
      <xdr:nvSpPr>
        <xdr:cNvPr id="566" name="n_1mainValue【学校施設】&#10;有形固定資産減価償却率">
          <a:extLst>
            <a:ext uri="{FF2B5EF4-FFF2-40B4-BE49-F238E27FC236}">
              <a16:creationId xmlns:a16="http://schemas.microsoft.com/office/drawing/2014/main" id="{FDAD7BB5-FF40-41B7-897D-D8FAEC7EF635}"/>
            </a:ext>
          </a:extLst>
        </xdr:cNvPr>
        <xdr:cNvSpPr txBox="1"/>
      </xdr:nvSpPr>
      <xdr:spPr>
        <a:xfrm>
          <a:off x="1373823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7" name="n_2mainValue【学校施設】&#10;有形固定資産減価償却率">
          <a:extLst>
            <a:ext uri="{FF2B5EF4-FFF2-40B4-BE49-F238E27FC236}">
              <a16:creationId xmlns:a16="http://schemas.microsoft.com/office/drawing/2014/main" id="{B3BD8854-F8B7-4A7B-8A62-DCE66E3A3721}"/>
            </a:ext>
          </a:extLst>
        </xdr:cNvPr>
        <xdr:cNvSpPr txBox="1"/>
      </xdr:nvSpPr>
      <xdr:spPr>
        <a:xfrm>
          <a:off x="1295718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68" name="n_3mainValue【学校施設】&#10;有形固定資産減価償却率">
          <a:extLst>
            <a:ext uri="{FF2B5EF4-FFF2-40B4-BE49-F238E27FC236}">
              <a16:creationId xmlns:a16="http://schemas.microsoft.com/office/drawing/2014/main" id="{31220178-2E2B-440A-ADD1-22FFBED1A270}"/>
            </a:ext>
          </a:extLst>
        </xdr:cNvPr>
        <xdr:cNvSpPr txBox="1"/>
      </xdr:nvSpPr>
      <xdr:spPr>
        <a:xfrm>
          <a:off x="1217105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69" name="n_4mainValue【学校施設】&#10;有形固定資産減価償却率">
          <a:extLst>
            <a:ext uri="{FF2B5EF4-FFF2-40B4-BE49-F238E27FC236}">
              <a16:creationId xmlns:a16="http://schemas.microsoft.com/office/drawing/2014/main" id="{DD92DFF0-D7AE-476A-920F-1A1F3E0FABAC}"/>
            </a:ext>
          </a:extLst>
        </xdr:cNvPr>
        <xdr:cNvSpPr txBox="1"/>
      </xdr:nvSpPr>
      <xdr:spPr>
        <a:xfrm>
          <a:off x="113544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27D7F7C5-9CF0-4900-8DC5-D3B43559614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3970E2BC-F4AC-42A9-B9BE-10E16C73F23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618E731-40E9-4DA3-9B83-35ABD59D19D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1F23E8C-3AC8-4619-ADA6-B70F328E91E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92A9BE0-D3C0-483C-BED7-5E3E6C545320}"/>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B2282009-89B6-40DD-8E56-A2158B09CEB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C9E836D6-65D9-45C7-B917-8CF5B6FBB50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52847BF2-6DC6-440D-BC0D-578AE02625E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8FDA7C1-49DD-459A-962C-0123C89C3D7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C7FA67D8-CD47-4358-9273-B6602B628BC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EAB72E03-1CCB-42AC-9B4A-5E8D265C7CF4}"/>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176A425-389C-4E86-A767-B36CEC92FF1F}"/>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C0C91E64-3EBE-4919-B249-20EC73E197A1}"/>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4C8242E-C0AC-450D-A5C0-6CA2E0E6F072}"/>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428FDF00-AA6B-48CA-8CD6-CE0B7BD61B04}"/>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3926F1D2-2819-4CE6-AACE-341DB33C5C30}"/>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8885B286-9E42-4139-84C5-D2AB41C3ADD9}"/>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176D67AE-FC15-44E0-B16E-A435BD5445E5}"/>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1D0FD437-F26C-4620-8FD9-94F067B549DA}"/>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8352CD0-A8E0-49D2-9942-6975FEFCDB62}"/>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90C94DF3-0957-406F-B553-3DB6E6F205F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13E6A04F-963E-4A46-99F1-BB15805D9462}"/>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C81A51-3055-4649-B7C9-1D593DA3A9C8}"/>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3A556E06-A135-4CB0-8983-4513A1DA6D3B}"/>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5C958B17-06E2-4D9B-A970-C43E817402CC}"/>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F8A9F05B-134B-488D-99E1-EE455608366C}"/>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C5D8F7EF-7A91-4C5B-B9CB-A87EB053FE80}"/>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91574FA0-F340-4E34-AEAF-37EF9349AB07}"/>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9C49C044-FCE0-4875-98FD-6EB17B355B89}"/>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77239CA7-0838-4594-99A3-DB69D0E32B98}"/>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4353A8FF-09D5-4F53-95F0-3D857782818E}"/>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AF8B68C7-6128-4C77-B957-8761811BC235}"/>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321BE9D6-DB35-4B8B-93D5-7CA6EBF59803}"/>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4F366A70-DDA0-4323-A72A-CB25B1AD5B65}"/>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4F66EE5-2392-4F9E-AC95-BC88070D5FF0}"/>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77653AE-9137-4458-B567-0BF6D90F015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A2AA999-212F-441B-980D-4F6443B4ED5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7AEFA8E-8C19-4A09-8D01-E7A26F09E7E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7E02F38-8A8F-4E8B-8045-37C47F55912D}"/>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143129</xdr:rowOff>
    </xdr:from>
    <xdr:to>
      <xdr:col>116</xdr:col>
      <xdr:colOff>114300</xdr:colOff>
      <xdr:row>63</xdr:row>
      <xdr:rowOff>73279</xdr:rowOff>
    </xdr:to>
    <xdr:sp macro="" textlink="">
      <xdr:nvSpPr>
        <xdr:cNvPr id="609" name="楕円 608">
          <a:extLst>
            <a:ext uri="{FF2B5EF4-FFF2-40B4-BE49-F238E27FC236}">
              <a16:creationId xmlns:a16="http://schemas.microsoft.com/office/drawing/2014/main" id="{C8F08D55-BEA7-491B-BBFD-B412B5741D39}"/>
            </a:ext>
          </a:extLst>
        </xdr:cNvPr>
        <xdr:cNvSpPr/>
      </xdr:nvSpPr>
      <xdr:spPr>
        <a:xfrm>
          <a:off x="19904710" y="107711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B830F890-EE14-49D5-991B-1AF9EADCF661}"/>
            </a:ext>
          </a:extLst>
        </xdr:cNvPr>
        <xdr:cNvSpPr txBox="1"/>
      </xdr:nvSpPr>
      <xdr:spPr>
        <a:xfrm>
          <a:off x="19985990" y="106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11" name="楕円 610">
          <a:extLst>
            <a:ext uri="{FF2B5EF4-FFF2-40B4-BE49-F238E27FC236}">
              <a16:creationId xmlns:a16="http://schemas.microsoft.com/office/drawing/2014/main" id="{1C2CDADB-DD79-442B-9C59-A580650C904C}"/>
            </a:ext>
          </a:extLst>
        </xdr:cNvPr>
        <xdr:cNvSpPr/>
      </xdr:nvSpPr>
      <xdr:spPr>
        <a:xfrm>
          <a:off x="19161760" y="107737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22479</xdr:rowOff>
    </xdr:from>
    <xdr:to>
      <xdr:col>116</xdr:col>
      <xdr:colOff>63500</xdr:colOff>
      <xdr:row>63</xdr:row>
      <xdr:rowOff>25146</xdr:rowOff>
    </xdr:to>
    <xdr:cxnSp macro="">
      <xdr:nvCxnSpPr>
        <xdr:cNvPr id="612" name="直線コネクタ 611">
          <a:extLst>
            <a:ext uri="{FF2B5EF4-FFF2-40B4-BE49-F238E27FC236}">
              <a16:creationId xmlns:a16="http://schemas.microsoft.com/office/drawing/2014/main" id="{85B5380D-C1BC-4C9D-A5A1-2C744842CA1C}"/>
            </a:ext>
          </a:extLst>
        </xdr:cNvPr>
        <xdr:cNvCxnSpPr/>
      </xdr:nvCxnSpPr>
      <xdr:spPr>
        <a:xfrm flipV="1">
          <a:off x="19204940" y="10820019"/>
          <a:ext cx="7429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145986</xdr:rowOff>
    </xdr:from>
    <xdr:to>
      <xdr:col>107</xdr:col>
      <xdr:colOff>101600</xdr:colOff>
      <xdr:row>63</xdr:row>
      <xdr:rowOff>76136</xdr:rowOff>
    </xdr:to>
    <xdr:sp macro="" textlink="">
      <xdr:nvSpPr>
        <xdr:cNvPr id="613" name="楕円 612">
          <a:extLst>
            <a:ext uri="{FF2B5EF4-FFF2-40B4-BE49-F238E27FC236}">
              <a16:creationId xmlns:a16="http://schemas.microsoft.com/office/drawing/2014/main" id="{19B60043-9297-4487-B4FD-C15435685E42}"/>
            </a:ext>
          </a:extLst>
        </xdr:cNvPr>
        <xdr:cNvSpPr/>
      </xdr:nvSpPr>
      <xdr:spPr>
        <a:xfrm>
          <a:off x="18345150" y="107739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25336</xdr:rowOff>
    </xdr:to>
    <xdr:cxnSp macro="">
      <xdr:nvCxnSpPr>
        <xdr:cNvPr id="614" name="直線コネクタ 613">
          <a:extLst>
            <a:ext uri="{FF2B5EF4-FFF2-40B4-BE49-F238E27FC236}">
              <a16:creationId xmlns:a16="http://schemas.microsoft.com/office/drawing/2014/main" id="{178894A6-3991-4473-BD5D-9D83FCB4726B}"/>
            </a:ext>
          </a:extLst>
        </xdr:cNvPr>
        <xdr:cNvCxnSpPr/>
      </xdr:nvCxnSpPr>
      <xdr:spPr>
        <a:xfrm flipV="1">
          <a:off x="18399760" y="10822686"/>
          <a:ext cx="80518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149225</xdr:rowOff>
    </xdr:from>
    <xdr:to>
      <xdr:col>102</xdr:col>
      <xdr:colOff>165100</xdr:colOff>
      <xdr:row>63</xdr:row>
      <xdr:rowOff>79375</xdr:rowOff>
    </xdr:to>
    <xdr:sp macro="" textlink="">
      <xdr:nvSpPr>
        <xdr:cNvPr id="615" name="楕円 614">
          <a:extLst>
            <a:ext uri="{FF2B5EF4-FFF2-40B4-BE49-F238E27FC236}">
              <a16:creationId xmlns:a16="http://schemas.microsoft.com/office/drawing/2014/main" id="{51E7DF02-6989-4638-8341-1A4DDF999960}"/>
            </a:ext>
          </a:extLst>
        </xdr:cNvPr>
        <xdr:cNvSpPr/>
      </xdr:nvSpPr>
      <xdr:spPr>
        <a:xfrm>
          <a:off x="17547590" y="107791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25336</xdr:rowOff>
    </xdr:from>
    <xdr:to>
      <xdr:col>107</xdr:col>
      <xdr:colOff>50800</xdr:colOff>
      <xdr:row>63</xdr:row>
      <xdr:rowOff>28575</xdr:rowOff>
    </xdr:to>
    <xdr:cxnSp macro="">
      <xdr:nvCxnSpPr>
        <xdr:cNvPr id="616" name="直線コネクタ 615">
          <a:extLst>
            <a:ext uri="{FF2B5EF4-FFF2-40B4-BE49-F238E27FC236}">
              <a16:creationId xmlns:a16="http://schemas.microsoft.com/office/drawing/2014/main" id="{08726477-1697-4D3E-B855-01E6E3D2B375}"/>
            </a:ext>
          </a:extLst>
        </xdr:cNvPr>
        <xdr:cNvCxnSpPr/>
      </xdr:nvCxnSpPr>
      <xdr:spPr>
        <a:xfrm flipV="1">
          <a:off x="17602200" y="10822876"/>
          <a:ext cx="79756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17" name="楕円 616">
          <a:extLst>
            <a:ext uri="{FF2B5EF4-FFF2-40B4-BE49-F238E27FC236}">
              <a16:creationId xmlns:a16="http://schemas.microsoft.com/office/drawing/2014/main" id="{73BE82CB-B390-4982-B959-143DE1BD2557}"/>
            </a:ext>
          </a:extLst>
        </xdr:cNvPr>
        <xdr:cNvSpPr/>
      </xdr:nvSpPr>
      <xdr:spPr>
        <a:xfrm>
          <a:off x="16761460" y="1078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28575</xdr:rowOff>
    </xdr:from>
    <xdr:to>
      <xdr:col>102</xdr:col>
      <xdr:colOff>114300</xdr:colOff>
      <xdr:row>63</xdr:row>
      <xdr:rowOff>34290</xdr:rowOff>
    </xdr:to>
    <xdr:cxnSp macro="">
      <xdr:nvCxnSpPr>
        <xdr:cNvPr id="618" name="直線コネクタ 617">
          <a:extLst>
            <a:ext uri="{FF2B5EF4-FFF2-40B4-BE49-F238E27FC236}">
              <a16:creationId xmlns:a16="http://schemas.microsoft.com/office/drawing/2014/main" id="{D6DDC081-E4E5-4E14-AAB3-4A5EAD104E62}"/>
            </a:ext>
          </a:extLst>
        </xdr:cNvPr>
        <xdr:cNvCxnSpPr/>
      </xdr:nvCxnSpPr>
      <xdr:spPr>
        <a:xfrm flipV="1">
          <a:off x="16804640" y="10828020"/>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BE21B4D5-3A6F-47FC-9A30-BCD1E07C8453}"/>
            </a:ext>
          </a:extLst>
        </xdr:cNvPr>
        <xdr:cNvSpPr txBox="1"/>
      </xdr:nvSpPr>
      <xdr:spPr>
        <a:xfrm>
          <a:off x="18982132" y="104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5957F20E-38B6-437C-BB73-C8CAA03761D6}"/>
            </a:ext>
          </a:extLst>
        </xdr:cNvPr>
        <xdr:cNvSpPr txBox="1"/>
      </xdr:nvSpPr>
      <xdr:spPr>
        <a:xfrm>
          <a:off x="18182032" y="104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C0955BBA-D638-45BC-88CD-A1E8F312CEE4}"/>
            </a:ext>
          </a:extLst>
        </xdr:cNvPr>
        <xdr:cNvSpPr txBox="1"/>
      </xdr:nvSpPr>
      <xdr:spPr>
        <a:xfrm>
          <a:off x="17384472"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511F56E4-98E5-4462-8D6D-BAFB1669C85D}"/>
            </a:ext>
          </a:extLst>
        </xdr:cNvPr>
        <xdr:cNvSpPr txBox="1"/>
      </xdr:nvSpPr>
      <xdr:spPr>
        <a:xfrm>
          <a:off x="1658881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23" name="n_1mainValue【学校施設】&#10;一人当たり面積">
          <a:extLst>
            <a:ext uri="{FF2B5EF4-FFF2-40B4-BE49-F238E27FC236}">
              <a16:creationId xmlns:a16="http://schemas.microsoft.com/office/drawing/2014/main" id="{0FCA7364-9E8C-4FE4-B743-D7C46C994105}"/>
            </a:ext>
          </a:extLst>
        </xdr:cNvPr>
        <xdr:cNvSpPr txBox="1"/>
      </xdr:nvSpPr>
      <xdr:spPr>
        <a:xfrm>
          <a:off x="18982132" y="108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67263</xdr:rowOff>
    </xdr:from>
    <xdr:ext cx="469744" cy="259045"/>
    <xdr:sp macro="" textlink="">
      <xdr:nvSpPr>
        <xdr:cNvPr id="624" name="n_2mainValue【学校施設】&#10;一人当たり面積">
          <a:extLst>
            <a:ext uri="{FF2B5EF4-FFF2-40B4-BE49-F238E27FC236}">
              <a16:creationId xmlns:a16="http://schemas.microsoft.com/office/drawing/2014/main" id="{954F8477-E56A-4992-A8FE-7FC4E49344DA}"/>
            </a:ext>
          </a:extLst>
        </xdr:cNvPr>
        <xdr:cNvSpPr txBox="1"/>
      </xdr:nvSpPr>
      <xdr:spPr>
        <a:xfrm>
          <a:off x="18182032" y="108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70502</xdr:rowOff>
    </xdr:from>
    <xdr:ext cx="469744" cy="259045"/>
    <xdr:sp macro="" textlink="">
      <xdr:nvSpPr>
        <xdr:cNvPr id="625" name="n_3mainValue【学校施設】&#10;一人当たり面積">
          <a:extLst>
            <a:ext uri="{FF2B5EF4-FFF2-40B4-BE49-F238E27FC236}">
              <a16:creationId xmlns:a16="http://schemas.microsoft.com/office/drawing/2014/main" id="{9A3F047A-2079-48CB-A6F6-3A7797DDE6A1}"/>
            </a:ext>
          </a:extLst>
        </xdr:cNvPr>
        <xdr:cNvSpPr txBox="1"/>
      </xdr:nvSpPr>
      <xdr:spPr>
        <a:xfrm>
          <a:off x="17384472"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626" name="n_4mainValue【学校施設】&#10;一人当たり面積">
          <a:extLst>
            <a:ext uri="{FF2B5EF4-FFF2-40B4-BE49-F238E27FC236}">
              <a16:creationId xmlns:a16="http://schemas.microsoft.com/office/drawing/2014/main" id="{1A1B30D4-D414-4137-A0BE-3079ED489DA7}"/>
            </a:ext>
          </a:extLst>
        </xdr:cNvPr>
        <xdr:cNvSpPr txBox="1"/>
      </xdr:nvSpPr>
      <xdr:spPr>
        <a:xfrm>
          <a:off x="1658881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7F9906AC-F6A9-4F25-973C-E708890B6A0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E279C2E-C18E-4A0E-849D-5991BEBB9D8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5EEE6916-7C0C-484B-A735-10A1D3426B0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AB4E04C1-66CD-4B4A-9421-160F9661C32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5616B352-7EF2-48FF-A5D5-F6667B2E55F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E82127D1-9A41-46E9-BA6C-24AA351FF8F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A3B6AC11-96DD-4ACB-97E3-B317CD9107C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141FF191-9BF6-43D0-AE63-8AD11279C01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76407330-1BD2-4879-A6FF-F7A8E7B236CE}"/>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562CB0FA-3BF4-4FEB-8663-68ABE9AA1F6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8C979A69-8CD0-4D8D-9F71-DE52EB2B76A4}"/>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216B1295-652B-442E-98E3-E6B8B29708F2}"/>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F53B233A-1289-421F-B06E-2FA4E047854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C4E55B02-E693-47CE-8739-F3EA057D90D2}"/>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2A531EF4-96B2-4E4A-A9AD-FE86CC8D00E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47890735-382A-4FF6-B5CC-334B2DD36A0C}"/>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E7610792-0447-4A6E-9B9D-F7FBFE23F252}"/>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A919275D-18F9-4624-9E4E-4430A09C7258}"/>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EECE95A6-7DC1-4B04-B093-53277750CEF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B90D3E88-3511-45C5-8D7C-203791482363}"/>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7CA0A353-AD05-40F8-960D-72F620BCE8BE}"/>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27D057F0-E15D-4914-BFB1-081FDCE4AFB2}"/>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35587FDB-FD18-4E4B-8016-DD12D924407E}"/>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89DA3C0-46E7-49EF-8872-F1F79554FB8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21DBB946-A20F-4FD9-966F-557E674952EC}"/>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19AE7055-5968-4852-AF33-701F044992E1}"/>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14BC00A1-89F8-403B-BA68-F251F02F105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B4F28ACD-D9FF-45F0-9A96-232245A10877}"/>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8384A1EF-8507-4360-A629-E9964672747E}"/>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AA8C8BDC-4FFD-4AE6-A42F-CEA71DCA405C}"/>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FAA9FB3A-1277-484E-8C60-6062C20A11E6}"/>
            </a:ext>
          </a:extLst>
        </xdr:cNvPr>
        <xdr:cNvSpPr txBox="1"/>
      </xdr:nvSpPr>
      <xdr:spPr>
        <a:xfrm>
          <a:off x="1474216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67D0515C-84D0-48CB-A7EA-35D501D79310}"/>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EC45038D-659B-4380-9F6D-600B70424EC0}"/>
            </a:ext>
          </a:extLst>
        </xdr:cNvPr>
        <xdr:cNvSpPr/>
      </xdr:nvSpPr>
      <xdr:spPr>
        <a:xfrm>
          <a:off x="13887450" y="1414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116EA247-CC49-4511-B430-80F5508F45FE}"/>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A3B8D9C5-AF24-4517-BB54-4A902C6A4856}"/>
            </a:ext>
          </a:extLst>
        </xdr:cNvPr>
        <xdr:cNvSpPr/>
      </xdr:nvSpPr>
      <xdr:spPr>
        <a:xfrm>
          <a:off x="12303760" y="1412593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716BD560-A0DF-4168-A259-0D3AC7DB94E0}"/>
            </a:ext>
          </a:extLst>
        </xdr:cNvPr>
        <xdr:cNvSpPr/>
      </xdr:nvSpPr>
      <xdr:spPr>
        <a:xfrm>
          <a:off x="11487150" y="141243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E08DE63-515D-4B17-AE16-313CBF4A6C3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7E3623C-E10E-4C47-BFF7-8CD173B80E16}"/>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2CBF8CE-18E3-4938-A10B-BA1C4D10FD7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4E8C628-6A3E-49C5-95ED-337D0DEF924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E73AD1F-EDB2-4D83-9AC4-7A15DDBFDC1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103232</xdr:rowOff>
    </xdr:from>
    <xdr:to>
      <xdr:col>85</xdr:col>
      <xdr:colOff>177800</xdr:colOff>
      <xdr:row>86</xdr:row>
      <xdr:rowOff>33382</xdr:rowOff>
    </xdr:to>
    <xdr:sp macro="" textlink="">
      <xdr:nvSpPr>
        <xdr:cNvPr id="668" name="楕円 667">
          <a:extLst>
            <a:ext uri="{FF2B5EF4-FFF2-40B4-BE49-F238E27FC236}">
              <a16:creationId xmlns:a16="http://schemas.microsoft.com/office/drawing/2014/main" id="{2CEE7980-6BE4-4C16-B09A-F2DD12BCBEBE}"/>
            </a:ext>
          </a:extLst>
        </xdr:cNvPr>
        <xdr:cNvSpPr/>
      </xdr:nvSpPr>
      <xdr:spPr>
        <a:xfrm>
          <a:off x="14649450" y="146745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81659</xdr:rowOff>
    </xdr:from>
    <xdr:ext cx="405111" cy="259045"/>
    <xdr:sp macro="" textlink="">
      <xdr:nvSpPr>
        <xdr:cNvPr id="669" name="【児童館】&#10;有形固定資産減価償却率該当値テキスト">
          <a:extLst>
            <a:ext uri="{FF2B5EF4-FFF2-40B4-BE49-F238E27FC236}">
              <a16:creationId xmlns:a16="http://schemas.microsoft.com/office/drawing/2014/main" id="{9E820F8B-7FC1-42D3-8CC6-4DA22862F44F}"/>
            </a:ext>
          </a:extLst>
        </xdr:cNvPr>
        <xdr:cNvSpPr txBox="1"/>
      </xdr:nvSpPr>
      <xdr:spPr>
        <a:xfrm>
          <a:off x="14742160" y="1465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62412</xdr:rowOff>
    </xdr:from>
    <xdr:to>
      <xdr:col>81</xdr:col>
      <xdr:colOff>101600</xdr:colOff>
      <xdr:row>85</xdr:row>
      <xdr:rowOff>164012</xdr:rowOff>
    </xdr:to>
    <xdr:sp macro="" textlink="">
      <xdr:nvSpPr>
        <xdr:cNvPr id="670" name="楕円 669">
          <a:extLst>
            <a:ext uri="{FF2B5EF4-FFF2-40B4-BE49-F238E27FC236}">
              <a16:creationId xmlns:a16="http://schemas.microsoft.com/office/drawing/2014/main" id="{C5E31A6D-051C-4520-9717-1AFF5585933D}"/>
            </a:ext>
          </a:extLst>
        </xdr:cNvPr>
        <xdr:cNvSpPr/>
      </xdr:nvSpPr>
      <xdr:spPr>
        <a:xfrm>
          <a:off x="13887450" y="1463185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85</xdr:row>
      <xdr:rowOff>154032</xdr:rowOff>
    </xdr:to>
    <xdr:cxnSp macro="">
      <xdr:nvCxnSpPr>
        <xdr:cNvPr id="671" name="直線コネクタ 670">
          <a:extLst>
            <a:ext uri="{FF2B5EF4-FFF2-40B4-BE49-F238E27FC236}">
              <a16:creationId xmlns:a16="http://schemas.microsoft.com/office/drawing/2014/main" id="{C3E4FB35-E988-42C0-B660-C95B99DE3E0E}"/>
            </a:ext>
          </a:extLst>
        </xdr:cNvPr>
        <xdr:cNvCxnSpPr/>
      </xdr:nvCxnSpPr>
      <xdr:spPr>
        <a:xfrm>
          <a:off x="13942060" y="14686462"/>
          <a:ext cx="762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23223</xdr:rowOff>
    </xdr:from>
    <xdr:to>
      <xdr:col>76</xdr:col>
      <xdr:colOff>165100</xdr:colOff>
      <xdr:row>85</xdr:row>
      <xdr:rowOff>124823</xdr:rowOff>
    </xdr:to>
    <xdr:sp macro="" textlink="">
      <xdr:nvSpPr>
        <xdr:cNvPr id="672" name="楕円 671">
          <a:extLst>
            <a:ext uri="{FF2B5EF4-FFF2-40B4-BE49-F238E27FC236}">
              <a16:creationId xmlns:a16="http://schemas.microsoft.com/office/drawing/2014/main" id="{8E19327F-5806-491F-81D0-F626309BD441}"/>
            </a:ext>
          </a:extLst>
        </xdr:cNvPr>
        <xdr:cNvSpPr/>
      </xdr:nvSpPr>
      <xdr:spPr>
        <a:xfrm>
          <a:off x="13089890" y="145926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74023</xdr:rowOff>
    </xdr:from>
    <xdr:to>
      <xdr:col>81</xdr:col>
      <xdr:colOff>50800</xdr:colOff>
      <xdr:row>85</xdr:row>
      <xdr:rowOff>113212</xdr:rowOff>
    </xdr:to>
    <xdr:cxnSp macro="">
      <xdr:nvCxnSpPr>
        <xdr:cNvPr id="673" name="直線コネクタ 672">
          <a:extLst>
            <a:ext uri="{FF2B5EF4-FFF2-40B4-BE49-F238E27FC236}">
              <a16:creationId xmlns:a16="http://schemas.microsoft.com/office/drawing/2014/main" id="{122D768F-32D7-41A8-8FAA-A9C5BEBC1C0E}"/>
            </a:ext>
          </a:extLst>
        </xdr:cNvPr>
        <xdr:cNvCxnSpPr/>
      </xdr:nvCxnSpPr>
      <xdr:spPr>
        <a:xfrm>
          <a:off x="13144500" y="14647273"/>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155484</xdr:rowOff>
    </xdr:from>
    <xdr:to>
      <xdr:col>72</xdr:col>
      <xdr:colOff>38100</xdr:colOff>
      <xdr:row>85</xdr:row>
      <xdr:rowOff>85634</xdr:rowOff>
    </xdr:to>
    <xdr:sp macro="" textlink="">
      <xdr:nvSpPr>
        <xdr:cNvPr id="674" name="楕円 673">
          <a:extLst>
            <a:ext uri="{FF2B5EF4-FFF2-40B4-BE49-F238E27FC236}">
              <a16:creationId xmlns:a16="http://schemas.microsoft.com/office/drawing/2014/main" id="{42ED9E48-959C-4644-ADDF-C2F364ECB9E0}"/>
            </a:ext>
          </a:extLst>
        </xdr:cNvPr>
        <xdr:cNvSpPr/>
      </xdr:nvSpPr>
      <xdr:spPr>
        <a:xfrm>
          <a:off x="12303760" y="145572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34834</xdr:rowOff>
    </xdr:from>
    <xdr:to>
      <xdr:col>76</xdr:col>
      <xdr:colOff>114300</xdr:colOff>
      <xdr:row>85</xdr:row>
      <xdr:rowOff>74023</xdr:rowOff>
    </xdr:to>
    <xdr:cxnSp macro="">
      <xdr:nvCxnSpPr>
        <xdr:cNvPr id="675" name="直線コネクタ 674">
          <a:extLst>
            <a:ext uri="{FF2B5EF4-FFF2-40B4-BE49-F238E27FC236}">
              <a16:creationId xmlns:a16="http://schemas.microsoft.com/office/drawing/2014/main" id="{20756C6E-595C-4BE7-A2D3-636C5125A794}"/>
            </a:ext>
          </a:extLst>
        </xdr:cNvPr>
        <xdr:cNvCxnSpPr/>
      </xdr:nvCxnSpPr>
      <xdr:spPr>
        <a:xfrm>
          <a:off x="12346940" y="14608084"/>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116295</xdr:rowOff>
    </xdr:from>
    <xdr:to>
      <xdr:col>67</xdr:col>
      <xdr:colOff>101600</xdr:colOff>
      <xdr:row>85</xdr:row>
      <xdr:rowOff>46445</xdr:rowOff>
    </xdr:to>
    <xdr:sp macro="" textlink="">
      <xdr:nvSpPr>
        <xdr:cNvPr id="676" name="楕円 675">
          <a:extLst>
            <a:ext uri="{FF2B5EF4-FFF2-40B4-BE49-F238E27FC236}">
              <a16:creationId xmlns:a16="http://schemas.microsoft.com/office/drawing/2014/main" id="{B482876D-0EC0-4DA0-8D7B-2F964F3434F8}"/>
            </a:ext>
          </a:extLst>
        </xdr:cNvPr>
        <xdr:cNvSpPr/>
      </xdr:nvSpPr>
      <xdr:spPr>
        <a:xfrm>
          <a:off x="11487150" y="145180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167095</xdr:rowOff>
    </xdr:from>
    <xdr:to>
      <xdr:col>71</xdr:col>
      <xdr:colOff>177800</xdr:colOff>
      <xdr:row>85</xdr:row>
      <xdr:rowOff>34834</xdr:rowOff>
    </xdr:to>
    <xdr:cxnSp macro="">
      <xdr:nvCxnSpPr>
        <xdr:cNvPr id="677" name="直線コネクタ 676">
          <a:extLst>
            <a:ext uri="{FF2B5EF4-FFF2-40B4-BE49-F238E27FC236}">
              <a16:creationId xmlns:a16="http://schemas.microsoft.com/office/drawing/2014/main" id="{451EC2EB-4D79-404B-BAA9-4CCE3A9CC56D}"/>
            </a:ext>
          </a:extLst>
        </xdr:cNvPr>
        <xdr:cNvCxnSpPr/>
      </xdr:nvCxnSpPr>
      <xdr:spPr>
        <a:xfrm>
          <a:off x="11541760" y="14572705"/>
          <a:ext cx="80518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4A51ABD4-5DF1-448D-A629-AC1E774FF61F}"/>
            </a:ext>
          </a:extLst>
        </xdr:cNvPr>
        <xdr:cNvSpPr txBox="1"/>
      </xdr:nvSpPr>
      <xdr:spPr>
        <a:xfrm>
          <a:off x="13738234" y="1391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7C5D49B4-9C9A-4DEC-9FE5-0EC8949119DA}"/>
            </a:ext>
          </a:extLst>
        </xdr:cNvPr>
        <xdr:cNvSpPr txBox="1"/>
      </xdr:nvSpPr>
      <xdr:spPr>
        <a:xfrm>
          <a:off x="1295718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B9FAD3E9-6A13-48E8-98D2-1C7FCB9FB3E4}"/>
            </a:ext>
          </a:extLst>
        </xdr:cNvPr>
        <xdr:cNvSpPr txBox="1"/>
      </xdr:nvSpPr>
      <xdr:spPr>
        <a:xfrm>
          <a:off x="12171054" y="1390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66DD0B7D-A228-4A21-95CD-E6A1E299A226}"/>
            </a:ext>
          </a:extLst>
        </xdr:cNvPr>
        <xdr:cNvSpPr txBox="1"/>
      </xdr:nvSpPr>
      <xdr:spPr>
        <a:xfrm>
          <a:off x="11354444" y="1390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155139</xdr:rowOff>
    </xdr:from>
    <xdr:ext cx="405111" cy="259045"/>
    <xdr:sp macro="" textlink="">
      <xdr:nvSpPr>
        <xdr:cNvPr id="682" name="n_1mainValue【児童館】&#10;有形固定資産減価償却率">
          <a:extLst>
            <a:ext uri="{FF2B5EF4-FFF2-40B4-BE49-F238E27FC236}">
              <a16:creationId xmlns:a16="http://schemas.microsoft.com/office/drawing/2014/main" id="{8FD68F74-4B66-4C18-98D5-B1F2D2C5313F}"/>
            </a:ext>
          </a:extLst>
        </xdr:cNvPr>
        <xdr:cNvSpPr txBox="1"/>
      </xdr:nvSpPr>
      <xdr:spPr>
        <a:xfrm>
          <a:off x="1373823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115950</xdr:rowOff>
    </xdr:from>
    <xdr:ext cx="405111" cy="259045"/>
    <xdr:sp macro="" textlink="">
      <xdr:nvSpPr>
        <xdr:cNvPr id="683" name="n_2mainValue【児童館】&#10;有形固定資産減価償却率">
          <a:extLst>
            <a:ext uri="{FF2B5EF4-FFF2-40B4-BE49-F238E27FC236}">
              <a16:creationId xmlns:a16="http://schemas.microsoft.com/office/drawing/2014/main" id="{664EB806-D12A-40A6-8FB5-8DB348AAD0F1}"/>
            </a:ext>
          </a:extLst>
        </xdr:cNvPr>
        <xdr:cNvSpPr txBox="1"/>
      </xdr:nvSpPr>
      <xdr:spPr>
        <a:xfrm>
          <a:off x="1295718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76761</xdr:rowOff>
    </xdr:from>
    <xdr:ext cx="405111" cy="259045"/>
    <xdr:sp macro="" textlink="">
      <xdr:nvSpPr>
        <xdr:cNvPr id="684" name="n_3mainValue【児童館】&#10;有形固定資産減価償却率">
          <a:extLst>
            <a:ext uri="{FF2B5EF4-FFF2-40B4-BE49-F238E27FC236}">
              <a16:creationId xmlns:a16="http://schemas.microsoft.com/office/drawing/2014/main" id="{38413B85-373E-4AA7-86B5-0D27CDA4E31B}"/>
            </a:ext>
          </a:extLst>
        </xdr:cNvPr>
        <xdr:cNvSpPr txBox="1"/>
      </xdr:nvSpPr>
      <xdr:spPr>
        <a:xfrm>
          <a:off x="1217105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37572</xdr:rowOff>
    </xdr:from>
    <xdr:ext cx="405111" cy="259045"/>
    <xdr:sp macro="" textlink="">
      <xdr:nvSpPr>
        <xdr:cNvPr id="685" name="n_4mainValue【児童館】&#10;有形固定資産減価償却率">
          <a:extLst>
            <a:ext uri="{FF2B5EF4-FFF2-40B4-BE49-F238E27FC236}">
              <a16:creationId xmlns:a16="http://schemas.microsoft.com/office/drawing/2014/main" id="{0995AE01-BEDD-4DA2-B173-9FCBF8743572}"/>
            </a:ext>
          </a:extLst>
        </xdr:cNvPr>
        <xdr:cNvSpPr txBox="1"/>
      </xdr:nvSpPr>
      <xdr:spPr>
        <a:xfrm>
          <a:off x="113544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EFD60620-597D-4392-A374-6773C6E5B7D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2588098B-5915-4054-BD5C-9961BB90598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3E052C58-537D-4DF6-BA85-CEEC8A34395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8746EAD3-8EA3-4E4C-AC4E-F50B33D880F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F6656171-9623-41BC-82B2-0A7CDEA68F9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1E3DDDE2-809E-474C-A41F-3C880ADADAE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505B06B2-B74D-4F1E-AABC-550899C2D0C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41A22194-75C9-49B1-94BF-25D4B8ABB52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49E0EDB0-A8AF-4C71-8B96-1164AA56A3FC}"/>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2FC33B4-90E4-4436-BF51-3C227213E8F1}"/>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CA1C978E-62FA-4A20-B8A0-0A261DDD9D95}"/>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32637EB9-6837-4F5F-8DC7-C31F21D38F43}"/>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C972625D-27DE-4BB1-BED1-73B2CE132219}"/>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ADBA0F27-DBB7-4C85-9F39-419D944551CC}"/>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3086E28C-9B48-417B-8572-CFEB090ED55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6236F7BE-B8A7-47E1-BD5B-6C2282C50574}"/>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A411CCA6-CE50-4A87-83B5-82A4680A75B4}"/>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5CC99E9C-9A86-4F43-8118-578785A6D37A}"/>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7A80C524-A4A1-4BA6-8401-B1B774D75504}"/>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A42E1741-BFC6-4F12-A851-73673E83E4BE}"/>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B73149B8-3832-4003-BF19-FD3B0B03A29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2E5616F3-B2C0-438F-8C40-6693B96E2131}"/>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DDC762B-237A-4DBE-9340-928FCC026E3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150DA2A2-56DA-448A-8666-5D104DA9B8A1}"/>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5523579B-659B-494B-B511-D538DB47291B}"/>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77AEC2DE-BB73-4D9B-9FB9-2C4B0BBD0F4F}"/>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C80CE1AD-5A26-467F-AD6A-A5B2EF4DEFC2}"/>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49881622-C27B-44B3-BC82-E42EAFE6DEA2}"/>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721366AB-4D24-44B7-A737-CCC5A6DDE5FC}"/>
            </a:ext>
          </a:extLst>
        </xdr:cNvPr>
        <xdr:cNvSpPr txBox="1"/>
      </xdr:nvSpPr>
      <xdr:spPr>
        <a:xfrm>
          <a:off x="1998599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681E4B23-B799-4146-97F3-AC95C5764E7F}"/>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90F587D9-FEDC-4068-8A0E-A4A7CB31DCB8}"/>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15F2BC6B-20E6-44AB-81E6-7B4BBC6EB6B0}"/>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44C00AFE-A529-4A77-9A8E-293DA69FD95B}"/>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DB201E73-053A-4E4F-B421-1A56569E5F15}"/>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05478A3-FCCA-4627-911C-CF61DB1EBFF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E1872A9-6D04-4FD3-B323-48A1D64B2FC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265910D-4877-4B4C-9520-B5DA59DBABCE}"/>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820C0838-5683-4805-9815-A0E02190655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CC4CA08-D32C-4B51-9C0C-C5E10CC14CC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25" name="楕円 724">
          <a:extLst>
            <a:ext uri="{FF2B5EF4-FFF2-40B4-BE49-F238E27FC236}">
              <a16:creationId xmlns:a16="http://schemas.microsoft.com/office/drawing/2014/main" id="{6F21E051-9A70-48D3-8D60-B4EBA47504D6}"/>
            </a:ext>
          </a:extLst>
        </xdr:cNvPr>
        <xdr:cNvSpPr/>
      </xdr:nvSpPr>
      <xdr:spPr>
        <a:xfrm>
          <a:off x="19904710" y="14632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26" name="【児童館】&#10;一人当たり面積該当値テキスト">
          <a:extLst>
            <a:ext uri="{FF2B5EF4-FFF2-40B4-BE49-F238E27FC236}">
              <a16:creationId xmlns:a16="http://schemas.microsoft.com/office/drawing/2014/main" id="{A01128D9-518A-446C-83C7-BD6482FE87C4}"/>
            </a:ext>
          </a:extLst>
        </xdr:cNvPr>
        <xdr:cNvSpPr txBox="1"/>
      </xdr:nvSpPr>
      <xdr:spPr>
        <a:xfrm>
          <a:off x="19985990"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7" name="楕円 726">
          <a:extLst>
            <a:ext uri="{FF2B5EF4-FFF2-40B4-BE49-F238E27FC236}">
              <a16:creationId xmlns:a16="http://schemas.microsoft.com/office/drawing/2014/main" id="{1149FFA7-34AD-413C-B1B0-84C4153A1BB2}"/>
            </a:ext>
          </a:extLst>
        </xdr:cNvPr>
        <xdr:cNvSpPr/>
      </xdr:nvSpPr>
      <xdr:spPr>
        <a:xfrm>
          <a:off x="19161760" y="146329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28" name="直線コネクタ 727">
          <a:extLst>
            <a:ext uri="{FF2B5EF4-FFF2-40B4-BE49-F238E27FC236}">
              <a16:creationId xmlns:a16="http://schemas.microsoft.com/office/drawing/2014/main" id="{2A3705E8-84D7-4D64-91CC-EE5239DD8D72}"/>
            </a:ext>
          </a:extLst>
        </xdr:cNvPr>
        <xdr:cNvCxnSpPr/>
      </xdr:nvCxnSpPr>
      <xdr:spPr>
        <a:xfrm>
          <a:off x="19204940" y="14687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29" name="楕円 728">
          <a:extLst>
            <a:ext uri="{FF2B5EF4-FFF2-40B4-BE49-F238E27FC236}">
              <a16:creationId xmlns:a16="http://schemas.microsoft.com/office/drawing/2014/main" id="{37C9E66F-93C4-4270-9398-F311A04C5578}"/>
            </a:ext>
          </a:extLst>
        </xdr:cNvPr>
        <xdr:cNvSpPr/>
      </xdr:nvSpPr>
      <xdr:spPr>
        <a:xfrm>
          <a:off x="18345150" y="14632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30" name="直線コネクタ 729">
          <a:extLst>
            <a:ext uri="{FF2B5EF4-FFF2-40B4-BE49-F238E27FC236}">
              <a16:creationId xmlns:a16="http://schemas.microsoft.com/office/drawing/2014/main" id="{CBD6DAF2-14E7-4BC0-8280-23DC95F4BFC5}"/>
            </a:ext>
          </a:extLst>
        </xdr:cNvPr>
        <xdr:cNvCxnSpPr/>
      </xdr:nvCxnSpPr>
      <xdr:spPr>
        <a:xfrm>
          <a:off x="18399760" y="146875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31" name="楕円 730">
          <a:extLst>
            <a:ext uri="{FF2B5EF4-FFF2-40B4-BE49-F238E27FC236}">
              <a16:creationId xmlns:a16="http://schemas.microsoft.com/office/drawing/2014/main" id="{2E29981A-EE44-4D0C-B033-3F115D7BF964}"/>
            </a:ext>
          </a:extLst>
        </xdr:cNvPr>
        <xdr:cNvSpPr/>
      </xdr:nvSpPr>
      <xdr:spPr>
        <a:xfrm>
          <a:off x="17547590" y="146329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32" name="直線コネクタ 731">
          <a:extLst>
            <a:ext uri="{FF2B5EF4-FFF2-40B4-BE49-F238E27FC236}">
              <a16:creationId xmlns:a16="http://schemas.microsoft.com/office/drawing/2014/main" id="{F7DB76F0-4431-4212-95DE-DDBC246F02A0}"/>
            </a:ext>
          </a:extLst>
        </xdr:cNvPr>
        <xdr:cNvCxnSpPr/>
      </xdr:nvCxnSpPr>
      <xdr:spPr>
        <a:xfrm>
          <a:off x="17602200" y="146875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33" name="楕円 732">
          <a:extLst>
            <a:ext uri="{FF2B5EF4-FFF2-40B4-BE49-F238E27FC236}">
              <a16:creationId xmlns:a16="http://schemas.microsoft.com/office/drawing/2014/main" id="{5704662F-DE88-4ECC-9DC4-445ADB5E164C}"/>
            </a:ext>
          </a:extLst>
        </xdr:cNvPr>
        <xdr:cNvSpPr/>
      </xdr:nvSpPr>
      <xdr:spPr>
        <a:xfrm>
          <a:off x="16761460" y="146329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34" name="直線コネクタ 733">
          <a:extLst>
            <a:ext uri="{FF2B5EF4-FFF2-40B4-BE49-F238E27FC236}">
              <a16:creationId xmlns:a16="http://schemas.microsoft.com/office/drawing/2014/main" id="{88C10C0C-D832-490B-AAC6-91A35D7A37C4}"/>
            </a:ext>
          </a:extLst>
        </xdr:cNvPr>
        <xdr:cNvCxnSpPr/>
      </xdr:nvCxnSpPr>
      <xdr:spPr>
        <a:xfrm>
          <a:off x="16804640" y="146875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09007AF6-7AC2-42CE-9B51-1E22500FEA54}"/>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B15C8550-826D-4639-B71B-42D08E7DB355}"/>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311ED6A5-BE38-41AE-B042-98698012FF80}"/>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1422DEB5-64A8-4A15-8C19-099788F83AF6}"/>
            </a:ext>
          </a:extLst>
        </xdr:cNvPr>
        <xdr:cNvSpPr txBox="1"/>
      </xdr:nvSpPr>
      <xdr:spPr>
        <a:xfrm>
          <a:off x="1658881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39" name="n_1mainValue【児童館】&#10;一人当たり面積">
          <a:extLst>
            <a:ext uri="{FF2B5EF4-FFF2-40B4-BE49-F238E27FC236}">
              <a16:creationId xmlns:a16="http://schemas.microsoft.com/office/drawing/2014/main" id="{53BADD30-36B7-4450-9042-D2712107E752}"/>
            </a:ext>
          </a:extLst>
        </xdr:cNvPr>
        <xdr:cNvSpPr txBox="1"/>
      </xdr:nvSpPr>
      <xdr:spPr>
        <a:xfrm>
          <a:off x="18982132"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40" name="n_2mainValue【児童館】&#10;一人当たり面積">
          <a:extLst>
            <a:ext uri="{FF2B5EF4-FFF2-40B4-BE49-F238E27FC236}">
              <a16:creationId xmlns:a16="http://schemas.microsoft.com/office/drawing/2014/main" id="{7A279884-5FF0-4EB4-BE4D-C9647C8F9972}"/>
            </a:ext>
          </a:extLst>
        </xdr:cNvPr>
        <xdr:cNvSpPr txBox="1"/>
      </xdr:nvSpPr>
      <xdr:spPr>
        <a:xfrm>
          <a:off x="18182032"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41" name="n_3mainValue【児童館】&#10;一人当たり面積">
          <a:extLst>
            <a:ext uri="{FF2B5EF4-FFF2-40B4-BE49-F238E27FC236}">
              <a16:creationId xmlns:a16="http://schemas.microsoft.com/office/drawing/2014/main" id="{50CBBDCE-A83C-45DB-AD29-10F09DD0C0FF}"/>
            </a:ext>
          </a:extLst>
        </xdr:cNvPr>
        <xdr:cNvSpPr txBox="1"/>
      </xdr:nvSpPr>
      <xdr:spPr>
        <a:xfrm>
          <a:off x="17384472"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742" name="n_4mainValue【児童館】&#10;一人当たり面積">
          <a:extLst>
            <a:ext uri="{FF2B5EF4-FFF2-40B4-BE49-F238E27FC236}">
              <a16:creationId xmlns:a16="http://schemas.microsoft.com/office/drawing/2014/main" id="{87B5034A-78BF-46FC-8D55-062B3EB14BFC}"/>
            </a:ext>
          </a:extLst>
        </xdr:cNvPr>
        <xdr:cNvSpPr txBox="1"/>
      </xdr:nvSpPr>
      <xdr:spPr>
        <a:xfrm>
          <a:off x="1658881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7F37BDCF-007F-4D08-9A5B-B39B6216DA4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9154C1A1-829D-4A68-92CE-C50FE3451C4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E0B5C30D-905B-4BF8-B938-E16A50BC043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DD2E0747-CFF2-4052-B0ED-3BD1F6FA60B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BC2411A-8E4D-44DF-821C-A8DE6FD44E39}"/>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15AB7419-DEA2-49F8-AAB6-86BA6D11D14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7AACE29E-3FC7-4DA9-B20D-AC9402DC6F0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2C9F2A89-8F96-453C-A742-7C8D05E40E3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4823045-95FB-4CFA-A502-079D0335833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6C8C3208-891C-4D93-B943-1EAEA46EE54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BFAA0221-E32F-408F-8E37-E9A8C14F301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2854B5B3-8492-498D-9AEE-D06834F8CFFA}"/>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BE3B3128-F20B-4CB1-9C0F-DB0683369090}"/>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9AC53330-8123-42B0-A042-E7AF2E7D7EE6}"/>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19219676-22C5-4FB8-A196-43DCB04601E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802692A9-5A89-47A9-93F8-68C19447CEFF}"/>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35D6F9E5-081A-488C-86C4-5644F0810F6D}"/>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2F621D07-4166-4028-88DB-10EBD662161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228E58A3-E2B7-4C8D-90EE-842610D0746F}"/>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54EFA534-D0B5-4014-BF85-875AE050BBBF}"/>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61049DE2-8FDE-48AF-9DCD-691902704489}"/>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A9C5A4BC-7AAF-4F29-B382-AD71CD786B6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521C7096-A27B-442C-B2E7-6DEB5980E58C}"/>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70C2352E-41BA-44F5-B069-27B9B286154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1E962CD1-6CF7-4478-82AA-47B30A271F61}"/>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5E11AE49-BA62-4B7E-AC4E-6E5909371828}"/>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EBD5EED5-6D5A-4A8A-A8B1-2878DB05F30E}"/>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35C4BDD0-FF20-4362-B9DC-6E9D5C7D844A}"/>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512EF1B1-7276-490E-AA56-C19F05E08A22}"/>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BC0C7020-D79A-4779-8FDD-24D3CD5DDBF7}"/>
            </a:ext>
          </a:extLst>
        </xdr:cNvPr>
        <xdr:cNvSpPr txBox="1"/>
      </xdr:nvSpPr>
      <xdr:spPr>
        <a:xfrm>
          <a:off x="14742160" y="1771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379AC9CB-1485-478C-9437-C51D7B121FAE}"/>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963A2DB1-B2CC-496B-8219-FC01F1F29D6D}"/>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0BD398B4-FDC4-4222-B7DF-2E0A9C5F2FFE}"/>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03BF1E6A-B26B-47E1-A9C1-F0406B20A45A}"/>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D23AA3FB-BEFF-4CB3-95AD-FDF3714075A4}"/>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5A1D06D-108B-40E8-80B7-61CBDB1D2C45}"/>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337D263-058A-4963-845A-CA7E7C6F4D4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5544244-1E2F-4F7B-9748-40D3558A198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7649AE5-81A6-4B63-A56A-2E0C4BFCED57}"/>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3C0A351-2507-4ABF-A487-B7BEEB42BA6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153036</xdr:rowOff>
    </xdr:from>
    <xdr:to>
      <xdr:col>85</xdr:col>
      <xdr:colOff>177800</xdr:colOff>
      <xdr:row>105</xdr:row>
      <xdr:rowOff>83186</xdr:rowOff>
    </xdr:to>
    <xdr:sp macro="" textlink="">
      <xdr:nvSpPr>
        <xdr:cNvPr id="783" name="楕円 782">
          <a:extLst>
            <a:ext uri="{FF2B5EF4-FFF2-40B4-BE49-F238E27FC236}">
              <a16:creationId xmlns:a16="http://schemas.microsoft.com/office/drawing/2014/main" id="{FDDD1923-2103-44E9-9690-5E7362B9CB4E}"/>
            </a:ext>
          </a:extLst>
        </xdr:cNvPr>
        <xdr:cNvSpPr/>
      </xdr:nvSpPr>
      <xdr:spPr>
        <a:xfrm>
          <a:off x="14649450" y="179838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131463</xdr:rowOff>
    </xdr:from>
    <xdr:ext cx="405111" cy="259045"/>
    <xdr:sp macro="" textlink="">
      <xdr:nvSpPr>
        <xdr:cNvPr id="784" name="【公民館】&#10;有形固定資産減価償却率該当値テキスト">
          <a:extLst>
            <a:ext uri="{FF2B5EF4-FFF2-40B4-BE49-F238E27FC236}">
              <a16:creationId xmlns:a16="http://schemas.microsoft.com/office/drawing/2014/main" id="{1A0A7CE9-667B-4927-B9F1-8BC14D5CA755}"/>
            </a:ext>
          </a:extLst>
        </xdr:cNvPr>
        <xdr:cNvSpPr txBox="1"/>
      </xdr:nvSpPr>
      <xdr:spPr>
        <a:xfrm>
          <a:off x="14742160" y="1796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785" name="楕円 784">
          <a:extLst>
            <a:ext uri="{FF2B5EF4-FFF2-40B4-BE49-F238E27FC236}">
              <a16:creationId xmlns:a16="http://schemas.microsoft.com/office/drawing/2014/main" id="{22E17414-9BC4-4E9A-B100-2CC04FCC30A6}"/>
            </a:ext>
          </a:extLst>
        </xdr:cNvPr>
        <xdr:cNvSpPr/>
      </xdr:nvSpPr>
      <xdr:spPr>
        <a:xfrm>
          <a:off x="13887450" y="17941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32386</xdr:rowOff>
    </xdr:to>
    <xdr:cxnSp macro="">
      <xdr:nvCxnSpPr>
        <xdr:cNvPr id="786" name="直線コネクタ 785">
          <a:extLst>
            <a:ext uri="{FF2B5EF4-FFF2-40B4-BE49-F238E27FC236}">
              <a16:creationId xmlns:a16="http://schemas.microsoft.com/office/drawing/2014/main" id="{27D1AFEB-358F-4F7B-BD75-EFD9EBA43055}"/>
            </a:ext>
          </a:extLst>
        </xdr:cNvPr>
        <xdr:cNvCxnSpPr/>
      </xdr:nvCxnSpPr>
      <xdr:spPr>
        <a:xfrm>
          <a:off x="13942060" y="17994630"/>
          <a:ext cx="762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787" name="楕円 786">
          <a:extLst>
            <a:ext uri="{FF2B5EF4-FFF2-40B4-BE49-F238E27FC236}">
              <a16:creationId xmlns:a16="http://schemas.microsoft.com/office/drawing/2014/main" id="{1402EDC7-0C6A-41CC-AA47-245B9FA91E3F}"/>
            </a:ext>
          </a:extLst>
        </xdr:cNvPr>
        <xdr:cNvSpPr/>
      </xdr:nvSpPr>
      <xdr:spPr>
        <a:xfrm>
          <a:off x="13089890" y="1789810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161925</xdr:rowOff>
    </xdr:to>
    <xdr:cxnSp macro="">
      <xdr:nvCxnSpPr>
        <xdr:cNvPr id="788" name="直線コネクタ 787">
          <a:extLst>
            <a:ext uri="{FF2B5EF4-FFF2-40B4-BE49-F238E27FC236}">
              <a16:creationId xmlns:a16="http://schemas.microsoft.com/office/drawing/2014/main" id="{3624A65B-47A9-4D6D-9196-13A5B4C65460}"/>
            </a:ext>
          </a:extLst>
        </xdr:cNvPr>
        <xdr:cNvCxnSpPr/>
      </xdr:nvCxnSpPr>
      <xdr:spPr>
        <a:xfrm>
          <a:off x="13144500" y="17952719"/>
          <a:ext cx="7975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789" name="楕円 788">
          <a:extLst>
            <a:ext uri="{FF2B5EF4-FFF2-40B4-BE49-F238E27FC236}">
              <a16:creationId xmlns:a16="http://schemas.microsoft.com/office/drawing/2014/main" id="{D5D77E14-7AD1-4B6A-B3BF-9C2F367E6944}"/>
            </a:ext>
          </a:extLst>
        </xdr:cNvPr>
        <xdr:cNvSpPr/>
      </xdr:nvSpPr>
      <xdr:spPr>
        <a:xfrm>
          <a:off x="12303760" y="1785810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120014</xdr:rowOff>
    </xdr:to>
    <xdr:cxnSp macro="">
      <xdr:nvCxnSpPr>
        <xdr:cNvPr id="790" name="直線コネクタ 789">
          <a:extLst>
            <a:ext uri="{FF2B5EF4-FFF2-40B4-BE49-F238E27FC236}">
              <a16:creationId xmlns:a16="http://schemas.microsoft.com/office/drawing/2014/main" id="{24054285-47BA-4DFB-A65D-5831748667E7}"/>
            </a:ext>
          </a:extLst>
        </xdr:cNvPr>
        <xdr:cNvCxnSpPr/>
      </xdr:nvCxnSpPr>
      <xdr:spPr>
        <a:xfrm>
          <a:off x="12346940" y="17912716"/>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791" name="楕円 790">
          <a:extLst>
            <a:ext uri="{FF2B5EF4-FFF2-40B4-BE49-F238E27FC236}">
              <a16:creationId xmlns:a16="http://schemas.microsoft.com/office/drawing/2014/main" id="{5E9B9640-E674-44C0-ADA8-738797E9D8BC}"/>
            </a:ext>
          </a:extLst>
        </xdr:cNvPr>
        <xdr:cNvSpPr/>
      </xdr:nvSpPr>
      <xdr:spPr>
        <a:xfrm>
          <a:off x="11487150" y="1782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80011</xdr:rowOff>
    </xdr:to>
    <xdr:cxnSp macro="">
      <xdr:nvCxnSpPr>
        <xdr:cNvPr id="792" name="直線コネクタ 791">
          <a:extLst>
            <a:ext uri="{FF2B5EF4-FFF2-40B4-BE49-F238E27FC236}">
              <a16:creationId xmlns:a16="http://schemas.microsoft.com/office/drawing/2014/main" id="{DC331524-2255-464A-8CD9-152318C1E188}"/>
            </a:ext>
          </a:extLst>
        </xdr:cNvPr>
        <xdr:cNvCxnSpPr/>
      </xdr:nvCxnSpPr>
      <xdr:spPr>
        <a:xfrm>
          <a:off x="11541760" y="17868900"/>
          <a:ext cx="80518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9DCEF72D-35C4-41F5-81C7-F6BDC82B3F9E}"/>
            </a:ext>
          </a:extLst>
        </xdr:cNvPr>
        <xdr:cNvSpPr txBox="1"/>
      </xdr:nvSpPr>
      <xdr:spPr>
        <a:xfrm>
          <a:off x="13738234" y="1765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6F018050-2E40-4E0F-AEBD-CD659F883F61}"/>
            </a:ext>
          </a:extLst>
        </xdr:cNvPr>
        <xdr:cNvSpPr txBox="1"/>
      </xdr:nvSpPr>
      <xdr:spPr>
        <a:xfrm>
          <a:off x="12957184" y="1758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E183CA81-574D-4533-B2F0-6538D8C3262F}"/>
            </a:ext>
          </a:extLst>
        </xdr:cNvPr>
        <xdr:cNvSpPr txBox="1"/>
      </xdr:nvSpPr>
      <xdr:spPr>
        <a:xfrm>
          <a:off x="1217105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a:extLst>
            <a:ext uri="{FF2B5EF4-FFF2-40B4-BE49-F238E27FC236}">
              <a16:creationId xmlns:a16="http://schemas.microsoft.com/office/drawing/2014/main" id="{47D88154-7CDA-4B3B-8768-07FAA66CDB76}"/>
            </a:ext>
          </a:extLst>
        </xdr:cNvPr>
        <xdr:cNvSpPr txBox="1"/>
      </xdr:nvSpPr>
      <xdr:spPr>
        <a:xfrm>
          <a:off x="113544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797" name="n_1mainValue【公民館】&#10;有形固定資産減価償却率">
          <a:extLst>
            <a:ext uri="{FF2B5EF4-FFF2-40B4-BE49-F238E27FC236}">
              <a16:creationId xmlns:a16="http://schemas.microsoft.com/office/drawing/2014/main" id="{A6FEA4DC-6738-477F-B4EB-34C9C6DABEA9}"/>
            </a:ext>
          </a:extLst>
        </xdr:cNvPr>
        <xdr:cNvSpPr txBox="1"/>
      </xdr:nvSpPr>
      <xdr:spPr>
        <a:xfrm>
          <a:off x="1373823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161941</xdr:rowOff>
    </xdr:from>
    <xdr:ext cx="405111" cy="259045"/>
    <xdr:sp macro="" textlink="">
      <xdr:nvSpPr>
        <xdr:cNvPr id="798" name="n_2mainValue【公民館】&#10;有形固定資産減価償却率">
          <a:extLst>
            <a:ext uri="{FF2B5EF4-FFF2-40B4-BE49-F238E27FC236}">
              <a16:creationId xmlns:a16="http://schemas.microsoft.com/office/drawing/2014/main" id="{6B6FFA7C-60F6-4455-82D7-775CC56743A1}"/>
            </a:ext>
          </a:extLst>
        </xdr:cNvPr>
        <xdr:cNvSpPr txBox="1"/>
      </xdr:nvSpPr>
      <xdr:spPr>
        <a:xfrm>
          <a:off x="12957184" y="1799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121938</xdr:rowOff>
    </xdr:from>
    <xdr:ext cx="405111" cy="259045"/>
    <xdr:sp macro="" textlink="">
      <xdr:nvSpPr>
        <xdr:cNvPr id="799" name="n_3mainValue【公民館】&#10;有形固定資産減価償却率">
          <a:extLst>
            <a:ext uri="{FF2B5EF4-FFF2-40B4-BE49-F238E27FC236}">
              <a16:creationId xmlns:a16="http://schemas.microsoft.com/office/drawing/2014/main" id="{F1271B11-5CA9-459C-93B5-6E70C5A04AA6}"/>
            </a:ext>
          </a:extLst>
        </xdr:cNvPr>
        <xdr:cNvSpPr txBox="1"/>
      </xdr:nvSpPr>
      <xdr:spPr>
        <a:xfrm>
          <a:off x="12171054" y="179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105427</xdr:rowOff>
    </xdr:from>
    <xdr:ext cx="405111" cy="259045"/>
    <xdr:sp macro="" textlink="">
      <xdr:nvSpPr>
        <xdr:cNvPr id="800" name="n_4mainValue【公民館】&#10;有形固定資産減価償却率">
          <a:extLst>
            <a:ext uri="{FF2B5EF4-FFF2-40B4-BE49-F238E27FC236}">
              <a16:creationId xmlns:a16="http://schemas.microsoft.com/office/drawing/2014/main" id="{B2D411EE-7DE1-4B7F-94D7-031F6E21DA5F}"/>
            </a:ext>
          </a:extLst>
        </xdr:cNvPr>
        <xdr:cNvSpPr txBox="1"/>
      </xdr:nvSpPr>
      <xdr:spPr>
        <a:xfrm>
          <a:off x="113544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E0E231BC-BD0F-4ACD-9466-15F31B06687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ACC66D38-D2ED-4272-B38F-3424116E7B3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D06A5D19-F5A3-4E72-8916-A8621145F22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13AD9B61-70A5-445E-9AEC-21A0201CCEC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27EC95A-F76A-47BC-8259-54DF0623048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7F3863BB-9AC8-4F79-9303-3B0AAD6EBF2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FBB53EF7-45D8-42EF-85FB-F6E8A37BDB9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8725C758-B40E-47CF-91E0-54D93AFD7C5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27209078-1F66-4860-851A-2E0141687AC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FFDAEC3-A878-4D89-A1D8-966CD5D930A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AD7A5BAE-E993-49A2-907B-05BD31C195A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BC0F2843-A754-4D50-B775-F9F4E20F7EFC}"/>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96F476AF-3B15-4FEA-B525-DEB28AAE207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306C6AAB-D155-40C4-BFBA-27A6801B5D66}"/>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C036BE7F-4F75-4B4C-A2C0-D40AA0F3B8A5}"/>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651C7904-6CD2-4E83-B9FB-C6FC6A7E110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7B2D36C5-16CC-4B12-AD02-86966A195BF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31837BA3-B2E2-4261-881B-D8BB4B24535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8A32CD-228B-420D-A6D8-8401D68587A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BEB1716B-277B-48CC-BB02-5DFFFECAF230}"/>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9DA43A3F-12C3-44B3-94A3-F10F8224AA85}"/>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BF4545C0-8A0F-4AD7-9E31-D6454FF8F202}"/>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586FB122-2E59-49C1-BAFA-33488DAF418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F6BC7A91-53F7-4A7E-9270-D9B2EE5D717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EC071F6-47C8-47F5-AC70-D932FA17EB1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FE5292A9-21D4-45C1-9167-BF22333AA5F3}"/>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AB35302A-DC68-469B-9197-D81C9E99518D}"/>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3080F575-22EC-47D0-B7CD-0573CF3DE3DE}"/>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20C3897A-3B5E-43F8-8888-318E600DADFE}"/>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6207732B-477D-4D47-AEA5-9CADDF22CA1F}"/>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657DCF09-A563-42C2-BF26-F7EC3E41B203}"/>
            </a:ext>
          </a:extLst>
        </xdr:cNvPr>
        <xdr:cNvSpPr txBox="1"/>
      </xdr:nvSpPr>
      <xdr:spPr>
        <a:xfrm>
          <a:off x="19985990" y="1824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E2295340-72FB-42F3-9B48-DAF7AA513ED2}"/>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704BCB52-ECDA-46A2-A705-2E09680FE96D}"/>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94FEA860-009D-4715-9E5F-84E5F4E7F716}"/>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EB744BE4-7794-4CFF-BFFB-16AA32A2274D}"/>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938A4C92-2ABE-472B-A48F-489815FB44AE}"/>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DEDDCDB-9D32-4A9F-A3DB-D8AD47143EB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5A43BA5-E7CC-40FC-918A-4EEE17E1C7B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63E6831-E9F7-409A-8A50-5B19DF17775B}"/>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8F17ED1-4F26-47F4-AD4D-91DF32EBF84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9E325ED2-70ED-427E-A195-F0169ECF595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842" name="楕円 841">
          <a:extLst>
            <a:ext uri="{FF2B5EF4-FFF2-40B4-BE49-F238E27FC236}">
              <a16:creationId xmlns:a16="http://schemas.microsoft.com/office/drawing/2014/main" id="{24EAE61D-B651-4285-AA7C-B3890F87E7C3}"/>
            </a:ext>
          </a:extLst>
        </xdr:cNvPr>
        <xdr:cNvSpPr/>
      </xdr:nvSpPr>
      <xdr:spPr>
        <a:xfrm>
          <a:off x="19904710" y="185360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843" name="【公民館】&#10;一人当たり面積該当値テキスト">
          <a:extLst>
            <a:ext uri="{FF2B5EF4-FFF2-40B4-BE49-F238E27FC236}">
              <a16:creationId xmlns:a16="http://schemas.microsoft.com/office/drawing/2014/main" id="{DB9845C5-2B5A-4AFF-9A4E-B3D446B1016F}"/>
            </a:ext>
          </a:extLst>
        </xdr:cNvPr>
        <xdr:cNvSpPr txBox="1"/>
      </xdr:nvSpPr>
      <xdr:spPr>
        <a:xfrm>
          <a:off x="19985990" y="1844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44" name="楕円 843">
          <a:extLst>
            <a:ext uri="{FF2B5EF4-FFF2-40B4-BE49-F238E27FC236}">
              <a16:creationId xmlns:a16="http://schemas.microsoft.com/office/drawing/2014/main" id="{29207B7C-1B53-43D9-8E42-192FCA75B202}"/>
            </a:ext>
          </a:extLst>
        </xdr:cNvPr>
        <xdr:cNvSpPr/>
      </xdr:nvSpPr>
      <xdr:spPr>
        <a:xfrm>
          <a:off x="19161760" y="1853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845" name="直線コネクタ 844">
          <a:extLst>
            <a:ext uri="{FF2B5EF4-FFF2-40B4-BE49-F238E27FC236}">
              <a16:creationId xmlns:a16="http://schemas.microsoft.com/office/drawing/2014/main" id="{5942BA61-67F6-410F-A0F2-48F31275790B}"/>
            </a:ext>
          </a:extLst>
        </xdr:cNvPr>
        <xdr:cNvCxnSpPr/>
      </xdr:nvCxnSpPr>
      <xdr:spPr>
        <a:xfrm>
          <a:off x="19204940" y="1858109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46" name="楕円 845">
          <a:extLst>
            <a:ext uri="{FF2B5EF4-FFF2-40B4-BE49-F238E27FC236}">
              <a16:creationId xmlns:a16="http://schemas.microsoft.com/office/drawing/2014/main" id="{05021126-EEEF-443B-8AE0-DC44AA3A16D6}"/>
            </a:ext>
          </a:extLst>
        </xdr:cNvPr>
        <xdr:cNvSpPr/>
      </xdr:nvSpPr>
      <xdr:spPr>
        <a:xfrm>
          <a:off x="18345150" y="185360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847" name="直線コネクタ 846">
          <a:extLst>
            <a:ext uri="{FF2B5EF4-FFF2-40B4-BE49-F238E27FC236}">
              <a16:creationId xmlns:a16="http://schemas.microsoft.com/office/drawing/2014/main" id="{B5DB0226-504B-4C5B-8DB7-4B6F7DE236EC}"/>
            </a:ext>
          </a:extLst>
        </xdr:cNvPr>
        <xdr:cNvCxnSpPr/>
      </xdr:nvCxnSpPr>
      <xdr:spPr>
        <a:xfrm>
          <a:off x="18399760" y="1858109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848" name="楕円 847">
          <a:extLst>
            <a:ext uri="{FF2B5EF4-FFF2-40B4-BE49-F238E27FC236}">
              <a16:creationId xmlns:a16="http://schemas.microsoft.com/office/drawing/2014/main" id="{B26E60BC-6B54-490F-B8D8-F8FD18A3E5DC}"/>
            </a:ext>
          </a:extLst>
        </xdr:cNvPr>
        <xdr:cNvSpPr/>
      </xdr:nvSpPr>
      <xdr:spPr>
        <a:xfrm>
          <a:off x="17547590" y="1853601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849" name="直線コネクタ 848">
          <a:extLst>
            <a:ext uri="{FF2B5EF4-FFF2-40B4-BE49-F238E27FC236}">
              <a16:creationId xmlns:a16="http://schemas.microsoft.com/office/drawing/2014/main" id="{DF654E5F-47EA-4383-94A7-80D50C984FC3}"/>
            </a:ext>
          </a:extLst>
        </xdr:cNvPr>
        <xdr:cNvCxnSpPr/>
      </xdr:nvCxnSpPr>
      <xdr:spPr>
        <a:xfrm>
          <a:off x="17602200" y="185810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850" name="楕円 849">
          <a:extLst>
            <a:ext uri="{FF2B5EF4-FFF2-40B4-BE49-F238E27FC236}">
              <a16:creationId xmlns:a16="http://schemas.microsoft.com/office/drawing/2014/main" id="{234793EC-7966-4A1C-A79D-8CE17A0703DE}"/>
            </a:ext>
          </a:extLst>
        </xdr:cNvPr>
        <xdr:cNvSpPr/>
      </xdr:nvSpPr>
      <xdr:spPr>
        <a:xfrm>
          <a:off x="16761460" y="1853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66402</xdr:rowOff>
    </xdr:to>
    <xdr:cxnSp macro="">
      <xdr:nvCxnSpPr>
        <xdr:cNvPr id="851" name="直線コネクタ 850">
          <a:extLst>
            <a:ext uri="{FF2B5EF4-FFF2-40B4-BE49-F238E27FC236}">
              <a16:creationId xmlns:a16="http://schemas.microsoft.com/office/drawing/2014/main" id="{7D1BD73F-0BF5-4444-9681-BC37CBC16297}"/>
            </a:ext>
          </a:extLst>
        </xdr:cNvPr>
        <xdr:cNvCxnSpPr/>
      </xdr:nvCxnSpPr>
      <xdr:spPr>
        <a:xfrm>
          <a:off x="16804640" y="185810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97069AE9-5CDF-430B-9428-0C76D7185109}"/>
            </a:ext>
          </a:extLst>
        </xdr:cNvPr>
        <xdr:cNvSpPr txBox="1"/>
      </xdr:nvSpPr>
      <xdr:spPr>
        <a:xfrm>
          <a:off x="1898213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7ABAA25B-D303-49ED-B50C-A09D3571CF67}"/>
            </a:ext>
          </a:extLst>
        </xdr:cNvPr>
        <xdr:cNvSpPr txBox="1"/>
      </xdr:nvSpPr>
      <xdr:spPr>
        <a:xfrm>
          <a:off x="18182032" y="181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6AA70D02-C93D-4444-B802-B620B1AA7070}"/>
            </a:ext>
          </a:extLst>
        </xdr:cNvPr>
        <xdr:cNvSpPr txBox="1"/>
      </xdr:nvSpPr>
      <xdr:spPr>
        <a:xfrm>
          <a:off x="1738447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81D844A5-6A48-4E61-9713-F5DD53627C6D}"/>
            </a:ext>
          </a:extLst>
        </xdr:cNvPr>
        <xdr:cNvSpPr txBox="1"/>
      </xdr:nvSpPr>
      <xdr:spPr>
        <a:xfrm>
          <a:off x="16588817" y="181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56" name="n_1mainValue【公民館】&#10;一人当たり面積">
          <a:extLst>
            <a:ext uri="{FF2B5EF4-FFF2-40B4-BE49-F238E27FC236}">
              <a16:creationId xmlns:a16="http://schemas.microsoft.com/office/drawing/2014/main" id="{4DE826DB-D6A1-4506-A395-B735BEF0E699}"/>
            </a:ext>
          </a:extLst>
        </xdr:cNvPr>
        <xdr:cNvSpPr txBox="1"/>
      </xdr:nvSpPr>
      <xdr:spPr>
        <a:xfrm>
          <a:off x="18982132"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57" name="n_2mainValue【公民館】&#10;一人当たり面積">
          <a:extLst>
            <a:ext uri="{FF2B5EF4-FFF2-40B4-BE49-F238E27FC236}">
              <a16:creationId xmlns:a16="http://schemas.microsoft.com/office/drawing/2014/main" id="{25E763E5-2E83-4404-B1F4-5A26DDFC5004}"/>
            </a:ext>
          </a:extLst>
        </xdr:cNvPr>
        <xdr:cNvSpPr txBox="1"/>
      </xdr:nvSpPr>
      <xdr:spPr>
        <a:xfrm>
          <a:off x="18182032"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58" name="n_3mainValue【公民館】&#10;一人当たり面積">
          <a:extLst>
            <a:ext uri="{FF2B5EF4-FFF2-40B4-BE49-F238E27FC236}">
              <a16:creationId xmlns:a16="http://schemas.microsoft.com/office/drawing/2014/main" id="{8495898A-2956-4D2A-AFFF-52FEE57B49BA}"/>
            </a:ext>
          </a:extLst>
        </xdr:cNvPr>
        <xdr:cNvSpPr txBox="1"/>
      </xdr:nvSpPr>
      <xdr:spPr>
        <a:xfrm>
          <a:off x="17384472"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859" name="n_4mainValue【公民館】&#10;一人当たり面積">
          <a:extLst>
            <a:ext uri="{FF2B5EF4-FFF2-40B4-BE49-F238E27FC236}">
              <a16:creationId xmlns:a16="http://schemas.microsoft.com/office/drawing/2014/main" id="{AD2DFA63-C5E8-413E-B5AE-348C84A9E5C7}"/>
            </a:ext>
          </a:extLst>
        </xdr:cNvPr>
        <xdr:cNvSpPr txBox="1"/>
      </xdr:nvSpPr>
      <xdr:spPr>
        <a:xfrm>
          <a:off x="16588817"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B7CD407-74BD-4783-846B-1539F7DF884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576490E5-9307-45B4-9981-910B321BA91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A3E5429-8C2F-43E8-A8BE-B81772CE1F3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施設を除き、類似団体と比較して、有形固定資産減価償却率が高くなっている。道路は特に高くなっているが、理由としては固定資産台帳作成時において、過去の工事状況の把握が困難だった結果、更新等による償却資産を未計上とせざるを得なかったためである。老朽化した道路等については、適切に工事や修繕を行っているため、使用・安全上の問題はなく、台帳整備後の工事等は償却資産に反映している。他の施設も老朽化が進んでいるが、順次、長寿命化工事や改修工事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30F956-4FEB-484E-A599-5F589A981AC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F5BC78-7E46-466C-B7A4-5AB29AB248B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FEDDE2-914D-4C27-9D74-4E6E0D04108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CFF672-407F-4396-A1EF-407B3591AC3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306A0F-4CBE-4B7E-9E14-0823DA78466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C4D68D-F742-4FAA-AF40-C77BA166B55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4404F7-76B7-4E6D-9E88-5EE5930BFFE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F89018-6B1D-4E7A-8961-FFCB904A100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40F45A-F888-4242-849C-547BCA5082D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CDD998-E42D-4EED-BC14-5D5FB0B08D3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F48664-0238-420D-9E65-7D0CA2D21C3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E3CF6D-04E0-453C-BD93-5AADF28EC99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56B039-DCDE-4BA3-9AA9-3F66820EC40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E36ABC-6DE8-4DA4-AF87-DE96078B044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FEC4DB-6200-4926-9D34-D0AFC0677FA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6D1188B-3AD6-4637-82B3-BA2C245BFCB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73ABF4-6750-4710-996A-EFF25FD3177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095F75-E1A1-4B5F-9D38-6A25BDE7FB4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A9E502-E0C3-425D-8625-81AE343CF05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DC623F-405E-494C-BD46-C1CC59619E6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9F287E-685E-497C-B391-02497B647C0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3663D2-58F5-4F8A-8883-542DB5AE595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AF1D31-C3FC-4DC1-B74D-B0B3DDC0BE4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1A0618-129C-441D-8647-A3F903018895}"/>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C31D95-7C39-433B-A4B4-C2FA76883BA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C68020-FF74-4CA9-BCEA-57F1DC82CE1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47B3BB-9816-478E-BC7A-6B1E478B79D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07741C-88E1-4E3D-95E6-7926A3AB538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6C505E-6427-4322-A182-6670E2D2E1F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3D1573-9CEA-4297-ACC3-84E40B7BB14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E4DD5C-C87F-434D-B033-4BB275282C7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70EA09-B9EE-459D-A229-B0309BD771F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86AF67-C72F-43AE-83CF-713333E6E68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930001-6208-45F5-A880-8BD20E02A11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3BD295-183F-4A15-B576-2CF971A3590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A89431-1631-489A-9C7A-397DFD4A40B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C713B4-6906-4C7B-BB1C-CCB42D758DB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E8F5E8-9FBC-4A8E-9DC9-A8E1EBB3345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F90387-B291-494B-A3FA-D0E945778F1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016457-E44D-44E5-8327-2180D43A028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233C67-965E-4A4A-8781-822CF1425BA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E217F7A-2158-4124-8755-E3B2ED0A1E1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50FCEFD-AB60-4151-83DD-06394800B253}"/>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BA283C1-FE3A-4D75-8812-61A2059D4E95}"/>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AB2FDC-8047-44BB-9D39-004CA9583F11}"/>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5295BA4-8B7A-4BFA-8760-E65F0A9FE5D1}"/>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8C3C294-978B-40D2-9A58-E3C79006026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1D7537F-D56B-4551-A5E8-32BC0A7D1883}"/>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8514DA-98D8-446D-9A64-4E00810DD50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53204B0-64DA-400C-B90F-7D2342CFFE55}"/>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D567D03-DE85-4BF5-861C-B0E4A48D5F5F}"/>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8B9267F-86E4-4C4F-A659-B3034ED5FD95}"/>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BE9BE15-BA16-4D7D-88D0-470EE0FEA0F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DE1D92D-F9ED-427C-A52A-1F13EE0C3931}"/>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701F120-4FF9-4D59-AA6D-A490EF883F0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263ACE9-D1DB-4662-95E6-2E2D6ACAD761}"/>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ACDCCA5-6112-4145-BDCF-B9DBC1BE90BC}"/>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CE66BDBD-A39A-4427-9400-59C9ED5DB7B8}"/>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A12B1B7C-F4A7-4DD0-B78E-8263F530A652}"/>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154BB3DB-B27D-49D0-9DD8-8C3CB1CFC6B3}"/>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D8A1E0F4-7AB5-48F5-AE6A-6B9EECF26DA8}"/>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4F714B8F-5077-47EF-B97C-0A5D25CB9FE5}"/>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3692BC78-FFEC-45F6-AD5B-F4D83823964A}"/>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6D950CE3-8BD3-40C0-AA09-7AA4246897A7}"/>
            </a:ext>
          </a:extLst>
        </xdr:cNvPr>
        <xdr:cNvSpPr/>
      </xdr:nvSpPr>
      <xdr:spPr>
        <a:xfrm>
          <a:off x="3388360" y="64038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A3FDFC72-E8D7-4C14-A058-ACBFA35BE2A0}"/>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8F05D5F6-09EE-47E9-8278-C8C0C55D83C7}"/>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47CFCB40-FA28-4653-A6C6-ADF97D1B0AFC}"/>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213F8A-B9F7-48A2-9DFD-F3FBDAFBC35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549C90-AFC9-4733-94EA-72E84CE21D4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29B67D-DA9C-4214-A70E-D25DD6C6312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C3271D-B826-405C-8BD2-76C66678C61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3E8574E-9224-4444-820E-80F1C40B3E1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4" name="楕円 73">
          <a:extLst>
            <a:ext uri="{FF2B5EF4-FFF2-40B4-BE49-F238E27FC236}">
              <a16:creationId xmlns:a16="http://schemas.microsoft.com/office/drawing/2014/main" id="{41833E4F-A8FF-4AF8-9992-B1C717FF81AE}"/>
            </a:ext>
          </a:extLst>
        </xdr:cNvPr>
        <xdr:cNvSpPr/>
      </xdr:nvSpPr>
      <xdr:spPr>
        <a:xfrm>
          <a:off x="4131310" y="671167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44642D67-7AE9-40F0-BB4A-47DB902D7D36}"/>
            </a:ext>
          </a:extLst>
        </xdr:cNvPr>
        <xdr:cNvSpPr txBox="1"/>
      </xdr:nvSpPr>
      <xdr:spPr>
        <a:xfrm>
          <a:off x="4212590" y="66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9E193712-3D38-4FC5-B014-3B791761F72C}"/>
            </a:ext>
          </a:extLst>
        </xdr:cNvPr>
        <xdr:cNvSpPr/>
      </xdr:nvSpPr>
      <xdr:spPr>
        <a:xfrm>
          <a:off x="3388360" y="66847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77833</xdr:rowOff>
    </xdr:to>
    <xdr:cxnSp macro="">
      <xdr:nvCxnSpPr>
        <xdr:cNvPr id="77" name="直線コネクタ 76">
          <a:extLst>
            <a:ext uri="{FF2B5EF4-FFF2-40B4-BE49-F238E27FC236}">
              <a16:creationId xmlns:a16="http://schemas.microsoft.com/office/drawing/2014/main" id="{DFDFE798-8BDD-4CD8-897B-8A30A1777620}"/>
            </a:ext>
          </a:extLst>
        </xdr:cNvPr>
        <xdr:cNvCxnSpPr/>
      </xdr:nvCxnSpPr>
      <xdr:spPr>
        <a:xfrm>
          <a:off x="3431540" y="6733631"/>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FFACAA96-B403-44BB-A43D-76CE6F9D0967}"/>
            </a:ext>
          </a:extLst>
        </xdr:cNvPr>
        <xdr:cNvSpPr/>
      </xdr:nvSpPr>
      <xdr:spPr>
        <a:xfrm>
          <a:off x="2571750" y="66520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F8318759-E520-4E4A-A2D2-862717B80B5F}"/>
            </a:ext>
          </a:extLst>
        </xdr:cNvPr>
        <xdr:cNvCxnSpPr/>
      </xdr:nvCxnSpPr>
      <xdr:spPr>
        <a:xfrm>
          <a:off x="2626360" y="6702879"/>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a:extLst>
            <a:ext uri="{FF2B5EF4-FFF2-40B4-BE49-F238E27FC236}">
              <a16:creationId xmlns:a16="http://schemas.microsoft.com/office/drawing/2014/main" id="{03AEFABD-B753-46E1-BFB9-33875A89148B}"/>
            </a:ext>
          </a:extLst>
        </xdr:cNvPr>
        <xdr:cNvSpPr/>
      </xdr:nvSpPr>
      <xdr:spPr>
        <a:xfrm>
          <a:off x="1774190" y="6650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12519</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231CAC12-961A-4A05-B453-A0762E74F967}"/>
            </a:ext>
          </a:extLst>
        </xdr:cNvPr>
        <xdr:cNvCxnSpPr/>
      </xdr:nvCxnSpPr>
      <xdr:spPr>
        <a:xfrm flipV="1">
          <a:off x="1828800" y="670287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a:extLst>
            <a:ext uri="{FF2B5EF4-FFF2-40B4-BE49-F238E27FC236}">
              <a16:creationId xmlns:a16="http://schemas.microsoft.com/office/drawing/2014/main" id="{88D7CB60-B351-4730-B814-C033F672DF57}"/>
            </a:ext>
          </a:extLst>
        </xdr:cNvPr>
        <xdr:cNvSpPr/>
      </xdr:nvSpPr>
      <xdr:spPr>
        <a:xfrm>
          <a:off x="988060" y="66202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3" name="直線コネクタ 82">
          <a:extLst>
            <a:ext uri="{FF2B5EF4-FFF2-40B4-BE49-F238E27FC236}">
              <a16:creationId xmlns:a16="http://schemas.microsoft.com/office/drawing/2014/main" id="{5A95ED93-D9F0-426C-8F86-3393E34383F0}"/>
            </a:ext>
          </a:extLst>
        </xdr:cNvPr>
        <xdr:cNvCxnSpPr/>
      </xdr:nvCxnSpPr>
      <xdr:spPr>
        <a:xfrm>
          <a:off x="1031240" y="6674848"/>
          <a:ext cx="79756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6F456072-5712-44C8-A7BA-88978E37896C}"/>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E169831B-CB85-4B1A-9DC5-9AAC0B3D5F51}"/>
            </a:ext>
          </a:extLst>
        </xdr:cNvPr>
        <xdr:cNvSpPr txBox="1"/>
      </xdr:nvSpPr>
      <xdr:spPr>
        <a:xfrm>
          <a:off x="2439044" y="614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5A542A51-AA14-4ED0-96EA-2450EB556408}"/>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244D9288-0C56-4B03-8125-0B2E38105109}"/>
            </a:ext>
          </a:extLst>
        </xdr:cNvPr>
        <xdr:cNvSpPr txBox="1"/>
      </xdr:nvSpPr>
      <xdr:spPr>
        <a:xfrm>
          <a:off x="85535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18C19499-CD7D-455D-B6F4-9A3DC3633A9A}"/>
            </a:ext>
          </a:extLst>
        </xdr:cNvPr>
        <xdr:cNvSpPr txBox="1"/>
      </xdr:nvSpPr>
      <xdr:spPr>
        <a:xfrm>
          <a:off x="323914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図書館】&#10;有形固定資産減価償却率">
          <a:extLst>
            <a:ext uri="{FF2B5EF4-FFF2-40B4-BE49-F238E27FC236}">
              <a16:creationId xmlns:a16="http://schemas.microsoft.com/office/drawing/2014/main" id="{E78C65F1-BBB2-4C61-832B-43DC15B268FC}"/>
            </a:ext>
          </a:extLst>
        </xdr:cNvPr>
        <xdr:cNvSpPr txBox="1"/>
      </xdr:nvSpPr>
      <xdr:spPr>
        <a:xfrm>
          <a:off x="2439044" y="674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a:extLst>
            <a:ext uri="{FF2B5EF4-FFF2-40B4-BE49-F238E27FC236}">
              <a16:creationId xmlns:a16="http://schemas.microsoft.com/office/drawing/2014/main" id="{B61815FE-9214-4C25-B875-08B7B61C6897}"/>
            </a:ext>
          </a:extLst>
        </xdr:cNvPr>
        <xdr:cNvSpPr txBox="1"/>
      </xdr:nvSpPr>
      <xdr:spPr>
        <a:xfrm>
          <a:off x="164148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a:extLst>
            <a:ext uri="{FF2B5EF4-FFF2-40B4-BE49-F238E27FC236}">
              <a16:creationId xmlns:a16="http://schemas.microsoft.com/office/drawing/2014/main" id="{13EA3948-3E19-489B-8E0A-3CE0136007BC}"/>
            </a:ext>
          </a:extLst>
        </xdr:cNvPr>
        <xdr:cNvSpPr txBox="1"/>
      </xdr:nvSpPr>
      <xdr:spPr>
        <a:xfrm>
          <a:off x="855354" y="671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5D2DA45-EF3C-43E6-8D69-BDD1E144D10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8C7A34E-DB6F-4F03-B465-2A0D36D528F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524F550-E596-499E-A777-72E4349AB55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726658E-B5B6-4ACF-82C4-C7A2DC2807C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34F7928-4FFD-41AD-AD0D-8C09B3F6183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B4774EB-5921-4E36-A3BC-62BE211CC787}"/>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0301A7E-0AF8-41F0-A998-3F6BA788944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1603412-6971-4889-A220-201EC73C922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2E845E5-96A2-425E-BD5A-804EB5E0723C}"/>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8D78706-285E-42D5-8ABF-9E23E6F5EC0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A73BC63-FE39-44ED-9823-6158547F11EF}"/>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7CEF7A3-493E-42DD-BD70-F50AD4900531}"/>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70019D6-9B67-46CB-BD21-940D8004F083}"/>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644E4CD-EF35-410F-82F3-E0922D8D151D}"/>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73EE3CF-A5A3-4E88-B2E5-6BAB7628CA52}"/>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1581A0B-784F-419A-89E4-ADB06846B974}"/>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3432D27-A81D-4EC5-86F2-7CE44456440C}"/>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DC9A82B-77F9-4551-875C-3A9A80FD8D22}"/>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DCED26D-C11A-4772-A3E9-2DE92AAD7F9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9A3EBEB-3443-4BBB-BBD7-20A6FF5FE015}"/>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885994B-4899-4C35-B437-8C15CE65D9E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2470AA45-5ED0-416E-A3A8-1C085EB5D251}"/>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D432966-1C86-4C9F-8A2A-A6378031694B}"/>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A75F83FE-86E3-4D5F-BDAF-D1756822C090}"/>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F92D2FE-4EB9-4C97-A48C-B9DCCF5223B0}"/>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49C232C0-1E59-408A-90BA-B92FA2EAA863}"/>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FEFF33B7-0898-45FC-841E-4BB9A319C295}"/>
            </a:ext>
          </a:extLst>
        </xdr:cNvPr>
        <xdr:cNvSpPr txBox="1"/>
      </xdr:nvSpPr>
      <xdr:spPr>
        <a:xfrm>
          <a:off x="9467850" y="675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DF8B1D84-6DC4-45EC-9E5C-DC915D7BA45C}"/>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4DCDBF57-2002-476B-AFEB-5D0FC647F472}"/>
            </a:ext>
          </a:extLst>
        </xdr:cNvPr>
        <xdr:cNvSpPr/>
      </xdr:nvSpPr>
      <xdr:spPr>
        <a:xfrm>
          <a:off x="8632190" y="69161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3C2075C9-5A6E-42DC-9AC4-126037D0B422}"/>
            </a:ext>
          </a:extLst>
        </xdr:cNvPr>
        <xdr:cNvSpPr/>
      </xdr:nvSpPr>
      <xdr:spPr>
        <a:xfrm>
          <a:off x="7846060" y="69226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3C13DD3-C806-4BC4-9813-E2671F034234}"/>
            </a:ext>
          </a:extLst>
        </xdr:cNvPr>
        <xdr:cNvSpPr/>
      </xdr:nvSpPr>
      <xdr:spPr>
        <a:xfrm>
          <a:off x="7029450" y="69226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273B8597-19B9-401D-A042-FEAF4C7D9547}"/>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D14E99A-6503-4D42-856E-E57E6911EDD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1767765-CCFE-47B6-B6E3-DC0A11A36CA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7B8E06-32D5-4FEE-9A9E-06F57277831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8D1099-2494-405D-B64B-B1A0CFACCD3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509FC20-6E0C-4BA3-9DD6-8DF0CC2E47F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9" name="楕円 128">
          <a:extLst>
            <a:ext uri="{FF2B5EF4-FFF2-40B4-BE49-F238E27FC236}">
              <a16:creationId xmlns:a16="http://schemas.microsoft.com/office/drawing/2014/main" id="{03F4144A-B904-4E27-9697-793A1AD40CBC}"/>
            </a:ext>
          </a:extLst>
        </xdr:cNvPr>
        <xdr:cNvSpPr/>
      </xdr:nvSpPr>
      <xdr:spPr>
        <a:xfrm>
          <a:off x="9394190" y="695579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0" name="【図書館】&#10;一人当たり面積該当値テキスト">
          <a:extLst>
            <a:ext uri="{FF2B5EF4-FFF2-40B4-BE49-F238E27FC236}">
              <a16:creationId xmlns:a16="http://schemas.microsoft.com/office/drawing/2014/main" id="{C89D979A-D5FB-490A-8791-B8C4705B652C}"/>
            </a:ext>
          </a:extLst>
        </xdr:cNvPr>
        <xdr:cNvSpPr txBox="1"/>
      </xdr:nvSpPr>
      <xdr:spPr>
        <a:xfrm>
          <a:off x="946785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a:extLst>
            <a:ext uri="{FF2B5EF4-FFF2-40B4-BE49-F238E27FC236}">
              <a16:creationId xmlns:a16="http://schemas.microsoft.com/office/drawing/2014/main" id="{7255F5AC-C4B3-47F7-A062-5F6CED46FE2F}"/>
            </a:ext>
          </a:extLst>
        </xdr:cNvPr>
        <xdr:cNvSpPr/>
      </xdr:nvSpPr>
      <xdr:spPr>
        <a:xfrm>
          <a:off x="8632190" y="695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32" name="直線コネクタ 131">
          <a:extLst>
            <a:ext uri="{FF2B5EF4-FFF2-40B4-BE49-F238E27FC236}">
              <a16:creationId xmlns:a16="http://schemas.microsoft.com/office/drawing/2014/main" id="{B753375D-7B48-4FC4-A8B3-D232F66C7FBD}"/>
            </a:ext>
          </a:extLst>
        </xdr:cNvPr>
        <xdr:cNvCxnSpPr/>
      </xdr:nvCxnSpPr>
      <xdr:spPr>
        <a:xfrm>
          <a:off x="8686800" y="70008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3" name="楕円 132">
          <a:extLst>
            <a:ext uri="{FF2B5EF4-FFF2-40B4-BE49-F238E27FC236}">
              <a16:creationId xmlns:a16="http://schemas.microsoft.com/office/drawing/2014/main" id="{D79165D3-7314-4882-B2E7-71E24D1BB004}"/>
            </a:ext>
          </a:extLst>
        </xdr:cNvPr>
        <xdr:cNvSpPr/>
      </xdr:nvSpPr>
      <xdr:spPr>
        <a:xfrm>
          <a:off x="7846060" y="695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4" name="直線コネクタ 133">
          <a:extLst>
            <a:ext uri="{FF2B5EF4-FFF2-40B4-BE49-F238E27FC236}">
              <a16:creationId xmlns:a16="http://schemas.microsoft.com/office/drawing/2014/main" id="{48E8B131-060D-4636-A29E-F13C0B4232EE}"/>
            </a:ext>
          </a:extLst>
        </xdr:cNvPr>
        <xdr:cNvCxnSpPr/>
      </xdr:nvCxnSpPr>
      <xdr:spPr>
        <a:xfrm>
          <a:off x="7889240" y="70008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98552</xdr:rowOff>
    </xdr:from>
    <xdr:to>
      <xdr:col>41</xdr:col>
      <xdr:colOff>101600</xdr:colOff>
      <xdr:row>41</xdr:row>
      <xdr:rowOff>28702</xdr:rowOff>
    </xdr:to>
    <xdr:sp macro="" textlink="">
      <xdr:nvSpPr>
        <xdr:cNvPr id="135" name="楕円 134">
          <a:extLst>
            <a:ext uri="{FF2B5EF4-FFF2-40B4-BE49-F238E27FC236}">
              <a16:creationId xmlns:a16="http://schemas.microsoft.com/office/drawing/2014/main" id="{BF49D9BE-D23B-4C9A-A960-F1B9AF61D963}"/>
            </a:ext>
          </a:extLst>
        </xdr:cNvPr>
        <xdr:cNvSpPr/>
      </xdr:nvSpPr>
      <xdr:spPr>
        <a:xfrm>
          <a:off x="7029450" y="69527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149352</xdr:rowOff>
    </xdr:to>
    <xdr:cxnSp macro="">
      <xdr:nvCxnSpPr>
        <xdr:cNvPr id="136" name="直線コネクタ 135">
          <a:extLst>
            <a:ext uri="{FF2B5EF4-FFF2-40B4-BE49-F238E27FC236}">
              <a16:creationId xmlns:a16="http://schemas.microsoft.com/office/drawing/2014/main" id="{BC7831A6-3E36-4B6B-AA51-B53A3A277A84}"/>
            </a:ext>
          </a:extLst>
        </xdr:cNvPr>
        <xdr:cNvCxnSpPr/>
      </xdr:nvCxnSpPr>
      <xdr:spPr>
        <a:xfrm flipV="1">
          <a:off x="7084060" y="7000875"/>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7" name="楕円 136">
          <a:extLst>
            <a:ext uri="{FF2B5EF4-FFF2-40B4-BE49-F238E27FC236}">
              <a16:creationId xmlns:a16="http://schemas.microsoft.com/office/drawing/2014/main" id="{0FE70305-0197-44F9-989C-83CED56DBC75}"/>
            </a:ext>
          </a:extLst>
        </xdr:cNvPr>
        <xdr:cNvSpPr/>
      </xdr:nvSpPr>
      <xdr:spPr>
        <a:xfrm>
          <a:off x="6231890" y="695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149352</xdr:rowOff>
    </xdr:to>
    <xdr:cxnSp macro="">
      <xdr:nvCxnSpPr>
        <xdr:cNvPr id="138" name="直線コネクタ 137">
          <a:extLst>
            <a:ext uri="{FF2B5EF4-FFF2-40B4-BE49-F238E27FC236}">
              <a16:creationId xmlns:a16="http://schemas.microsoft.com/office/drawing/2014/main" id="{D11BEF24-51AA-42C6-9346-E1F0E75BA5DC}"/>
            </a:ext>
          </a:extLst>
        </xdr:cNvPr>
        <xdr:cNvCxnSpPr/>
      </xdr:nvCxnSpPr>
      <xdr:spPr>
        <a:xfrm>
          <a:off x="6286500" y="7000875"/>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33B4F011-4922-4367-86AC-BE839B07F956}"/>
            </a:ext>
          </a:extLst>
        </xdr:cNvPr>
        <xdr:cNvSpPr txBox="1"/>
      </xdr:nvSpPr>
      <xdr:spPr>
        <a:xfrm>
          <a:off x="8454467" y="66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D05FFF26-12C1-404C-B7E4-D0E860E2F892}"/>
            </a:ext>
          </a:extLst>
        </xdr:cNvPr>
        <xdr:cNvSpPr txBox="1"/>
      </xdr:nvSpPr>
      <xdr:spPr>
        <a:xfrm>
          <a:off x="7673417"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7F3C81EE-2D63-4A2F-9C59-C0806CD274E8}"/>
            </a:ext>
          </a:extLst>
        </xdr:cNvPr>
        <xdr:cNvSpPr txBox="1"/>
      </xdr:nvSpPr>
      <xdr:spPr>
        <a:xfrm>
          <a:off x="6866332"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12BD3FB3-B898-4E3C-A337-1C0DB16007E0}"/>
            </a:ext>
          </a:extLst>
        </xdr:cNvPr>
        <xdr:cNvSpPr txBox="1"/>
      </xdr:nvSpPr>
      <xdr:spPr>
        <a:xfrm>
          <a:off x="6068772"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a:extLst>
            <a:ext uri="{FF2B5EF4-FFF2-40B4-BE49-F238E27FC236}">
              <a16:creationId xmlns:a16="http://schemas.microsoft.com/office/drawing/2014/main" id="{11A4BD2E-303E-4B62-BFE7-E19338128164}"/>
            </a:ext>
          </a:extLst>
        </xdr:cNvPr>
        <xdr:cNvSpPr txBox="1"/>
      </xdr:nvSpPr>
      <xdr:spPr>
        <a:xfrm>
          <a:off x="845446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4" name="n_2mainValue【図書館】&#10;一人当たり面積">
          <a:extLst>
            <a:ext uri="{FF2B5EF4-FFF2-40B4-BE49-F238E27FC236}">
              <a16:creationId xmlns:a16="http://schemas.microsoft.com/office/drawing/2014/main" id="{1DD98F36-75C7-421C-B9A5-27DE386FA28E}"/>
            </a:ext>
          </a:extLst>
        </xdr:cNvPr>
        <xdr:cNvSpPr txBox="1"/>
      </xdr:nvSpPr>
      <xdr:spPr>
        <a:xfrm>
          <a:off x="767341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19829</xdr:rowOff>
    </xdr:from>
    <xdr:ext cx="469744" cy="259045"/>
    <xdr:sp macro="" textlink="">
      <xdr:nvSpPr>
        <xdr:cNvPr id="145" name="n_3mainValue【図書館】&#10;一人当たり面積">
          <a:extLst>
            <a:ext uri="{FF2B5EF4-FFF2-40B4-BE49-F238E27FC236}">
              <a16:creationId xmlns:a16="http://schemas.microsoft.com/office/drawing/2014/main" id="{5C846DDC-ED02-4439-81E0-022AB8BA2EB6}"/>
            </a:ext>
          </a:extLst>
        </xdr:cNvPr>
        <xdr:cNvSpPr txBox="1"/>
      </xdr:nvSpPr>
      <xdr:spPr>
        <a:xfrm>
          <a:off x="6866332" y="70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6" name="n_4mainValue【図書館】&#10;一人当たり面積">
          <a:extLst>
            <a:ext uri="{FF2B5EF4-FFF2-40B4-BE49-F238E27FC236}">
              <a16:creationId xmlns:a16="http://schemas.microsoft.com/office/drawing/2014/main" id="{06E112AB-B31D-4C45-9DBE-5F2F4D983F1A}"/>
            </a:ext>
          </a:extLst>
        </xdr:cNvPr>
        <xdr:cNvSpPr txBox="1"/>
      </xdr:nvSpPr>
      <xdr:spPr>
        <a:xfrm>
          <a:off x="6068772"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5CCEE1F-7612-49F6-8F2C-77C7DB11DD2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F514323-26CD-4BE1-9A59-CFF423F24AC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9ABDBE7-78DC-4AAE-BDDC-02E0F27119C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8E7052C-088E-47B7-927E-B4828147357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28FC877-9C9F-46F6-A04F-EA52998B2A3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86F6C1A-7B38-4FA7-A3C3-99B087DD55B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127042B-F53E-4FD8-8FA9-9C4EB4C6307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FAEC450-C980-4015-A7B2-499ADDE55A0B}"/>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843E3B0-8AAD-42BC-9C64-447B5A5E6DE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8643565-18AB-4BC2-8DEE-ABE7347AA2B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4BAA017-2F1B-4543-846A-4FD52E2F200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7C3FA13-7E71-4AA3-8B5D-FFC2E46CE52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116AD8B-265E-4AD0-9F1D-7FF915F3D1B4}"/>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3424C46-C348-4B40-A07E-5EBB53B78D2C}"/>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A4248DA-8294-49A2-8F24-BCB695A35A1B}"/>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DDAC22C-93FC-4B9D-8007-2147C7B2F49C}"/>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8D478F6-673E-4A11-BC87-5F1BF0FCF197}"/>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2F63DC5-874F-4519-8D2C-EA0F0CE75527}"/>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3311529-B71A-4024-8CC4-A5CBEA507CF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897736A-CA84-4C0A-848B-7EB4F000645D}"/>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26BC305F-C2EC-4149-8A15-050AB0B197F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1CEEB7B-6EF5-41B6-A2C7-E1C9097DB54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29CDF06-D103-4E22-9ACD-4C3464C791D1}"/>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1A12BB80-B5E4-4668-AC2E-0CFCF456A8A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D2763B34-C021-46E7-A62B-CC536E97CA34}"/>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2869CF1C-1E94-4D40-863E-44E231C7E216}"/>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C425AE95-C5CC-42BB-B7F4-AADC0AB95875}"/>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EFC2ACA-B3FC-4652-921B-19E85C530022}"/>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52E3760-E9CC-4151-AB65-2810C6D365BA}"/>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AF7D015-E1AD-442C-A9CF-89FAED899C41}"/>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69DEAA56-2255-4FBB-A250-5D3F943ADB91}"/>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6D3999AB-5FBA-4865-846A-C79BAAB03DEF}"/>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E7790220-CF9E-42F8-A503-C9D2472C0572}"/>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EF0F0758-7145-4AFF-B2C3-1B5D9859CD80}"/>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1F9B65FD-74AB-4A55-A0B8-BB42325E5F39}"/>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4BA4FA1-5D45-4912-B2C3-2719759D6EF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6938692-B195-45DF-B66E-1BB3A4992BD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6BD45C0-54B0-421E-B2D0-9B59FC77978A}"/>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3E26C98-5816-479B-872E-E59CE383EA3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94F6FD-EFFB-478A-9ED5-50B34358F20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87" name="楕円 186">
          <a:extLst>
            <a:ext uri="{FF2B5EF4-FFF2-40B4-BE49-F238E27FC236}">
              <a16:creationId xmlns:a16="http://schemas.microsoft.com/office/drawing/2014/main" id="{25222CD2-39C4-4CD6-AA2A-F9C38F69F330}"/>
            </a:ext>
          </a:extLst>
        </xdr:cNvPr>
        <xdr:cNvSpPr/>
      </xdr:nvSpPr>
      <xdr:spPr>
        <a:xfrm>
          <a:off x="4131310" y="10417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C802C7E-9A19-44AC-8B74-A5C194CFB089}"/>
            </a:ext>
          </a:extLst>
        </xdr:cNvPr>
        <xdr:cNvSpPr txBox="1"/>
      </xdr:nvSpPr>
      <xdr:spPr>
        <a:xfrm>
          <a:off x="421259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89" name="楕円 188">
          <a:extLst>
            <a:ext uri="{FF2B5EF4-FFF2-40B4-BE49-F238E27FC236}">
              <a16:creationId xmlns:a16="http://schemas.microsoft.com/office/drawing/2014/main" id="{30D87AE1-2FF7-4E8E-8DF6-CEF443F13828}"/>
            </a:ext>
          </a:extLst>
        </xdr:cNvPr>
        <xdr:cNvSpPr/>
      </xdr:nvSpPr>
      <xdr:spPr>
        <a:xfrm>
          <a:off x="3388360" y="103752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5715</xdr:rowOff>
    </xdr:to>
    <xdr:cxnSp macro="">
      <xdr:nvCxnSpPr>
        <xdr:cNvPr id="190" name="直線コネクタ 189">
          <a:extLst>
            <a:ext uri="{FF2B5EF4-FFF2-40B4-BE49-F238E27FC236}">
              <a16:creationId xmlns:a16="http://schemas.microsoft.com/office/drawing/2014/main" id="{1C9D97A6-168B-463D-8C31-33538C34DA6A}"/>
            </a:ext>
          </a:extLst>
        </xdr:cNvPr>
        <xdr:cNvCxnSpPr/>
      </xdr:nvCxnSpPr>
      <xdr:spPr>
        <a:xfrm>
          <a:off x="3431540" y="10420350"/>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1" name="楕円 190">
          <a:extLst>
            <a:ext uri="{FF2B5EF4-FFF2-40B4-BE49-F238E27FC236}">
              <a16:creationId xmlns:a16="http://schemas.microsoft.com/office/drawing/2014/main" id="{E64CE384-CE97-4805-914A-E1FCE2E6B535}"/>
            </a:ext>
          </a:extLst>
        </xdr:cNvPr>
        <xdr:cNvSpPr/>
      </xdr:nvSpPr>
      <xdr:spPr>
        <a:xfrm>
          <a:off x="2571750" y="10327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137160</xdr:rowOff>
    </xdr:to>
    <xdr:cxnSp macro="">
      <xdr:nvCxnSpPr>
        <xdr:cNvPr id="192" name="直線コネクタ 191">
          <a:extLst>
            <a:ext uri="{FF2B5EF4-FFF2-40B4-BE49-F238E27FC236}">
              <a16:creationId xmlns:a16="http://schemas.microsoft.com/office/drawing/2014/main" id="{BDE8DA26-6EB6-4080-955C-BA61A92922CF}"/>
            </a:ext>
          </a:extLst>
        </xdr:cNvPr>
        <xdr:cNvCxnSpPr/>
      </xdr:nvCxnSpPr>
      <xdr:spPr>
        <a:xfrm>
          <a:off x="2626360" y="1038225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3" name="楕円 192">
          <a:extLst>
            <a:ext uri="{FF2B5EF4-FFF2-40B4-BE49-F238E27FC236}">
              <a16:creationId xmlns:a16="http://schemas.microsoft.com/office/drawing/2014/main" id="{1E4E3505-7610-49A9-874D-389B609F6E10}"/>
            </a:ext>
          </a:extLst>
        </xdr:cNvPr>
        <xdr:cNvSpPr/>
      </xdr:nvSpPr>
      <xdr:spPr>
        <a:xfrm>
          <a:off x="1774190" y="102857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91440</xdr:rowOff>
    </xdr:to>
    <xdr:cxnSp macro="">
      <xdr:nvCxnSpPr>
        <xdr:cNvPr id="194" name="直線コネクタ 193">
          <a:extLst>
            <a:ext uri="{FF2B5EF4-FFF2-40B4-BE49-F238E27FC236}">
              <a16:creationId xmlns:a16="http://schemas.microsoft.com/office/drawing/2014/main" id="{2F4CBBA7-89BF-4DA5-893B-6C2695F779E4}"/>
            </a:ext>
          </a:extLst>
        </xdr:cNvPr>
        <xdr:cNvCxnSpPr/>
      </xdr:nvCxnSpPr>
      <xdr:spPr>
        <a:xfrm>
          <a:off x="1828800" y="1033462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5" name="楕円 194">
          <a:extLst>
            <a:ext uri="{FF2B5EF4-FFF2-40B4-BE49-F238E27FC236}">
              <a16:creationId xmlns:a16="http://schemas.microsoft.com/office/drawing/2014/main" id="{FBC0A351-6C77-4B74-A2BD-42D30CD494F3}"/>
            </a:ext>
          </a:extLst>
        </xdr:cNvPr>
        <xdr:cNvSpPr/>
      </xdr:nvSpPr>
      <xdr:spPr>
        <a:xfrm>
          <a:off x="988060" y="10238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45720</xdr:rowOff>
    </xdr:to>
    <xdr:cxnSp macro="">
      <xdr:nvCxnSpPr>
        <xdr:cNvPr id="196" name="直線コネクタ 195">
          <a:extLst>
            <a:ext uri="{FF2B5EF4-FFF2-40B4-BE49-F238E27FC236}">
              <a16:creationId xmlns:a16="http://schemas.microsoft.com/office/drawing/2014/main" id="{2C868257-91D7-4B6D-871D-5BA206AD8F19}"/>
            </a:ext>
          </a:extLst>
        </xdr:cNvPr>
        <xdr:cNvCxnSpPr/>
      </xdr:nvCxnSpPr>
      <xdr:spPr>
        <a:xfrm>
          <a:off x="1031240" y="1028700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415F4DEE-B2BA-4B3D-A8DF-D84B32C8F563}"/>
            </a:ext>
          </a:extLst>
        </xdr:cNvPr>
        <xdr:cNvSpPr txBox="1"/>
      </xdr:nvSpPr>
      <xdr:spPr>
        <a:xfrm>
          <a:off x="32391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B31B8124-D593-4448-9D68-BE7550B14D4A}"/>
            </a:ext>
          </a:extLst>
        </xdr:cNvPr>
        <xdr:cNvSpPr txBox="1"/>
      </xdr:nvSpPr>
      <xdr:spPr>
        <a:xfrm>
          <a:off x="2439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E99E1FB6-FB46-4771-A22A-64E4304026CA}"/>
            </a:ext>
          </a:extLst>
        </xdr:cNvPr>
        <xdr:cNvSpPr txBox="1"/>
      </xdr:nvSpPr>
      <xdr:spPr>
        <a:xfrm>
          <a:off x="16414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F706E1FD-1B09-461C-AC0E-119B660F2080}"/>
            </a:ext>
          </a:extLst>
        </xdr:cNvPr>
        <xdr:cNvSpPr txBox="1"/>
      </xdr:nvSpPr>
      <xdr:spPr>
        <a:xfrm>
          <a:off x="8553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201" name="n_1mainValue【体育館・プール】&#10;有形固定資産減価償却率">
          <a:extLst>
            <a:ext uri="{FF2B5EF4-FFF2-40B4-BE49-F238E27FC236}">
              <a16:creationId xmlns:a16="http://schemas.microsoft.com/office/drawing/2014/main" id="{07FC87F9-2822-4030-A14C-323982E9DD62}"/>
            </a:ext>
          </a:extLst>
        </xdr:cNvPr>
        <xdr:cNvSpPr txBox="1"/>
      </xdr:nvSpPr>
      <xdr:spPr>
        <a:xfrm>
          <a:off x="32391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2" name="n_2mainValue【体育館・プール】&#10;有形固定資産減価償却率">
          <a:extLst>
            <a:ext uri="{FF2B5EF4-FFF2-40B4-BE49-F238E27FC236}">
              <a16:creationId xmlns:a16="http://schemas.microsoft.com/office/drawing/2014/main" id="{82F3AAD8-051F-47FF-BC46-D222E742B66F}"/>
            </a:ext>
          </a:extLst>
        </xdr:cNvPr>
        <xdr:cNvSpPr txBox="1"/>
      </xdr:nvSpPr>
      <xdr:spPr>
        <a:xfrm>
          <a:off x="2439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3" name="n_3mainValue【体育館・プール】&#10;有形固定資産減価償却率">
          <a:extLst>
            <a:ext uri="{FF2B5EF4-FFF2-40B4-BE49-F238E27FC236}">
              <a16:creationId xmlns:a16="http://schemas.microsoft.com/office/drawing/2014/main" id="{6E1C5D25-04A1-48D6-A54F-39F4A0CD4C02}"/>
            </a:ext>
          </a:extLst>
        </xdr:cNvPr>
        <xdr:cNvSpPr txBox="1"/>
      </xdr:nvSpPr>
      <xdr:spPr>
        <a:xfrm>
          <a:off x="164148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4" name="n_4mainValue【体育館・プール】&#10;有形固定資産減価償却率">
          <a:extLst>
            <a:ext uri="{FF2B5EF4-FFF2-40B4-BE49-F238E27FC236}">
              <a16:creationId xmlns:a16="http://schemas.microsoft.com/office/drawing/2014/main" id="{27CA6E69-6F5B-4DE8-BD41-77DB93F8943D}"/>
            </a:ext>
          </a:extLst>
        </xdr:cNvPr>
        <xdr:cNvSpPr txBox="1"/>
      </xdr:nvSpPr>
      <xdr:spPr>
        <a:xfrm>
          <a:off x="85535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74341A9-2795-4F24-8F41-73F9EF37CDD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8B8A6BA-67F4-41C6-AFBC-913B8AE42C9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BAE8707-84C8-4C24-BE79-9457BD8CA80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E8D1DF2-C7E0-409B-86B9-19AEA380E59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A6F5D81-2D33-41D5-89BE-A0DC68EF324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792C55D-5CED-45DF-848B-2169796BB05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D9D00DF-2277-4D23-A803-D79DCE615AD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2DA148F-CE48-4DB4-BA77-FF2738D5537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D6F74F6-01C9-4D63-A480-6A5364FA55D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E6EAEB4-95C3-4040-8050-02F0276FCE5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1AC8439-22B6-476F-A242-E0953EA79974}"/>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4E8346F-65AD-4FE5-A957-FD2CF3CC14D1}"/>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7194791-680C-4982-B151-A96918846CE8}"/>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D27AACD4-724A-44CD-9CD5-ADAA22BD7774}"/>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7914E20-63D8-41F6-8F32-2CA099FD4B07}"/>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FC72C6A3-C494-412B-B7CE-A8C04AFD095B}"/>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16FF0C2-ABE9-4823-8EF9-09E41E41B17D}"/>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FC9CFA6-5DE0-4EDD-933B-1D65DC85725E}"/>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4AA7E7A-CCCC-437B-875D-4F464B61CC27}"/>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7738D898-A61B-4E41-8C48-CFB3ADF20ADB}"/>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0F743B8-BE1D-4B87-9DA1-255B80512A1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45DA7C4B-536E-4999-B975-5D745B983DE1}"/>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0028A02-ED30-464C-95AE-7368DF66ABF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BFADF60-8A0D-4BA9-BB15-77F112728D13}"/>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DC1B0E2-CCA6-46C3-9AAA-9EFF5884166D}"/>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8F9ED9C4-B505-4C4C-AF08-996FD17ACF2B}"/>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CED6CCA1-A858-4800-BBC0-7B373EB7E3D8}"/>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F31AD5BA-71A0-4ACD-87B4-26C1AAB9AC21}"/>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13738B4A-056B-437D-8331-D800FA329A12}"/>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244A71FE-5CFE-4C53-A249-4AD0F3274521}"/>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704909DD-B57E-46D6-AD52-8821C318715D}"/>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8C2D8F2D-DDD0-4AE2-9D8E-E9337B60C5F5}"/>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5E822321-E14B-4A66-9AB3-034C4738C688}"/>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81F6B68A-B1E1-49C9-AD75-B2477517368B}"/>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03FBB8F-ACEC-48CD-8706-64FD9ADCA815}"/>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725E9A8-CD4F-4DDA-9105-7954C497643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BB9E2E0-3943-4DC9-B151-9C778CC5084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242171E-5B83-412B-BEAE-BA4E59FB43E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FA03A7E-8D17-40AD-BA40-B206F9FD379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155702</xdr:rowOff>
    </xdr:from>
    <xdr:to>
      <xdr:col>55</xdr:col>
      <xdr:colOff>50800</xdr:colOff>
      <xdr:row>64</xdr:row>
      <xdr:rowOff>85852</xdr:rowOff>
    </xdr:to>
    <xdr:sp macro="" textlink="">
      <xdr:nvSpPr>
        <xdr:cNvPr id="244" name="楕円 243">
          <a:extLst>
            <a:ext uri="{FF2B5EF4-FFF2-40B4-BE49-F238E27FC236}">
              <a16:creationId xmlns:a16="http://schemas.microsoft.com/office/drawing/2014/main" id="{7FBD4C93-0F50-41FD-93BB-BFDB2FFA22C6}"/>
            </a:ext>
          </a:extLst>
        </xdr:cNvPr>
        <xdr:cNvSpPr/>
      </xdr:nvSpPr>
      <xdr:spPr>
        <a:xfrm>
          <a:off x="9394190" y="1095705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98B7A931-D1A4-4696-996E-CEBCD46AAAFC}"/>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155702</xdr:rowOff>
    </xdr:from>
    <xdr:to>
      <xdr:col>50</xdr:col>
      <xdr:colOff>165100</xdr:colOff>
      <xdr:row>64</xdr:row>
      <xdr:rowOff>85852</xdr:rowOff>
    </xdr:to>
    <xdr:sp macro="" textlink="">
      <xdr:nvSpPr>
        <xdr:cNvPr id="246" name="楕円 245">
          <a:extLst>
            <a:ext uri="{FF2B5EF4-FFF2-40B4-BE49-F238E27FC236}">
              <a16:creationId xmlns:a16="http://schemas.microsoft.com/office/drawing/2014/main" id="{432FCDB2-5ABF-45FA-9CFA-B4B446D988EA}"/>
            </a:ext>
          </a:extLst>
        </xdr:cNvPr>
        <xdr:cNvSpPr/>
      </xdr:nvSpPr>
      <xdr:spPr>
        <a:xfrm>
          <a:off x="8632190" y="109570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35052</xdr:rowOff>
    </xdr:from>
    <xdr:to>
      <xdr:col>55</xdr:col>
      <xdr:colOff>0</xdr:colOff>
      <xdr:row>64</xdr:row>
      <xdr:rowOff>35052</xdr:rowOff>
    </xdr:to>
    <xdr:cxnSp macro="">
      <xdr:nvCxnSpPr>
        <xdr:cNvPr id="247" name="直線コネクタ 246">
          <a:extLst>
            <a:ext uri="{FF2B5EF4-FFF2-40B4-BE49-F238E27FC236}">
              <a16:creationId xmlns:a16="http://schemas.microsoft.com/office/drawing/2014/main" id="{33447DD5-1E75-4B71-841D-AD44D366874B}"/>
            </a:ext>
          </a:extLst>
        </xdr:cNvPr>
        <xdr:cNvCxnSpPr/>
      </xdr:nvCxnSpPr>
      <xdr:spPr>
        <a:xfrm>
          <a:off x="8686800" y="1100785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155702</xdr:rowOff>
    </xdr:from>
    <xdr:to>
      <xdr:col>46</xdr:col>
      <xdr:colOff>38100</xdr:colOff>
      <xdr:row>64</xdr:row>
      <xdr:rowOff>85852</xdr:rowOff>
    </xdr:to>
    <xdr:sp macro="" textlink="">
      <xdr:nvSpPr>
        <xdr:cNvPr id="248" name="楕円 247">
          <a:extLst>
            <a:ext uri="{FF2B5EF4-FFF2-40B4-BE49-F238E27FC236}">
              <a16:creationId xmlns:a16="http://schemas.microsoft.com/office/drawing/2014/main" id="{635B5530-568C-4004-B74F-561BD4AF2E52}"/>
            </a:ext>
          </a:extLst>
        </xdr:cNvPr>
        <xdr:cNvSpPr/>
      </xdr:nvSpPr>
      <xdr:spPr>
        <a:xfrm>
          <a:off x="7846060" y="109570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35052</xdr:rowOff>
    </xdr:from>
    <xdr:to>
      <xdr:col>50</xdr:col>
      <xdr:colOff>114300</xdr:colOff>
      <xdr:row>64</xdr:row>
      <xdr:rowOff>35052</xdr:rowOff>
    </xdr:to>
    <xdr:cxnSp macro="">
      <xdr:nvCxnSpPr>
        <xdr:cNvPr id="249" name="直線コネクタ 248">
          <a:extLst>
            <a:ext uri="{FF2B5EF4-FFF2-40B4-BE49-F238E27FC236}">
              <a16:creationId xmlns:a16="http://schemas.microsoft.com/office/drawing/2014/main" id="{804EC422-1999-4954-BC69-9C22C9E68226}"/>
            </a:ext>
          </a:extLst>
        </xdr:cNvPr>
        <xdr:cNvCxnSpPr/>
      </xdr:nvCxnSpPr>
      <xdr:spPr>
        <a:xfrm>
          <a:off x="7889240" y="110078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155702</xdr:rowOff>
    </xdr:from>
    <xdr:to>
      <xdr:col>41</xdr:col>
      <xdr:colOff>101600</xdr:colOff>
      <xdr:row>64</xdr:row>
      <xdr:rowOff>85852</xdr:rowOff>
    </xdr:to>
    <xdr:sp macro="" textlink="">
      <xdr:nvSpPr>
        <xdr:cNvPr id="250" name="楕円 249">
          <a:extLst>
            <a:ext uri="{FF2B5EF4-FFF2-40B4-BE49-F238E27FC236}">
              <a16:creationId xmlns:a16="http://schemas.microsoft.com/office/drawing/2014/main" id="{CB36BBBE-1C4D-4297-8342-447E8689D853}"/>
            </a:ext>
          </a:extLst>
        </xdr:cNvPr>
        <xdr:cNvSpPr/>
      </xdr:nvSpPr>
      <xdr:spPr>
        <a:xfrm>
          <a:off x="7029450" y="109570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35052</xdr:rowOff>
    </xdr:from>
    <xdr:to>
      <xdr:col>45</xdr:col>
      <xdr:colOff>177800</xdr:colOff>
      <xdr:row>64</xdr:row>
      <xdr:rowOff>35052</xdr:rowOff>
    </xdr:to>
    <xdr:cxnSp macro="">
      <xdr:nvCxnSpPr>
        <xdr:cNvPr id="251" name="直線コネクタ 250">
          <a:extLst>
            <a:ext uri="{FF2B5EF4-FFF2-40B4-BE49-F238E27FC236}">
              <a16:creationId xmlns:a16="http://schemas.microsoft.com/office/drawing/2014/main" id="{79E985A4-CF15-468B-8193-A3833E94F0CB}"/>
            </a:ext>
          </a:extLst>
        </xdr:cNvPr>
        <xdr:cNvCxnSpPr/>
      </xdr:nvCxnSpPr>
      <xdr:spPr>
        <a:xfrm>
          <a:off x="7084060" y="1100785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155702</xdr:rowOff>
    </xdr:from>
    <xdr:to>
      <xdr:col>36</xdr:col>
      <xdr:colOff>165100</xdr:colOff>
      <xdr:row>64</xdr:row>
      <xdr:rowOff>85852</xdr:rowOff>
    </xdr:to>
    <xdr:sp macro="" textlink="">
      <xdr:nvSpPr>
        <xdr:cNvPr id="252" name="楕円 251">
          <a:extLst>
            <a:ext uri="{FF2B5EF4-FFF2-40B4-BE49-F238E27FC236}">
              <a16:creationId xmlns:a16="http://schemas.microsoft.com/office/drawing/2014/main" id="{D9CC9049-B71D-4B20-B00D-42F3677D8C9E}"/>
            </a:ext>
          </a:extLst>
        </xdr:cNvPr>
        <xdr:cNvSpPr/>
      </xdr:nvSpPr>
      <xdr:spPr>
        <a:xfrm>
          <a:off x="6231890" y="109570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35052</xdr:rowOff>
    </xdr:from>
    <xdr:to>
      <xdr:col>41</xdr:col>
      <xdr:colOff>50800</xdr:colOff>
      <xdr:row>64</xdr:row>
      <xdr:rowOff>35052</xdr:rowOff>
    </xdr:to>
    <xdr:cxnSp macro="">
      <xdr:nvCxnSpPr>
        <xdr:cNvPr id="253" name="直線コネクタ 252">
          <a:extLst>
            <a:ext uri="{FF2B5EF4-FFF2-40B4-BE49-F238E27FC236}">
              <a16:creationId xmlns:a16="http://schemas.microsoft.com/office/drawing/2014/main" id="{76DF7C94-F15E-4F33-A81F-0AE2A9A02591}"/>
            </a:ext>
          </a:extLst>
        </xdr:cNvPr>
        <xdr:cNvCxnSpPr/>
      </xdr:nvCxnSpPr>
      <xdr:spPr>
        <a:xfrm>
          <a:off x="6286500" y="110078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4210E790-F798-433A-A427-E28B89B054A4}"/>
            </a:ext>
          </a:extLst>
        </xdr:cNvPr>
        <xdr:cNvSpPr txBox="1"/>
      </xdr:nvSpPr>
      <xdr:spPr>
        <a:xfrm>
          <a:off x="8454467"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D2FF39B8-586B-4BA0-8091-02A57E5E20B6}"/>
            </a:ext>
          </a:extLst>
        </xdr:cNvPr>
        <xdr:cNvSpPr txBox="1"/>
      </xdr:nvSpPr>
      <xdr:spPr>
        <a:xfrm>
          <a:off x="767341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6AEF995A-FDC0-4607-9BB9-93C1E827E722}"/>
            </a:ext>
          </a:extLst>
        </xdr:cNvPr>
        <xdr:cNvSpPr txBox="1"/>
      </xdr:nvSpPr>
      <xdr:spPr>
        <a:xfrm>
          <a:off x="6866332"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A33B8077-7DAD-45A1-A8BD-B7D95E2A9574}"/>
            </a:ext>
          </a:extLst>
        </xdr:cNvPr>
        <xdr:cNvSpPr txBox="1"/>
      </xdr:nvSpPr>
      <xdr:spPr>
        <a:xfrm>
          <a:off x="6068772" y="107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76979</xdr:rowOff>
    </xdr:from>
    <xdr:ext cx="469744" cy="259045"/>
    <xdr:sp macro="" textlink="">
      <xdr:nvSpPr>
        <xdr:cNvPr id="258" name="n_1mainValue【体育館・プール】&#10;一人当たり面積">
          <a:extLst>
            <a:ext uri="{FF2B5EF4-FFF2-40B4-BE49-F238E27FC236}">
              <a16:creationId xmlns:a16="http://schemas.microsoft.com/office/drawing/2014/main" id="{C633127E-198B-4440-93E0-46B8C3318CE3}"/>
            </a:ext>
          </a:extLst>
        </xdr:cNvPr>
        <xdr:cNvSpPr txBox="1"/>
      </xdr:nvSpPr>
      <xdr:spPr>
        <a:xfrm>
          <a:off x="8454467"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76979</xdr:rowOff>
    </xdr:from>
    <xdr:ext cx="469744" cy="259045"/>
    <xdr:sp macro="" textlink="">
      <xdr:nvSpPr>
        <xdr:cNvPr id="259" name="n_2mainValue【体育館・プール】&#10;一人当たり面積">
          <a:extLst>
            <a:ext uri="{FF2B5EF4-FFF2-40B4-BE49-F238E27FC236}">
              <a16:creationId xmlns:a16="http://schemas.microsoft.com/office/drawing/2014/main" id="{1B072C0E-6ACC-4A0C-B8D3-1D084789226C}"/>
            </a:ext>
          </a:extLst>
        </xdr:cNvPr>
        <xdr:cNvSpPr txBox="1"/>
      </xdr:nvSpPr>
      <xdr:spPr>
        <a:xfrm>
          <a:off x="7673417"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76979</xdr:rowOff>
    </xdr:from>
    <xdr:ext cx="469744" cy="259045"/>
    <xdr:sp macro="" textlink="">
      <xdr:nvSpPr>
        <xdr:cNvPr id="260" name="n_3mainValue【体育館・プール】&#10;一人当たり面積">
          <a:extLst>
            <a:ext uri="{FF2B5EF4-FFF2-40B4-BE49-F238E27FC236}">
              <a16:creationId xmlns:a16="http://schemas.microsoft.com/office/drawing/2014/main" id="{E4D34DBD-EC84-4832-9C41-2708C854770C}"/>
            </a:ext>
          </a:extLst>
        </xdr:cNvPr>
        <xdr:cNvSpPr txBox="1"/>
      </xdr:nvSpPr>
      <xdr:spPr>
        <a:xfrm>
          <a:off x="6866332"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76979</xdr:rowOff>
    </xdr:from>
    <xdr:ext cx="469744" cy="259045"/>
    <xdr:sp macro="" textlink="">
      <xdr:nvSpPr>
        <xdr:cNvPr id="261" name="n_4mainValue【体育館・プール】&#10;一人当たり面積">
          <a:extLst>
            <a:ext uri="{FF2B5EF4-FFF2-40B4-BE49-F238E27FC236}">
              <a16:creationId xmlns:a16="http://schemas.microsoft.com/office/drawing/2014/main" id="{56942406-5ECD-4DF2-993F-128460D98AFD}"/>
            </a:ext>
          </a:extLst>
        </xdr:cNvPr>
        <xdr:cNvSpPr txBox="1"/>
      </xdr:nvSpPr>
      <xdr:spPr>
        <a:xfrm>
          <a:off x="6068772"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51D082A-43FD-4D0C-A1B0-2664B0007AD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DC9ECE5-C5C8-4412-B390-DE8CAF32BBB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D2FA9D9-AFED-41A0-B276-8E83693336F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10C01F7-9E90-4B7A-8E13-46733ECC93E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D1061C9-1DD3-4829-9479-73044C65ACBC}"/>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7F7E5C1-C828-43D0-8F85-AAAECF3264C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86FD60B-F21B-43E8-B209-896953E23BA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D1B030D-94D8-414B-B351-2913674C51A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B5D6152-B755-44B7-9A09-F58D3EE5DEE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7CDC961-1605-4672-B4BE-6CD30C8AAB9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AE6EE3B-AF67-4A9B-B982-9BEDDC8E02B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E60B540-B96B-4962-80C6-4DB20703F33B}"/>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8D395CA-1E43-4904-ABBF-AF596CFA76DF}"/>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7B13BAA-EEBC-4CA4-A528-1568FFA704E7}"/>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CBDB947-0AF3-4017-B827-8B877DF039FE}"/>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4C978B1-6F2E-4FFD-96F4-7BD66283554C}"/>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3822C0B-0FB1-443D-ADE7-24F1DD431F20}"/>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2BFB67C-15BB-45A6-A5F2-84F8841731F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07B8356-F769-469B-9C84-496F036D0883}"/>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5895AEC-94B6-4744-BFFF-68E9EEA36969}"/>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489F8968-F533-4E87-B95D-074777F21174}"/>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7BA8C42-EE93-49E5-A930-366894470724}"/>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7B3F237-4F99-48A8-836A-709EC021B0AA}"/>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D3C4C04-8E33-405F-A7B1-CC3BCEF344D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C5C095CA-D1A2-45E9-A9AF-36782AC39D0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F616594F-524C-4AEA-8A73-4CC20E4E6582}"/>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D8DD5194-A19D-434A-BA4C-43CFA3EB6AED}"/>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3EF5543F-0E78-41F4-923E-83601CC3CC48}"/>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2AC7538E-F6E3-45A4-9D2C-257F2F826A54}"/>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4621688C-300A-483C-B252-C865EB660B44}"/>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43DB4FF4-039E-4B7C-9920-E85690B4D12D}"/>
            </a:ext>
          </a:extLst>
        </xdr:cNvPr>
        <xdr:cNvSpPr txBox="1"/>
      </xdr:nvSpPr>
      <xdr:spPr>
        <a:xfrm>
          <a:off x="4212590" y="14081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5186D111-9E46-485A-BFB5-2930DD0308FE}"/>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F0ABF562-5A1C-406B-BA1A-61DEC7BC36EA}"/>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B96E8686-80B5-42C8-96E6-6357EB27955C}"/>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35409AAB-B7C5-427A-B261-59FF4BDAFEF7}"/>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5C56FC50-53E3-4112-A453-0DF40D25A73D}"/>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70AAC18-6FA1-4E31-A2E3-6F79292D38C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9F8B12C-DAD8-4C3A-813A-4274B3E0CA4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0D00606-46B1-4683-B38D-1CDC2C81562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8C7841F-3A13-4F8B-8454-F8BEB3146AD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AC4DBFC-52DA-4AC3-813F-89E7F78AFC5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157118</xdr:rowOff>
    </xdr:from>
    <xdr:to>
      <xdr:col>24</xdr:col>
      <xdr:colOff>114300</xdr:colOff>
      <xdr:row>86</xdr:row>
      <xdr:rowOff>87268</xdr:rowOff>
    </xdr:to>
    <xdr:sp macro="" textlink="">
      <xdr:nvSpPr>
        <xdr:cNvPr id="303" name="楕円 302">
          <a:extLst>
            <a:ext uri="{FF2B5EF4-FFF2-40B4-BE49-F238E27FC236}">
              <a16:creationId xmlns:a16="http://schemas.microsoft.com/office/drawing/2014/main" id="{B4C423AB-A88C-473A-8CB2-D8CE0BA0CF60}"/>
            </a:ext>
          </a:extLst>
        </xdr:cNvPr>
        <xdr:cNvSpPr/>
      </xdr:nvSpPr>
      <xdr:spPr>
        <a:xfrm>
          <a:off x="4131310" y="1473227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135545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C76CFE88-49B4-496E-9E2C-75C341406820}"/>
            </a:ext>
          </a:extLst>
        </xdr:cNvPr>
        <xdr:cNvSpPr txBox="1"/>
      </xdr:nvSpPr>
      <xdr:spPr>
        <a:xfrm>
          <a:off x="4212590" y="1470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145687</xdr:rowOff>
    </xdr:from>
    <xdr:to>
      <xdr:col>20</xdr:col>
      <xdr:colOff>38100</xdr:colOff>
      <xdr:row>86</xdr:row>
      <xdr:rowOff>75837</xdr:rowOff>
    </xdr:to>
    <xdr:sp macro="" textlink="">
      <xdr:nvSpPr>
        <xdr:cNvPr id="305" name="楕円 304">
          <a:extLst>
            <a:ext uri="{FF2B5EF4-FFF2-40B4-BE49-F238E27FC236}">
              <a16:creationId xmlns:a16="http://schemas.microsoft.com/office/drawing/2014/main" id="{2D58D03F-36D5-45A3-B802-3FAACC5DC271}"/>
            </a:ext>
          </a:extLst>
        </xdr:cNvPr>
        <xdr:cNvSpPr/>
      </xdr:nvSpPr>
      <xdr:spPr>
        <a:xfrm>
          <a:off x="3388360" y="147170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25037</xdr:rowOff>
    </xdr:from>
    <xdr:to>
      <xdr:col>24</xdr:col>
      <xdr:colOff>63500</xdr:colOff>
      <xdr:row>86</xdr:row>
      <xdr:rowOff>36468</xdr:rowOff>
    </xdr:to>
    <xdr:cxnSp macro="">
      <xdr:nvCxnSpPr>
        <xdr:cNvPr id="306" name="直線コネクタ 305">
          <a:extLst>
            <a:ext uri="{FF2B5EF4-FFF2-40B4-BE49-F238E27FC236}">
              <a16:creationId xmlns:a16="http://schemas.microsoft.com/office/drawing/2014/main" id="{CCB8C5DA-517C-4B26-88B3-716C5FDE23F2}"/>
            </a:ext>
          </a:extLst>
        </xdr:cNvPr>
        <xdr:cNvCxnSpPr/>
      </xdr:nvCxnSpPr>
      <xdr:spPr>
        <a:xfrm>
          <a:off x="3431540" y="14765927"/>
          <a:ext cx="7429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129358</xdr:rowOff>
    </xdr:from>
    <xdr:to>
      <xdr:col>15</xdr:col>
      <xdr:colOff>101600</xdr:colOff>
      <xdr:row>86</xdr:row>
      <xdr:rowOff>59508</xdr:rowOff>
    </xdr:to>
    <xdr:sp macro="" textlink="">
      <xdr:nvSpPr>
        <xdr:cNvPr id="307" name="楕円 306">
          <a:extLst>
            <a:ext uri="{FF2B5EF4-FFF2-40B4-BE49-F238E27FC236}">
              <a16:creationId xmlns:a16="http://schemas.microsoft.com/office/drawing/2014/main" id="{B6955DE9-6410-4656-984D-E1EF088616B0}"/>
            </a:ext>
          </a:extLst>
        </xdr:cNvPr>
        <xdr:cNvSpPr/>
      </xdr:nvSpPr>
      <xdr:spPr>
        <a:xfrm>
          <a:off x="2571750" y="147064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8708</xdr:rowOff>
    </xdr:from>
    <xdr:to>
      <xdr:col>19</xdr:col>
      <xdr:colOff>177800</xdr:colOff>
      <xdr:row>86</xdr:row>
      <xdr:rowOff>25037</xdr:rowOff>
    </xdr:to>
    <xdr:cxnSp macro="">
      <xdr:nvCxnSpPr>
        <xdr:cNvPr id="308" name="直線コネクタ 307">
          <a:extLst>
            <a:ext uri="{FF2B5EF4-FFF2-40B4-BE49-F238E27FC236}">
              <a16:creationId xmlns:a16="http://schemas.microsoft.com/office/drawing/2014/main" id="{E84EEA8A-158F-412E-BDE7-9C6C1FC64A53}"/>
            </a:ext>
          </a:extLst>
        </xdr:cNvPr>
        <xdr:cNvCxnSpPr/>
      </xdr:nvCxnSpPr>
      <xdr:spPr>
        <a:xfrm>
          <a:off x="2626360" y="14755313"/>
          <a:ext cx="80518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95069</xdr:rowOff>
    </xdr:from>
    <xdr:to>
      <xdr:col>10</xdr:col>
      <xdr:colOff>165100</xdr:colOff>
      <xdr:row>86</xdr:row>
      <xdr:rowOff>25219</xdr:rowOff>
    </xdr:to>
    <xdr:sp macro="" textlink="">
      <xdr:nvSpPr>
        <xdr:cNvPr id="309" name="楕円 308">
          <a:extLst>
            <a:ext uri="{FF2B5EF4-FFF2-40B4-BE49-F238E27FC236}">
              <a16:creationId xmlns:a16="http://schemas.microsoft.com/office/drawing/2014/main" id="{2A242AD3-AD14-4B96-BA4F-4ED5E2D38D9A}"/>
            </a:ext>
          </a:extLst>
        </xdr:cNvPr>
        <xdr:cNvSpPr/>
      </xdr:nvSpPr>
      <xdr:spPr>
        <a:xfrm>
          <a:off x="1774190" y="1467212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145869</xdr:rowOff>
    </xdr:from>
    <xdr:to>
      <xdr:col>15</xdr:col>
      <xdr:colOff>50800</xdr:colOff>
      <xdr:row>86</xdr:row>
      <xdr:rowOff>8708</xdr:rowOff>
    </xdr:to>
    <xdr:cxnSp macro="">
      <xdr:nvCxnSpPr>
        <xdr:cNvPr id="310" name="直線コネクタ 309">
          <a:extLst>
            <a:ext uri="{FF2B5EF4-FFF2-40B4-BE49-F238E27FC236}">
              <a16:creationId xmlns:a16="http://schemas.microsoft.com/office/drawing/2014/main" id="{2203017B-2049-4233-8757-3858F588C4AC}"/>
            </a:ext>
          </a:extLst>
        </xdr:cNvPr>
        <xdr:cNvCxnSpPr/>
      </xdr:nvCxnSpPr>
      <xdr:spPr>
        <a:xfrm>
          <a:off x="1828800" y="14717214"/>
          <a:ext cx="79756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60779</xdr:rowOff>
    </xdr:from>
    <xdr:to>
      <xdr:col>6</xdr:col>
      <xdr:colOff>38100</xdr:colOff>
      <xdr:row>85</xdr:row>
      <xdr:rowOff>162379</xdr:rowOff>
    </xdr:to>
    <xdr:sp macro="" textlink="">
      <xdr:nvSpPr>
        <xdr:cNvPr id="311" name="楕円 310">
          <a:extLst>
            <a:ext uri="{FF2B5EF4-FFF2-40B4-BE49-F238E27FC236}">
              <a16:creationId xmlns:a16="http://schemas.microsoft.com/office/drawing/2014/main" id="{7F94ACC8-AB36-4E0E-BC3E-B712125728F4}"/>
            </a:ext>
          </a:extLst>
        </xdr:cNvPr>
        <xdr:cNvSpPr/>
      </xdr:nvSpPr>
      <xdr:spPr>
        <a:xfrm>
          <a:off x="988060" y="1463021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111579</xdr:rowOff>
    </xdr:from>
    <xdr:to>
      <xdr:col>10</xdr:col>
      <xdr:colOff>114300</xdr:colOff>
      <xdr:row>85</xdr:row>
      <xdr:rowOff>145869</xdr:rowOff>
    </xdr:to>
    <xdr:cxnSp macro="">
      <xdr:nvCxnSpPr>
        <xdr:cNvPr id="312" name="直線コネクタ 311">
          <a:extLst>
            <a:ext uri="{FF2B5EF4-FFF2-40B4-BE49-F238E27FC236}">
              <a16:creationId xmlns:a16="http://schemas.microsoft.com/office/drawing/2014/main" id="{5DF5367D-4F83-4D64-B71A-63D0975616D2}"/>
            </a:ext>
          </a:extLst>
        </xdr:cNvPr>
        <xdr:cNvCxnSpPr/>
      </xdr:nvCxnSpPr>
      <xdr:spPr>
        <a:xfrm>
          <a:off x="1031240" y="14684829"/>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F01DA7AE-02EA-427F-9C9A-3CC37DA355A7}"/>
            </a:ext>
          </a:extLst>
        </xdr:cNvPr>
        <xdr:cNvSpPr txBox="1"/>
      </xdr:nvSpPr>
      <xdr:spPr>
        <a:xfrm>
          <a:off x="3239144"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22909228-039D-4992-A3EE-FEF54DF504D3}"/>
            </a:ext>
          </a:extLst>
        </xdr:cNvPr>
        <xdr:cNvSpPr txBox="1"/>
      </xdr:nvSpPr>
      <xdr:spPr>
        <a:xfrm>
          <a:off x="2439044" y="139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C24C5F6E-2BFF-4913-A2D9-8215441015C6}"/>
            </a:ext>
          </a:extLst>
        </xdr:cNvPr>
        <xdr:cNvSpPr txBox="1"/>
      </xdr:nvSpPr>
      <xdr:spPr>
        <a:xfrm>
          <a:off x="164148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EC4DE815-9870-498F-9691-85E6786343A5}"/>
            </a:ext>
          </a:extLst>
        </xdr:cNvPr>
        <xdr:cNvSpPr txBox="1"/>
      </xdr:nvSpPr>
      <xdr:spPr>
        <a:xfrm>
          <a:off x="85535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66964</xdr:rowOff>
    </xdr:from>
    <xdr:ext cx="405111" cy="259045"/>
    <xdr:sp macro="" textlink="">
      <xdr:nvSpPr>
        <xdr:cNvPr id="317" name="n_1mainValue【福祉施設】&#10;有形固定資産減価償却率">
          <a:extLst>
            <a:ext uri="{FF2B5EF4-FFF2-40B4-BE49-F238E27FC236}">
              <a16:creationId xmlns:a16="http://schemas.microsoft.com/office/drawing/2014/main" id="{AD7273A9-4A49-4537-B9C0-BF42ABCC7D3A}"/>
            </a:ext>
          </a:extLst>
        </xdr:cNvPr>
        <xdr:cNvSpPr txBox="1"/>
      </xdr:nvSpPr>
      <xdr:spPr>
        <a:xfrm>
          <a:off x="3239144" y="148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318" name="n_2mainValue【福祉施設】&#10;有形固定資産減価償却率">
          <a:extLst>
            <a:ext uri="{FF2B5EF4-FFF2-40B4-BE49-F238E27FC236}">
              <a16:creationId xmlns:a16="http://schemas.microsoft.com/office/drawing/2014/main" id="{0DA0A3D7-4E2C-4A54-B3CC-1977ACE72027}"/>
            </a:ext>
          </a:extLst>
        </xdr:cNvPr>
        <xdr:cNvSpPr txBox="1"/>
      </xdr:nvSpPr>
      <xdr:spPr>
        <a:xfrm>
          <a:off x="2439044" y="1479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16346</xdr:rowOff>
    </xdr:from>
    <xdr:ext cx="405111" cy="259045"/>
    <xdr:sp macro="" textlink="">
      <xdr:nvSpPr>
        <xdr:cNvPr id="319" name="n_3mainValue【福祉施設】&#10;有形固定資産減価償却率">
          <a:extLst>
            <a:ext uri="{FF2B5EF4-FFF2-40B4-BE49-F238E27FC236}">
              <a16:creationId xmlns:a16="http://schemas.microsoft.com/office/drawing/2014/main" id="{87B0D796-D1F1-410D-B261-039DBA079455}"/>
            </a:ext>
          </a:extLst>
        </xdr:cNvPr>
        <xdr:cNvSpPr txBox="1"/>
      </xdr:nvSpPr>
      <xdr:spPr>
        <a:xfrm>
          <a:off x="1641484" y="1476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153506</xdr:rowOff>
    </xdr:from>
    <xdr:ext cx="405111" cy="259045"/>
    <xdr:sp macro="" textlink="">
      <xdr:nvSpPr>
        <xdr:cNvPr id="320" name="n_4mainValue【福祉施設】&#10;有形固定資産減価償却率">
          <a:extLst>
            <a:ext uri="{FF2B5EF4-FFF2-40B4-BE49-F238E27FC236}">
              <a16:creationId xmlns:a16="http://schemas.microsoft.com/office/drawing/2014/main" id="{BF7540A3-73DA-415E-B8F1-3B6C1EC896C8}"/>
            </a:ext>
          </a:extLst>
        </xdr:cNvPr>
        <xdr:cNvSpPr txBox="1"/>
      </xdr:nvSpPr>
      <xdr:spPr>
        <a:xfrm>
          <a:off x="85535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13FB7E5-30E1-4127-A200-ED406125710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9D6C6D2-BE03-41E0-9066-B1181CE4F47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7CEE0D2-0193-4006-B980-4D179DEB842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83AEF1F-D903-4FEE-9E82-5BC64F11450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60EE4F0-FB14-4502-B785-FFA823EAA36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0FF852E-D89C-4CEA-A18F-9283EC21DBF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098BD5B-8815-44B5-8E49-D29A762A8E9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D006570-4612-4CCC-ADFF-8FBA278027C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817B256-4693-4DE8-8686-68EF23C429F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D3D393D-8819-41F5-8208-64EBF0704D1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B113DC14-9D98-4FDF-ACE0-64C16AFD8DA4}"/>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C097889-3886-4253-96DE-0EE4383DB47A}"/>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545E99EC-7660-4066-BD2A-0C4AE9AB675B}"/>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6C1427BC-E8A3-472C-BD5B-2F62BBC62C70}"/>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6FE3246F-66EE-493B-A0D3-FA9AD1CF472C}"/>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41C7C6C1-A99A-405E-971D-62998F05A900}"/>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471D8DAA-C6D0-4F78-8779-A004C5CFD64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CD1F123B-520F-4A85-A07E-8595AE6EA44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D11E9606-EA8A-4233-965C-E3E683FF5B4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5867EDC2-DC2E-4193-995C-452A1697C1EA}"/>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579BBBAA-F78C-4D9E-A2A3-C11812675410}"/>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895D45D2-AB98-4221-8448-DBF5D7EC8039}"/>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CC2DCDF4-EE8F-4B3F-9480-3ABB9950694E}"/>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1C2EB71B-0B54-4D00-BE99-26308F2DC816}"/>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1535DEF7-3D18-4013-8677-7DA84CFEF57B}"/>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75000942-CF54-42C5-A08E-82A543B03EAE}"/>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2A2ACA3-304C-4A1C-A7C5-C14A391EA79B}"/>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E6812C2-34AC-4E1B-BCFC-B3BF05906844}"/>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D57A7330-5ACA-47E8-A57C-EE55531F5B89}"/>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908C9CB0-AAD7-4DCB-928A-87D570C1F149}"/>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F854522-D26C-48BE-B562-21CF24B5C4C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89E173A-29ED-4860-AD08-071EDF2BB6B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DE418E6-BB69-494B-82D1-B9FA6431A5E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9811B0F-0512-4E06-BFC0-AF53A2C3D15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7C22213-E10B-4E5D-9DB2-C874680788B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56" name="楕円 355">
          <a:extLst>
            <a:ext uri="{FF2B5EF4-FFF2-40B4-BE49-F238E27FC236}">
              <a16:creationId xmlns:a16="http://schemas.microsoft.com/office/drawing/2014/main" id="{E6465A76-0BFB-4287-B2BA-DCBC10A22D12}"/>
            </a:ext>
          </a:extLst>
        </xdr:cNvPr>
        <xdr:cNvSpPr/>
      </xdr:nvSpPr>
      <xdr:spPr>
        <a:xfrm>
          <a:off x="9394190" y="1453578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57" name="【福祉施設】&#10;一人当たり面積該当値テキスト">
          <a:extLst>
            <a:ext uri="{FF2B5EF4-FFF2-40B4-BE49-F238E27FC236}">
              <a16:creationId xmlns:a16="http://schemas.microsoft.com/office/drawing/2014/main" id="{1091DD24-7305-4677-8040-07F6E80DFB5F}"/>
            </a:ext>
          </a:extLst>
        </xdr:cNvPr>
        <xdr:cNvSpPr txBox="1"/>
      </xdr:nvSpPr>
      <xdr:spPr>
        <a:xfrm>
          <a:off x="9467850"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58" name="楕円 357">
          <a:extLst>
            <a:ext uri="{FF2B5EF4-FFF2-40B4-BE49-F238E27FC236}">
              <a16:creationId xmlns:a16="http://schemas.microsoft.com/office/drawing/2014/main" id="{DD7BEE8B-B8FF-4B96-891C-E3017354994D}"/>
            </a:ext>
          </a:extLst>
        </xdr:cNvPr>
        <xdr:cNvSpPr/>
      </xdr:nvSpPr>
      <xdr:spPr>
        <a:xfrm>
          <a:off x="8632190" y="145357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59" name="直線コネクタ 358">
          <a:extLst>
            <a:ext uri="{FF2B5EF4-FFF2-40B4-BE49-F238E27FC236}">
              <a16:creationId xmlns:a16="http://schemas.microsoft.com/office/drawing/2014/main" id="{F65048E7-538D-44FA-A6C1-E108A72044F2}"/>
            </a:ext>
          </a:extLst>
        </xdr:cNvPr>
        <xdr:cNvCxnSpPr/>
      </xdr:nvCxnSpPr>
      <xdr:spPr>
        <a:xfrm>
          <a:off x="8686800" y="145846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60" name="楕円 359">
          <a:extLst>
            <a:ext uri="{FF2B5EF4-FFF2-40B4-BE49-F238E27FC236}">
              <a16:creationId xmlns:a16="http://schemas.microsoft.com/office/drawing/2014/main" id="{BB4BB688-DAF7-4DAE-AC31-14EE7495604D}"/>
            </a:ext>
          </a:extLst>
        </xdr:cNvPr>
        <xdr:cNvSpPr/>
      </xdr:nvSpPr>
      <xdr:spPr>
        <a:xfrm>
          <a:off x="7846060" y="145357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61" name="直線コネクタ 360">
          <a:extLst>
            <a:ext uri="{FF2B5EF4-FFF2-40B4-BE49-F238E27FC236}">
              <a16:creationId xmlns:a16="http://schemas.microsoft.com/office/drawing/2014/main" id="{4CA9E4E9-B176-4AAF-AD32-90FB674D183B}"/>
            </a:ext>
          </a:extLst>
        </xdr:cNvPr>
        <xdr:cNvCxnSpPr/>
      </xdr:nvCxnSpPr>
      <xdr:spPr>
        <a:xfrm>
          <a:off x="7889240" y="145846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62" name="楕円 361">
          <a:extLst>
            <a:ext uri="{FF2B5EF4-FFF2-40B4-BE49-F238E27FC236}">
              <a16:creationId xmlns:a16="http://schemas.microsoft.com/office/drawing/2014/main" id="{47A98925-5762-48F0-8361-47F5BF5DBF27}"/>
            </a:ext>
          </a:extLst>
        </xdr:cNvPr>
        <xdr:cNvSpPr/>
      </xdr:nvSpPr>
      <xdr:spPr>
        <a:xfrm>
          <a:off x="7029450" y="14535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3" name="直線コネクタ 362">
          <a:extLst>
            <a:ext uri="{FF2B5EF4-FFF2-40B4-BE49-F238E27FC236}">
              <a16:creationId xmlns:a16="http://schemas.microsoft.com/office/drawing/2014/main" id="{0C9189B1-901E-40B9-AE67-12FC982C475A}"/>
            </a:ext>
          </a:extLst>
        </xdr:cNvPr>
        <xdr:cNvCxnSpPr/>
      </xdr:nvCxnSpPr>
      <xdr:spPr>
        <a:xfrm>
          <a:off x="7084060" y="1458468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64" name="楕円 363">
          <a:extLst>
            <a:ext uri="{FF2B5EF4-FFF2-40B4-BE49-F238E27FC236}">
              <a16:creationId xmlns:a16="http://schemas.microsoft.com/office/drawing/2014/main" id="{7CA2E4AC-74D9-413B-985D-87A1646A6713}"/>
            </a:ext>
          </a:extLst>
        </xdr:cNvPr>
        <xdr:cNvSpPr/>
      </xdr:nvSpPr>
      <xdr:spPr>
        <a:xfrm>
          <a:off x="6231890" y="145357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65" name="直線コネクタ 364">
          <a:extLst>
            <a:ext uri="{FF2B5EF4-FFF2-40B4-BE49-F238E27FC236}">
              <a16:creationId xmlns:a16="http://schemas.microsoft.com/office/drawing/2014/main" id="{22C3205B-9F6D-4E08-B049-D9F93745B8A3}"/>
            </a:ext>
          </a:extLst>
        </xdr:cNvPr>
        <xdr:cNvCxnSpPr/>
      </xdr:nvCxnSpPr>
      <xdr:spPr>
        <a:xfrm>
          <a:off x="6286500" y="145846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C6A46D2B-20AB-425E-8D2F-2E077EE0EC23}"/>
            </a:ext>
          </a:extLst>
        </xdr:cNvPr>
        <xdr:cNvSpPr txBox="1"/>
      </xdr:nvSpPr>
      <xdr:spPr>
        <a:xfrm>
          <a:off x="845446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F5BDBC02-0585-4252-B613-85EB9BF88E1D}"/>
            </a:ext>
          </a:extLst>
        </xdr:cNvPr>
        <xdr:cNvSpPr txBox="1"/>
      </xdr:nvSpPr>
      <xdr:spPr>
        <a:xfrm>
          <a:off x="767341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C6E04620-C03C-4938-B4D2-0397A2BE41F3}"/>
            </a:ext>
          </a:extLst>
        </xdr:cNvPr>
        <xdr:cNvSpPr txBox="1"/>
      </xdr:nvSpPr>
      <xdr:spPr>
        <a:xfrm>
          <a:off x="6866332" y="140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12811B5B-D80D-4B54-89F3-A014E79DEF36}"/>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70" name="n_1mainValue【福祉施設】&#10;一人当たり面積">
          <a:extLst>
            <a:ext uri="{FF2B5EF4-FFF2-40B4-BE49-F238E27FC236}">
              <a16:creationId xmlns:a16="http://schemas.microsoft.com/office/drawing/2014/main" id="{1903A3AF-00CA-4F61-A113-87B3F53C288A}"/>
            </a:ext>
          </a:extLst>
        </xdr:cNvPr>
        <xdr:cNvSpPr txBox="1"/>
      </xdr:nvSpPr>
      <xdr:spPr>
        <a:xfrm>
          <a:off x="8454467"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71" name="n_2mainValue【福祉施設】&#10;一人当たり面積">
          <a:extLst>
            <a:ext uri="{FF2B5EF4-FFF2-40B4-BE49-F238E27FC236}">
              <a16:creationId xmlns:a16="http://schemas.microsoft.com/office/drawing/2014/main" id="{E89C6D15-DB05-4603-BBBF-B7C1F5C962A3}"/>
            </a:ext>
          </a:extLst>
        </xdr:cNvPr>
        <xdr:cNvSpPr txBox="1"/>
      </xdr:nvSpPr>
      <xdr:spPr>
        <a:xfrm>
          <a:off x="7673417"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72" name="n_3mainValue【福祉施設】&#10;一人当たり面積">
          <a:extLst>
            <a:ext uri="{FF2B5EF4-FFF2-40B4-BE49-F238E27FC236}">
              <a16:creationId xmlns:a16="http://schemas.microsoft.com/office/drawing/2014/main" id="{7249188F-D235-49C9-BB2B-3FE0947BFC2F}"/>
            </a:ext>
          </a:extLst>
        </xdr:cNvPr>
        <xdr:cNvSpPr txBox="1"/>
      </xdr:nvSpPr>
      <xdr:spPr>
        <a:xfrm>
          <a:off x="6866332"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73" name="n_4mainValue【福祉施設】&#10;一人当たり面積">
          <a:extLst>
            <a:ext uri="{FF2B5EF4-FFF2-40B4-BE49-F238E27FC236}">
              <a16:creationId xmlns:a16="http://schemas.microsoft.com/office/drawing/2014/main" id="{1C26F38B-E0A3-4A12-ABBD-20B9F3578F8F}"/>
            </a:ext>
          </a:extLst>
        </xdr:cNvPr>
        <xdr:cNvSpPr txBox="1"/>
      </xdr:nvSpPr>
      <xdr:spPr>
        <a:xfrm>
          <a:off x="6068772" y="14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C786AA3E-462B-466E-825C-EB5E73D5A72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7053F8F6-C616-46E6-997F-6FAF871D12E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9FF0E7D-B6FB-48C2-905B-1B5F014C838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B860C7F2-59D0-4661-8BC8-922EE18A5EF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808C3EA-6A3B-4269-BDC1-91F3AD67FDB7}"/>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FD373BC-DA07-4C88-BDA2-C3838E434F0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CC7335A3-A6AA-49BA-9C18-A8B620F397B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1FA7E6E1-B9E8-464F-878F-51BEA8F5B34A}"/>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9DC54D8B-A86B-451D-AE73-DC44CE01330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5427149C-D89F-4BAF-BA4C-86ED71E17C4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67E68821-A639-43A9-8357-40798DE66D4B}"/>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FC1F08A2-085F-425C-B491-97B095EC03A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E88A4BD5-BA82-459A-971B-3F16A5BE3F32}"/>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F9483912-D905-400C-8A3A-66EBD070833B}"/>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A0E5EFE8-447D-4177-BCCB-DBB276D02641}"/>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8F25449C-BC5E-4692-BDB5-45D655CD285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DCD791EF-F74C-4CB0-BDF5-D330B4CBF4C6}"/>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31BCD2D6-468C-442E-BDB3-95A9BE8C037D}"/>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27CC71E8-89CB-4444-963C-19ECC65DB74D}"/>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7289F8A7-1942-4CCF-9EAF-316012239445}"/>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CEE8F682-9971-43F8-AE93-6870057DCB2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DBA918A2-7258-4D40-8281-3110BE2FD158}"/>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BF76950D-C139-45CC-839A-DF17C7D6F4B1}"/>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ABEE1408-E033-4676-B377-0A6ECA4663BE}"/>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17F5B35F-D261-443A-A3AF-99206FB0BFE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C7641107-987D-4778-B228-02D2396A1DCD}"/>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E33BBD1-D579-4FC5-994D-416A1826EE36}"/>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7DDD5340-7286-467F-9789-44787BA9CAA8}"/>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D3DA6B6D-33B8-4121-804B-3B68E91068EE}"/>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17627E95-7108-41D0-946D-7EE66501F605}"/>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E382D024-41A8-4DAE-B382-40038A3469BA}"/>
            </a:ext>
          </a:extLst>
        </xdr:cNvPr>
        <xdr:cNvSpPr txBox="1"/>
      </xdr:nvSpPr>
      <xdr:spPr>
        <a:xfrm>
          <a:off x="4212590" y="17967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D72F7002-61D1-4CC8-AB92-8CB75174F28E}"/>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EB712CD0-34F1-4AA5-919B-4A54F74963B2}"/>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275244E-E239-4559-AC2D-C393316A1CCF}"/>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805B3D32-88FF-478C-AD20-85A7E2AF2290}"/>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9D48778E-5E66-4707-BC52-57177243B889}"/>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A068B32-CA2D-42C1-B4E7-9FD5E5446C5B}"/>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8E9787A-D55B-4410-924E-ED441FDA6E01}"/>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1BA84C0-169A-4C05-9253-10224763B1AD}"/>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E34AC75-A347-49B6-BDB3-740563D7F88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A8C729C-D83F-48DB-984A-5A89FE9F7938}"/>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4173</xdr:rowOff>
    </xdr:from>
    <xdr:to>
      <xdr:col>24</xdr:col>
      <xdr:colOff>114300</xdr:colOff>
      <xdr:row>102</xdr:row>
      <xdr:rowOff>105773</xdr:rowOff>
    </xdr:to>
    <xdr:sp macro="" textlink="">
      <xdr:nvSpPr>
        <xdr:cNvPr id="415" name="楕円 414">
          <a:extLst>
            <a:ext uri="{FF2B5EF4-FFF2-40B4-BE49-F238E27FC236}">
              <a16:creationId xmlns:a16="http://schemas.microsoft.com/office/drawing/2014/main" id="{05386A7E-52BC-4CA5-AE1D-CD60C26B662C}"/>
            </a:ext>
          </a:extLst>
        </xdr:cNvPr>
        <xdr:cNvSpPr/>
      </xdr:nvSpPr>
      <xdr:spPr>
        <a:xfrm>
          <a:off x="4131310" y="174939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27050</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B594ABE3-89D1-4696-8ABD-7974C32B4EC6}"/>
            </a:ext>
          </a:extLst>
        </xdr:cNvPr>
        <xdr:cNvSpPr txBox="1"/>
      </xdr:nvSpPr>
      <xdr:spPr>
        <a:xfrm>
          <a:off x="4212590" y="1734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417" name="楕円 416">
          <a:extLst>
            <a:ext uri="{FF2B5EF4-FFF2-40B4-BE49-F238E27FC236}">
              <a16:creationId xmlns:a16="http://schemas.microsoft.com/office/drawing/2014/main" id="{CA8DD5E7-0408-4053-86D6-EEDBFEBB9BAD}"/>
            </a:ext>
          </a:extLst>
        </xdr:cNvPr>
        <xdr:cNvSpPr/>
      </xdr:nvSpPr>
      <xdr:spPr>
        <a:xfrm>
          <a:off x="3388360" y="176809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103</xdr:row>
      <xdr:rowOff>76200</xdr:rowOff>
    </xdr:to>
    <xdr:cxnSp macro="">
      <xdr:nvCxnSpPr>
        <xdr:cNvPr id="418" name="直線コネクタ 417">
          <a:extLst>
            <a:ext uri="{FF2B5EF4-FFF2-40B4-BE49-F238E27FC236}">
              <a16:creationId xmlns:a16="http://schemas.microsoft.com/office/drawing/2014/main" id="{D9B9259E-C3B7-4C9F-881C-979403649E8F}"/>
            </a:ext>
          </a:extLst>
        </xdr:cNvPr>
        <xdr:cNvCxnSpPr/>
      </xdr:nvCxnSpPr>
      <xdr:spPr>
        <a:xfrm flipV="1">
          <a:off x="3431540" y="17546683"/>
          <a:ext cx="742950" cy="18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160927</xdr:rowOff>
    </xdr:from>
    <xdr:to>
      <xdr:col>15</xdr:col>
      <xdr:colOff>101600</xdr:colOff>
      <xdr:row>103</xdr:row>
      <xdr:rowOff>91077</xdr:rowOff>
    </xdr:to>
    <xdr:sp macro="" textlink="">
      <xdr:nvSpPr>
        <xdr:cNvPr id="419" name="楕円 418">
          <a:extLst>
            <a:ext uri="{FF2B5EF4-FFF2-40B4-BE49-F238E27FC236}">
              <a16:creationId xmlns:a16="http://schemas.microsoft.com/office/drawing/2014/main" id="{0AF73CAF-CB0E-4A93-9AE0-D09D816CEB39}"/>
            </a:ext>
          </a:extLst>
        </xdr:cNvPr>
        <xdr:cNvSpPr/>
      </xdr:nvSpPr>
      <xdr:spPr>
        <a:xfrm>
          <a:off x="2571750" y="176507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40277</xdr:rowOff>
    </xdr:from>
    <xdr:to>
      <xdr:col>19</xdr:col>
      <xdr:colOff>177800</xdr:colOff>
      <xdr:row>103</xdr:row>
      <xdr:rowOff>76200</xdr:rowOff>
    </xdr:to>
    <xdr:cxnSp macro="">
      <xdr:nvCxnSpPr>
        <xdr:cNvPr id="420" name="直線コネクタ 419">
          <a:extLst>
            <a:ext uri="{FF2B5EF4-FFF2-40B4-BE49-F238E27FC236}">
              <a16:creationId xmlns:a16="http://schemas.microsoft.com/office/drawing/2014/main" id="{3C15BADC-519C-47B9-82FD-CD3258E3E860}"/>
            </a:ext>
          </a:extLst>
        </xdr:cNvPr>
        <xdr:cNvCxnSpPr/>
      </xdr:nvCxnSpPr>
      <xdr:spPr>
        <a:xfrm>
          <a:off x="2626360" y="17699627"/>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131536</xdr:rowOff>
    </xdr:from>
    <xdr:to>
      <xdr:col>10</xdr:col>
      <xdr:colOff>165100</xdr:colOff>
      <xdr:row>103</xdr:row>
      <xdr:rowOff>61686</xdr:rowOff>
    </xdr:to>
    <xdr:sp macro="" textlink="">
      <xdr:nvSpPr>
        <xdr:cNvPr id="421" name="楕円 420">
          <a:extLst>
            <a:ext uri="{FF2B5EF4-FFF2-40B4-BE49-F238E27FC236}">
              <a16:creationId xmlns:a16="http://schemas.microsoft.com/office/drawing/2014/main" id="{6EC1FAA3-81FF-4F74-A099-A27F67CBD961}"/>
            </a:ext>
          </a:extLst>
        </xdr:cNvPr>
        <xdr:cNvSpPr/>
      </xdr:nvSpPr>
      <xdr:spPr>
        <a:xfrm>
          <a:off x="1774190" y="1762324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10886</xdr:rowOff>
    </xdr:from>
    <xdr:to>
      <xdr:col>15</xdr:col>
      <xdr:colOff>50800</xdr:colOff>
      <xdr:row>103</xdr:row>
      <xdr:rowOff>40277</xdr:rowOff>
    </xdr:to>
    <xdr:cxnSp macro="">
      <xdr:nvCxnSpPr>
        <xdr:cNvPr id="422" name="直線コネクタ 421">
          <a:extLst>
            <a:ext uri="{FF2B5EF4-FFF2-40B4-BE49-F238E27FC236}">
              <a16:creationId xmlns:a16="http://schemas.microsoft.com/office/drawing/2014/main" id="{5C900B36-7A2E-4C86-A73C-06E8C05FF220}"/>
            </a:ext>
          </a:extLst>
        </xdr:cNvPr>
        <xdr:cNvCxnSpPr/>
      </xdr:nvCxnSpPr>
      <xdr:spPr>
        <a:xfrm>
          <a:off x="1828800" y="17672141"/>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95613</xdr:rowOff>
    </xdr:from>
    <xdr:to>
      <xdr:col>6</xdr:col>
      <xdr:colOff>38100</xdr:colOff>
      <xdr:row>103</xdr:row>
      <xdr:rowOff>25763</xdr:rowOff>
    </xdr:to>
    <xdr:sp macro="" textlink="">
      <xdr:nvSpPr>
        <xdr:cNvPr id="423" name="楕円 422">
          <a:extLst>
            <a:ext uri="{FF2B5EF4-FFF2-40B4-BE49-F238E27FC236}">
              <a16:creationId xmlns:a16="http://schemas.microsoft.com/office/drawing/2014/main" id="{C8E94CE7-DB79-41B2-8921-F5A7B3BDA38F}"/>
            </a:ext>
          </a:extLst>
        </xdr:cNvPr>
        <xdr:cNvSpPr/>
      </xdr:nvSpPr>
      <xdr:spPr>
        <a:xfrm>
          <a:off x="988060" y="17579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146413</xdr:rowOff>
    </xdr:from>
    <xdr:to>
      <xdr:col>10</xdr:col>
      <xdr:colOff>114300</xdr:colOff>
      <xdr:row>103</xdr:row>
      <xdr:rowOff>10886</xdr:rowOff>
    </xdr:to>
    <xdr:cxnSp macro="">
      <xdr:nvCxnSpPr>
        <xdr:cNvPr id="424" name="直線コネクタ 423">
          <a:extLst>
            <a:ext uri="{FF2B5EF4-FFF2-40B4-BE49-F238E27FC236}">
              <a16:creationId xmlns:a16="http://schemas.microsoft.com/office/drawing/2014/main" id="{32D15938-C19A-4B38-9D28-D46DB8127FF7}"/>
            </a:ext>
          </a:extLst>
        </xdr:cNvPr>
        <xdr:cNvCxnSpPr/>
      </xdr:nvCxnSpPr>
      <xdr:spPr>
        <a:xfrm>
          <a:off x="1031240" y="17632408"/>
          <a:ext cx="79756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8EC2DF32-14EA-413A-A7B5-3E443AF3EF76}"/>
            </a:ext>
          </a:extLst>
        </xdr:cNvPr>
        <xdr:cNvSpPr txBox="1"/>
      </xdr:nvSpPr>
      <xdr:spPr>
        <a:xfrm>
          <a:off x="32391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56440E59-9DCA-4AA9-960C-4A1EED6F116F}"/>
            </a:ext>
          </a:extLst>
        </xdr:cNvPr>
        <xdr:cNvSpPr txBox="1"/>
      </xdr:nvSpPr>
      <xdr:spPr>
        <a:xfrm>
          <a:off x="2439044" y="1808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60AE12AA-C3D7-4FFD-AFA2-529BDB1A0BD1}"/>
            </a:ext>
          </a:extLst>
        </xdr:cNvPr>
        <xdr:cNvSpPr txBox="1"/>
      </xdr:nvSpPr>
      <xdr:spPr>
        <a:xfrm>
          <a:off x="1641484" y="180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845B747D-9BA1-42F0-B89D-678B586EA67D}"/>
            </a:ext>
          </a:extLst>
        </xdr:cNvPr>
        <xdr:cNvSpPr txBox="1"/>
      </xdr:nvSpPr>
      <xdr:spPr>
        <a:xfrm>
          <a:off x="85535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429" name="n_1mainValue【市民会館】&#10;有形固定資産減価償却率">
          <a:extLst>
            <a:ext uri="{FF2B5EF4-FFF2-40B4-BE49-F238E27FC236}">
              <a16:creationId xmlns:a16="http://schemas.microsoft.com/office/drawing/2014/main" id="{DB77F323-7A6B-4E2D-A469-D37644BCF1C7}"/>
            </a:ext>
          </a:extLst>
        </xdr:cNvPr>
        <xdr:cNvSpPr txBox="1"/>
      </xdr:nvSpPr>
      <xdr:spPr>
        <a:xfrm>
          <a:off x="32391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107604</xdr:rowOff>
    </xdr:from>
    <xdr:ext cx="405111" cy="259045"/>
    <xdr:sp macro="" textlink="">
      <xdr:nvSpPr>
        <xdr:cNvPr id="430" name="n_2mainValue【市民会館】&#10;有形固定資産減価償却率">
          <a:extLst>
            <a:ext uri="{FF2B5EF4-FFF2-40B4-BE49-F238E27FC236}">
              <a16:creationId xmlns:a16="http://schemas.microsoft.com/office/drawing/2014/main" id="{3DE4F88C-2C20-4C9A-B16D-20047268F5D8}"/>
            </a:ext>
          </a:extLst>
        </xdr:cNvPr>
        <xdr:cNvSpPr txBox="1"/>
      </xdr:nvSpPr>
      <xdr:spPr>
        <a:xfrm>
          <a:off x="2439044" y="1742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78213</xdr:rowOff>
    </xdr:from>
    <xdr:ext cx="405111" cy="259045"/>
    <xdr:sp macro="" textlink="">
      <xdr:nvSpPr>
        <xdr:cNvPr id="431" name="n_3mainValue【市民会館】&#10;有形固定資産減価償却率">
          <a:extLst>
            <a:ext uri="{FF2B5EF4-FFF2-40B4-BE49-F238E27FC236}">
              <a16:creationId xmlns:a16="http://schemas.microsoft.com/office/drawing/2014/main" id="{BF261BA0-1CAF-4C2A-A994-29E690E5E5E9}"/>
            </a:ext>
          </a:extLst>
        </xdr:cNvPr>
        <xdr:cNvSpPr txBox="1"/>
      </xdr:nvSpPr>
      <xdr:spPr>
        <a:xfrm>
          <a:off x="164148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42290</xdr:rowOff>
    </xdr:from>
    <xdr:ext cx="405111" cy="259045"/>
    <xdr:sp macro="" textlink="">
      <xdr:nvSpPr>
        <xdr:cNvPr id="432" name="n_4mainValue【市民会館】&#10;有形固定資産減価償却率">
          <a:extLst>
            <a:ext uri="{FF2B5EF4-FFF2-40B4-BE49-F238E27FC236}">
              <a16:creationId xmlns:a16="http://schemas.microsoft.com/office/drawing/2014/main" id="{3386D285-406B-4DBF-8C2C-84A3F75C6231}"/>
            </a:ext>
          </a:extLst>
        </xdr:cNvPr>
        <xdr:cNvSpPr txBox="1"/>
      </xdr:nvSpPr>
      <xdr:spPr>
        <a:xfrm>
          <a:off x="855354" y="1736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1561A7AC-1D87-4CE1-B043-896220D1A83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E89B8363-DE0E-498F-84FC-34E632F47A3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DF05B75F-1550-4CE3-A469-92FB9861840F}"/>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5F14CFE-0750-4532-8027-6FA5654E8A5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1EC7E878-F456-488B-9EDF-0B6C17B4CFB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27523D0F-3DA8-4AB2-AFA2-8BC8B571313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73359BD0-1E5C-440E-8E33-E4E57278D12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582D53C6-FD16-469A-B2F7-5FBFA7CEB43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50212CC6-1C41-433D-8792-B369B2728529}"/>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6E2C108B-EA6B-4D77-96C9-77B1E12C074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96CB1ADB-273F-4680-B3D0-9F1F9098ADF2}"/>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9A8F1334-A8C1-484F-BA78-6E4A0C56DCF4}"/>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35092869-F6B3-400C-80F8-18EF2B4E6A77}"/>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24057714-0704-457F-AD58-45F8C4A46A83}"/>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8F828123-C02E-4910-BF91-F596ACB4DEB5}"/>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25B54CF3-63CB-45E2-9C39-664444E8C163}"/>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68F1786F-5B4B-4B70-B9ED-A8709C5C00A0}"/>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EB7D5CAA-3C72-4A6F-A3F6-73092E2211F2}"/>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97F84EF4-8966-4576-B65B-C3FFDACA1019}"/>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7FEBA847-ADF7-463F-8928-D11CBD53CAA2}"/>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48DB86F8-BF1E-4737-87EC-FF9784065F5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5788DE13-FE3F-4B8C-99F6-6CB158DF92FA}"/>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A0257486-E7AE-4E2D-BD90-23EF787EDC5F}"/>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E2CD2206-E678-46D0-912E-6905F30F14B2}"/>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77F726AA-5FD0-4BEF-A848-785CC5D36F09}"/>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46BEE143-99DA-474D-A5C1-BBA79089D572}"/>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C5DB6A4-5C8F-45A4-A15F-358712D0B281}"/>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60FC3597-D661-4F9A-BD5A-D7CE28C9376A}"/>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2BCC1146-E725-4AB9-8233-198D1869049C}"/>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35FD0AB3-93F7-46D2-9177-ECEA462E2901}"/>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22DA68F7-8291-496F-922D-6BF5D188F231}"/>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85871C39-E3FD-415A-99E9-4F4687E1A160}"/>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A4F1AF2-AAC0-475E-836F-F2C6F46B76A8}"/>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1F1B8D0-B551-408A-90CD-1068B80B82F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F5F7F48-370E-49B1-BB8A-C289BE1DD02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BC49FA8-1B6D-4BF9-80AE-9288284D9C98}"/>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4F568DF-B214-4F00-BA30-D31E74FD8E8C}"/>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70" name="楕円 469">
          <a:extLst>
            <a:ext uri="{FF2B5EF4-FFF2-40B4-BE49-F238E27FC236}">
              <a16:creationId xmlns:a16="http://schemas.microsoft.com/office/drawing/2014/main" id="{61DBC35E-5B5B-4D45-B1CA-D5B64370A0FC}"/>
            </a:ext>
          </a:extLst>
        </xdr:cNvPr>
        <xdr:cNvSpPr/>
      </xdr:nvSpPr>
      <xdr:spPr>
        <a:xfrm>
          <a:off x="9394190" y="18347689"/>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71" name="【市民会館】&#10;一人当たり面積該当値テキスト">
          <a:extLst>
            <a:ext uri="{FF2B5EF4-FFF2-40B4-BE49-F238E27FC236}">
              <a16:creationId xmlns:a16="http://schemas.microsoft.com/office/drawing/2014/main" id="{927384E0-1A4B-4934-9863-CA77707E3A60}"/>
            </a:ext>
          </a:extLst>
        </xdr:cNvPr>
        <xdr:cNvSpPr txBox="1"/>
      </xdr:nvSpPr>
      <xdr:spPr>
        <a:xfrm>
          <a:off x="946785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72" name="楕円 471">
          <a:extLst>
            <a:ext uri="{FF2B5EF4-FFF2-40B4-BE49-F238E27FC236}">
              <a16:creationId xmlns:a16="http://schemas.microsoft.com/office/drawing/2014/main" id="{3DFEE3AE-F14A-4DE5-8702-2C41DFDF370C}"/>
            </a:ext>
          </a:extLst>
        </xdr:cNvPr>
        <xdr:cNvSpPr/>
      </xdr:nvSpPr>
      <xdr:spPr>
        <a:xfrm>
          <a:off x="8632190" y="183476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53339</xdr:rowOff>
    </xdr:to>
    <xdr:cxnSp macro="">
      <xdr:nvCxnSpPr>
        <xdr:cNvPr id="473" name="直線コネクタ 472">
          <a:extLst>
            <a:ext uri="{FF2B5EF4-FFF2-40B4-BE49-F238E27FC236}">
              <a16:creationId xmlns:a16="http://schemas.microsoft.com/office/drawing/2014/main" id="{EF1F46CE-20C7-437C-BD5C-E6CB9D06F287}"/>
            </a:ext>
          </a:extLst>
        </xdr:cNvPr>
        <xdr:cNvCxnSpPr/>
      </xdr:nvCxnSpPr>
      <xdr:spPr>
        <a:xfrm>
          <a:off x="8686800" y="1840229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4" name="楕円 473">
          <a:extLst>
            <a:ext uri="{FF2B5EF4-FFF2-40B4-BE49-F238E27FC236}">
              <a16:creationId xmlns:a16="http://schemas.microsoft.com/office/drawing/2014/main" id="{FF644239-6840-491B-B0A1-86EF3C3412B3}"/>
            </a:ext>
          </a:extLst>
        </xdr:cNvPr>
        <xdr:cNvSpPr/>
      </xdr:nvSpPr>
      <xdr:spPr>
        <a:xfrm>
          <a:off x="7846060" y="183476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53339</xdr:rowOff>
    </xdr:to>
    <xdr:cxnSp macro="">
      <xdr:nvCxnSpPr>
        <xdr:cNvPr id="475" name="直線コネクタ 474">
          <a:extLst>
            <a:ext uri="{FF2B5EF4-FFF2-40B4-BE49-F238E27FC236}">
              <a16:creationId xmlns:a16="http://schemas.microsoft.com/office/drawing/2014/main" id="{ED1B3A6E-70FA-41C7-AF76-A80C2A19AD9A}"/>
            </a:ext>
          </a:extLst>
        </xdr:cNvPr>
        <xdr:cNvCxnSpPr/>
      </xdr:nvCxnSpPr>
      <xdr:spPr>
        <a:xfrm>
          <a:off x="7889240" y="184022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76" name="楕円 475">
          <a:extLst>
            <a:ext uri="{FF2B5EF4-FFF2-40B4-BE49-F238E27FC236}">
              <a16:creationId xmlns:a16="http://schemas.microsoft.com/office/drawing/2014/main" id="{9C8359C3-54D1-4D54-AB89-FEAB4EE2FD9C}"/>
            </a:ext>
          </a:extLst>
        </xdr:cNvPr>
        <xdr:cNvSpPr/>
      </xdr:nvSpPr>
      <xdr:spPr>
        <a:xfrm>
          <a:off x="7029450" y="183476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77" name="直線コネクタ 476">
          <a:extLst>
            <a:ext uri="{FF2B5EF4-FFF2-40B4-BE49-F238E27FC236}">
              <a16:creationId xmlns:a16="http://schemas.microsoft.com/office/drawing/2014/main" id="{CB0094F7-92FC-4E45-B925-DC9255A09EA8}"/>
            </a:ext>
          </a:extLst>
        </xdr:cNvPr>
        <xdr:cNvCxnSpPr/>
      </xdr:nvCxnSpPr>
      <xdr:spPr>
        <a:xfrm>
          <a:off x="7084060" y="1840229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78" name="楕円 477">
          <a:extLst>
            <a:ext uri="{FF2B5EF4-FFF2-40B4-BE49-F238E27FC236}">
              <a16:creationId xmlns:a16="http://schemas.microsoft.com/office/drawing/2014/main" id="{D969BDE2-4DBE-469B-BFA5-442733BC89F0}"/>
            </a:ext>
          </a:extLst>
        </xdr:cNvPr>
        <xdr:cNvSpPr/>
      </xdr:nvSpPr>
      <xdr:spPr>
        <a:xfrm>
          <a:off x="6231890" y="183476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53339</xdr:rowOff>
    </xdr:to>
    <xdr:cxnSp macro="">
      <xdr:nvCxnSpPr>
        <xdr:cNvPr id="479" name="直線コネクタ 478">
          <a:extLst>
            <a:ext uri="{FF2B5EF4-FFF2-40B4-BE49-F238E27FC236}">
              <a16:creationId xmlns:a16="http://schemas.microsoft.com/office/drawing/2014/main" id="{3C2AB463-7259-4C48-8AD0-8C7DECC23E99}"/>
            </a:ext>
          </a:extLst>
        </xdr:cNvPr>
        <xdr:cNvCxnSpPr/>
      </xdr:nvCxnSpPr>
      <xdr:spPr>
        <a:xfrm>
          <a:off x="6286500" y="184022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A376A2E8-5563-4F88-8CDE-1EF23CB6D71D}"/>
            </a:ext>
          </a:extLst>
        </xdr:cNvPr>
        <xdr:cNvSpPr txBox="1"/>
      </xdr:nvSpPr>
      <xdr:spPr>
        <a:xfrm>
          <a:off x="8454467" y="180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DF13A97-C587-455F-BA75-EE35C040752A}"/>
            </a:ext>
          </a:extLst>
        </xdr:cNvPr>
        <xdr:cNvSpPr txBox="1"/>
      </xdr:nvSpPr>
      <xdr:spPr>
        <a:xfrm>
          <a:off x="767341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A68F1135-5BE8-4DBD-A335-DF9150AD71EF}"/>
            </a:ext>
          </a:extLst>
        </xdr:cNvPr>
        <xdr:cNvSpPr txBox="1"/>
      </xdr:nvSpPr>
      <xdr:spPr>
        <a:xfrm>
          <a:off x="6866332"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70CE6945-FE98-4310-B176-99D19AB8C6BA}"/>
            </a:ext>
          </a:extLst>
        </xdr:cNvPr>
        <xdr:cNvSpPr txBox="1"/>
      </xdr:nvSpPr>
      <xdr:spPr>
        <a:xfrm>
          <a:off x="606877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84" name="n_1mainValue【市民会館】&#10;一人当たり面積">
          <a:extLst>
            <a:ext uri="{FF2B5EF4-FFF2-40B4-BE49-F238E27FC236}">
              <a16:creationId xmlns:a16="http://schemas.microsoft.com/office/drawing/2014/main" id="{2B513EBA-4E46-46CF-847D-71B23768AB9A}"/>
            </a:ext>
          </a:extLst>
        </xdr:cNvPr>
        <xdr:cNvSpPr txBox="1"/>
      </xdr:nvSpPr>
      <xdr:spPr>
        <a:xfrm>
          <a:off x="8454467"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85" name="n_2mainValue【市民会館】&#10;一人当たり面積">
          <a:extLst>
            <a:ext uri="{FF2B5EF4-FFF2-40B4-BE49-F238E27FC236}">
              <a16:creationId xmlns:a16="http://schemas.microsoft.com/office/drawing/2014/main" id="{ADABEF25-C89C-4BC4-8A17-3BEC340469E1}"/>
            </a:ext>
          </a:extLst>
        </xdr:cNvPr>
        <xdr:cNvSpPr txBox="1"/>
      </xdr:nvSpPr>
      <xdr:spPr>
        <a:xfrm>
          <a:off x="7673417"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86" name="n_3mainValue【市民会館】&#10;一人当たり面積">
          <a:extLst>
            <a:ext uri="{FF2B5EF4-FFF2-40B4-BE49-F238E27FC236}">
              <a16:creationId xmlns:a16="http://schemas.microsoft.com/office/drawing/2014/main" id="{1696E50A-C94F-448F-93FD-D85558605274}"/>
            </a:ext>
          </a:extLst>
        </xdr:cNvPr>
        <xdr:cNvSpPr txBox="1"/>
      </xdr:nvSpPr>
      <xdr:spPr>
        <a:xfrm>
          <a:off x="6866332"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87" name="n_4mainValue【市民会館】&#10;一人当たり面積">
          <a:extLst>
            <a:ext uri="{FF2B5EF4-FFF2-40B4-BE49-F238E27FC236}">
              <a16:creationId xmlns:a16="http://schemas.microsoft.com/office/drawing/2014/main" id="{0C390162-84DA-41BF-B34C-5A93E3D88398}"/>
            </a:ext>
          </a:extLst>
        </xdr:cNvPr>
        <xdr:cNvSpPr txBox="1"/>
      </xdr:nvSpPr>
      <xdr:spPr>
        <a:xfrm>
          <a:off x="6068772"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DB5127AE-2750-4F98-B29C-FF6AB3E05C8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2D194462-A7EB-4EDF-AECA-BCD4E94419A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2A3851E4-5726-435A-B7F0-3C1C31AF171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1771B2B1-6C66-46FC-84B8-EA8CD0E75F6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F05E3DFA-4BDC-41C9-AA4F-F16D57C972A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29B6544C-B262-46A3-9837-A5C66A9FEC7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1251EE40-5EA3-4E5F-AD59-8783ABC8523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B6A3003E-26AC-48AF-8E0F-FAB02E4478B3}"/>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A98C256B-8A55-455C-859E-1FD9910B5F8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7D7126CF-2C9B-4626-B129-C9B02446D64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859F6251-FBCE-4FB0-B1A2-92C7BF27CF3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ACCDDBDD-4C3C-4AC2-A511-C1B287162659}"/>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BF2B966-F5CB-4DEB-A814-9AAF7A7A001C}"/>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1B9E3918-0E83-4F16-A2D1-7BEF193114D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EB1CABC8-4699-41B0-A438-BB9B08A7992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B71B599-3611-4502-B8FE-D853DCE5DE11}"/>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509C210B-682F-42AB-80A0-79D64196AD4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9FDA5190-BA5F-437A-ABB3-94F56A660659}"/>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9E510FD9-7AE7-420E-B11D-2A177F60ACB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4DB698B5-4CF2-486D-B880-634374557AB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41368022-9AC4-4702-8A4B-435A3B14ADD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279B2501-EB81-4508-8451-2577FB4283B4}"/>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62ED52C5-B3F6-4F87-A712-55A99D241C4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DDCE9E3-83C3-4676-8B33-0B19C7A58CA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DC86C180-1667-4208-BB0E-6E2B62F9C66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23556907-8C12-4421-AC65-5EEE6D762FF5}"/>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1C0A040F-20DD-47BB-BD7A-6458F55D8161}"/>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9671C5E8-C593-4175-B8C8-BB0D7B48F30F}"/>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4306837C-DA21-4D0A-B929-3D0501595764}"/>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8CB196DD-D6B3-4FA5-9B15-F845FB21C995}"/>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20350405-25EE-4332-BF29-D91C6BAC89D7}"/>
            </a:ext>
          </a:extLst>
        </xdr:cNvPr>
        <xdr:cNvSpPr txBox="1"/>
      </xdr:nvSpPr>
      <xdr:spPr>
        <a:xfrm>
          <a:off x="14742160" y="6486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DB509D98-B9C6-4D7F-80FF-DD279C66B099}"/>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C7DFBBE2-0F72-4A2E-9242-F670B193724F}"/>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F5D4CD89-9A6D-4D3B-800B-AE0C08B4DD09}"/>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FB25288B-18D8-48D1-96BC-96FAB04573F2}"/>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5E030551-7A5F-4445-A015-FD94A25481F7}"/>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9EC053C-46D2-47B0-80B6-26ADD1C7C85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7584A34-6031-46E1-A57C-A039B398770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C770D7D-0D75-44F6-8120-68B75468267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24752AD-3EDC-437D-AE11-65ABF88DE48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823775E-2031-44C4-9EA9-5322E90913A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529" name="楕円 528">
          <a:extLst>
            <a:ext uri="{FF2B5EF4-FFF2-40B4-BE49-F238E27FC236}">
              <a16:creationId xmlns:a16="http://schemas.microsoft.com/office/drawing/2014/main" id="{DB245C47-2CBE-4DAD-AAFC-7051C604BBA8}"/>
            </a:ext>
          </a:extLst>
        </xdr:cNvPr>
        <xdr:cNvSpPr/>
      </xdr:nvSpPr>
      <xdr:spPr>
        <a:xfrm>
          <a:off x="14649450" y="69166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13A21067-C009-4FF1-92E2-94B16490E420}"/>
            </a:ext>
          </a:extLst>
        </xdr:cNvPr>
        <xdr:cNvSpPr txBox="1"/>
      </xdr:nvSpPr>
      <xdr:spPr>
        <a:xfrm>
          <a:off x="14742160" y="688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531" name="楕円 530">
          <a:extLst>
            <a:ext uri="{FF2B5EF4-FFF2-40B4-BE49-F238E27FC236}">
              <a16:creationId xmlns:a16="http://schemas.microsoft.com/office/drawing/2014/main" id="{7BE6CBCB-B8FC-44AE-BF62-65B2D95F3C65}"/>
            </a:ext>
          </a:extLst>
        </xdr:cNvPr>
        <xdr:cNvSpPr/>
      </xdr:nvSpPr>
      <xdr:spPr>
        <a:xfrm>
          <a:off x="13887450" y="687795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105591</xdr:rowOff>
    </xdr:to>
    <xdr:cxnSp macro="">
      <xdr:nvCxnSpPr>
        <xdr:cNvPr id="532" name="直線コネクタ 531">
          <a:extLst>
            <a:ext uri="{FF2B5EF4-FFF2-40B4-BE49-F238E27FC236}">
              <a16:creationId xmlns:a16="http://schemas.microsoft.com/office/drawing/2014/main" id="{F62D81FA-C141-44F4-AEF0-EA99F59BDE95}"/>
            </a:ext>
          </a:extLst>
        </xdr:cNvPr>
        <xdr:cNvCxnSpPr/>
      </xdr:nvCxnSpPr>
      <xdr:spPr>
        <a:xfrm>
          <a:off x="13942060" y="6932567"/>
          <a:ext cx="762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533" name="楕円 532">
          <a:extLst>
            <a:ext uri="{FF2B5EF4-FFF2-40B4-BE49-F238E27FC236}">
              <a16:creationId xmlns:a16="http://schemas.microsoft.com/office/drawing/2014/main" id="{2E5A7362-B6FE-4190-9348-711D145B882D}"/>
            </a:ext>
          </a:extLst>
        </xdr:cNvPr>
        <xdr:cNvSpPr/>
      </xdr:nvSpPr>
      <xdr:spPr>
        <a:xfrm>
          <a:off x="13089890" y="685618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40</xdr:row>
      <xdr:rowOff>74567</xdr:rowOff>
    </xdr:to>
    <xdr:cxnSp macro="">
      <xdr:nvCxnSpPr>
        <xdr:cNvPr id="534" name="直線コネクタ 533">
          <a:extLst>
            <a:ext uri="{FF2B5EF4-FFF2-40B4-BE49-F238E27FC236}">
              <a16:creationId xmlns:a16="http://schemas.microsoft.com/office/drawing/2014/main" id="{B0C6ECBC-883C-4E57-912E-813E0A7167E6}"/>
            </a:ext>
          </a:extLst>
        </xdr:cNvPr>
        <xdr:cNvCxnSpPr/>
      </xdr:nvCxnSpPr>
      <xdr:spPr>
        <a:xfrm>
          <a:off x="13144500" y="6905081"/>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134801</xdr:rowOff>
    </xdr:from>
    <xdr:to>
      <xdr:col>72</xdr:col>
      <xdr:colOff>38100</xdr:colOff>
      <xdr:row>40</xdr:row>
      <xdr:rowOff>64951</xdr:rowOff>
    </xdr:to>
    <xdr:sp macro="" textlink="">
      <xdr:nvSpPr>
        <xdr:cNvPr id="535" name="楕円 534">
          <a:extLst>
            <a:ext uri="{FF2B5EF4-FFF2-40B4-BE49-F238E27FC236}">
              <a16:creationId xmlns:a16="http://schemas.microsoft.com/office/drawing/2014/main" id="{80236EC1-08CF-4E6E-9293-22132608FAB4}"/>
            </a:ext>
          </a:extLst>
        </xdr:cNvPr>
        <xdr:cNvSpPr/>
      </xdr:nvSpPr>
      <xdr:spPr>
        <a:xfrm>
          <a:off x="12303760" y="68175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xdr:rowOff>
    </xdr:from>
    <xdr:to>
      <xdr:col>76</xdr:col>
      <xdr:colOff>114300</xdr:colOff>
      <xdr:row>40</xdr:row>
      <xdr:rowOff>45176</xdr:rowOff>
    </xdr:to>
    <xdr:cxnSp macro="">
      <xdr:nvCxnSpPr>
        <xdr:cNvPr id="536" name="直線コネクタ 535">
          <a:extLst>
            <a:ext uri="{FF2B5EF4-FFF2-40B4-BE49-F238E27FC236}">
              <a16:creationId xmlns:a16="http://schemas.microsoft.com/office/drawing/2014/main" id="{3E552847-B2AF-42FC-8284-741BF526A915}"/>
            </a:ext>
          </a:extLst>
        </xdr:cNvPr>
        <xdr:cNvCxnSpPr/>
      </xdr:nvCxnSpPr>
      <xdr:spPr>
        <a:xfrm>
          <a:off x="12346940" y="6875961"/>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537" name="楕円 536">
          <a:extLst>
            <a:ext uri="{FF2B5EF4-FFF2-40B4-BE49-F238E27FC236}">
              <a16:creationId xmlns:a16="http://schemas.microsoft.com/office/drawing/2014/main" id="{90C8B22D-F5E0-4549-B193-53661702608C}"/>
            </a:ext>
          </a:extLst>
        </xdr:cNvPr>
        <xdr:cNvSpPr/>
      </xdr:nvSpPr>
      <xdr:spPr>
        <a:xfrm>
          <a:off x="11487150" y="67418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102326</xdr:rowOff>
    </xdr:from>
    <xdr:to>
      <xdr:col>71</xdr:col>
      <xdr:colOff>177800</xdr:colOff>
      <xdr:row>40</xdr:row>
      <xdr:rowOff>14151</xdr:rowOff>
    </xdr:to>
    <xdr:cxnSp macro="">
      <xdr:nvCxnSpPr>
        <xdr:cNvPr id="538" name="直線コネクタ 537">
          <a:extLst>
            <a:ext uri="{FF2B5EF4-FFF2-40B4-BE49-F238E27FC236}">
              <a16:creationId xmlns:a16="http://schemas.microsoft.com/office/drawing/2014/main" id="{C65F7540-BBF3-441C-8294-3E8D7FA42511}"/>
            </a:ext>
          </a:extLst>
        </xdr:cNvPr>
        <xdr:cNvCxnSpPr/>
      </xdr:nvCxnSpPr>
      <xdr:spPr>
        <a:xfrm>
          <a:off x="11541760" y="6785066"/>
          <a:ext cx="805180" cy="9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AAAD7047-70C7-4116-A496-0CB14F47B913}"/>
            </a:ext>
          </a:extLst>
        </xdr:cNvPr>
        <xdr:cNvSpPr txBox="1"/>
      </xdr:nvSpPr>
      <xdr:spPr>
        <a:xfrm>
          <a:off x="1373823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F467264F-8F58-4957-8B80-9FAB44AF00C0}"/>
            </a:ext>
          </a:extLst>
        </xdr:cNvPr>
        <xdr:cNvSpPr txBox="1"/>
      </xdr:nvSpPr>
      <xdr:spPr>
        <a:xfrm>
          <a:off x="12957184" y="63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B3F64CF3-CF8C-4406-A624-80F26FCAB3D4}"/>
            </a:ext>
          </a:extLst>
        </xdr:cNvPr>
        <xdr:cNvSpPr txBox="1"/>
      </xdr:nvSpPr>
      <xdr:spPr>
        <a:xfrm>
          <a:off x="12171054" y="633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27393586-C9F9-40EF-9791-22210BEA85D0}"/>
            </a:ext>
          </a:extLst>
        </xdr:cNvPr>
        <xdr:cNvSpPr txBox="1"/>
      </xdr:nvSpPr>
      <xdr:spPr>
        <a:xfrm>
          <a:off x="113544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A1F03B27-027B-46C8-BEF7-9DE0C6C513ED}"/>
            </a:ext>
          </a:extLst>
        </xdr:cNvPr>
        <xdr:cNvSpPr txBox="1"/>
      </xdr:nvSpPr>
      <xdr:spPr>
        <a:xfrm>
          <a:off x="1373823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4BD9D6BC-9665-455A-B3A9-B1DD3538B45C}"/>
            </a:ext>
          </a:extLst>
        </xdr:cNvPr>
        <xdr:cNvSpPr txBox="1"/>
      </xdr:nvSpPr>
      <xdr:spPr>
        <a:xfrm>
          <a:off x="12957184" y="69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56078</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8967575C-9434-489E-A0C6-6389CEDA11DC}"/>
            </a:ext>
          </a:extLst>
        </xdr:cNvPr>
        <xdr:cNvSpPr txBox="1"/>
      </xdr:nvSpPr>
      <xdr:spPr>
        <a:xfrm>
          <a:off x="12171054" y="691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144253</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99D8C503-8679-40B6-AED3-3D3EF607C3A5}"/>
            </a:ext>
          </a:extLst>
        </xdr:cNvPr>
        <xdr:cNvSpPr txBox="1"/>
      </xdr:nvSpPr>
      <xdr:spPr>
        <a:xfrm>
          <a:off x="11354444" y="682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4D0DBC53-26B3-4019-B734-31001A9C177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9D57DEE-02A5-4EF2-B7D8-9BF76399FB28}"/>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582E62E5-B011-4C50-B23F-FF72599122C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22B1F5C-C19C-4233-8593-1BFA08875DC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D0D09182-2B8F-486A-916A-4D5C69762B9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BAB76E29-533E-4773-969B-FDD9F8FEF36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1F536E88-5B69-4891-8F44-730841C5207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CA897CE5-EB01-4296-998B-684C6909130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AB2EFAEC-9D75-4726-B1D5-DA18AD346D1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34E2D8AC-2CDB-4840-978E-2BF2A4E3349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9AF057C3-6E65-43F7-AEF2-F1F6A9A6A9B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D0C540C-AAD0-4009-BD14-37D095992F76}"/>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F7BAFF34-AE46-4AA7-9519-CC9B1619A35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4174FE01-F8C5-4EB3-9406-BD3491298A1F}"/>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9BB7CBA3-ED0C-4FEE-9E9E-08A3019220B9}"/>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B3E49FAB-0ADA-4503-BDD7-848070527204}"/>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DB631C1D-FDE4-4BB4-913D-C9873C465BC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A595653C-8E47-43EC-A856-93274D152C00}"/>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9B1FC844-5114-40B4-8A37-98000973AF51}"/>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6C546A1F-0E50-4CE2-9A7F-DA768B877CBF}"/>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B0D9E81-1CD5-474D-86F8-2F844FEFEFED}"/>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ABB78E82-D8EA-4462-BBB2-3017E73C503D}"/>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2A112485-291C-4D43-905B-D260DE410B8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CA3AC490-A06E-44E6-96D5-68B38FC24B18}"/>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B6EA3C9-71E9-4F5D-ADC0-4B086D71703D}"/>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AD3DA5F2-A6F7-44D7-BE28-D2CA493CABC6}"/>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49B3523E-B5B8-4EA6-B5D3-F0DD2D8C6E2F}"/>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A2D1DAFD-5993-4118-8476-DDEC9E2C8ADC}"/>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44D0F3F2-F1D5-42FB-AD69-0E91E2CDEC3D}"/>
            </a:ext>
          </a:extLst>
        </xdr:cNvPr>
        <xdr:cNvSpPr txBox="1"/>
      </xdr:nvSpPr>
      <xdr:spPr>
        <a:xfrm>
          <a:off x="19985990" y="6966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CF526EB1-D692-4ABB-8EB5-ADCE18448DBB}"/>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92E2841C-FE8F-4B0C-99A5-99586BB88087}"/>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A21D83C-10C7-449F-AB68-74D8434335B7}"/>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5E50DBBC-2ED7-416B-8CC3-8B5B6F968DB8}"/>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17351BF3-9E48-4B7D-9B49-84A8B96628AB}"/>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1AF652A-D076-4F3B-9089-A1321517B4B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DB5F2625-A27C-4F85-B502-63C5D35856E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BF0089C-CF62-44D6-930A-F026C08CAE5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9CB264C-C41F-4D09-A7D2-D63A0DB9375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E97469D-1F50-4DC0-A315-BF27A270ECC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119771</xdr:rowOff>
    </xdr:from>
    <xdr:to>
      <xdr:col>116</xdr:col>
      <xdr:colOff>114300</xdr:colOff>
      <xdr:row>42</xdr:row>
      <xdr:rowOff>49921</xdr:rowOff>
    </xdr:to>
    <xdr:sp macro="" textlink="">
      <xdr:nvSpPr>
        <xdr:cNvPr id="586" name="楕円 585">
          <a:extLst>
            <a:ext uri="{FF2B5EF4-FFF2-40B4-BE49-F238E27FC236}">
              <a16:creationId xmlns:a16="http://schemas.microsoft.com/office/drawing/2014/main" id="{A8DBBBE4-C1CC-4D22-B483-489C59DD8D43}"/>
            </a:ext>
          </a:extLst>
        </xdr:cNvPr>
        <xdr:cNvSpPr/>
      </xdr:nvSpPr>
      <xdr:spPr>
        <a:xfrm>
          <a:off x="19904710" y="71511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85DAD8A4-C80B-454E-B7D9-22534FDA99BD}"/>
            </a:ext>
          </a:extLst>
        </xdr:cNvPr>
        <xdr:cNvSpPr txBox="1"/>
      </xdr:nvSpPr>
      <xdr:spPr>
        <a:xfrm>
          <a:off x="19985990" y="7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119847</xdr:rowOff>
    </xdr:from>
    <xdr:to>
      <xdr:col>112</xdr:col>
      <xdr:colOff>38100</xdr:colOff>
      <xdr:row>42</xdr:row>
      <xdr:rowOff>49997</xdr:rowOff>
    </xdr:to>
    <xdr:sp macro="" textlink="">
      <xdr:nvSpPr>
        <xdr:cNvPr id="588" name="楕円 587">
          <a:extLst>
            <a:ext uri="{FF2B5EF4-FFF2-40B4-BE49-F238E27FC236}">
              <a16:creationId xmlns:a16="http://schemas.microsoft.com/office/drawing/2014/main" id="{9BBD9EAC-D6A3-402C-9E46-786B04400D4E}"/>
            </a:ext>
          </a:extLst>
        </xdr:cNvPr>
        <xdr:cNvSpPr/>
      </xdr:nvSpPr>
      <xdr:spPr>
        <a:xfrm>
          <a:off x="19161760" y="71512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170571</xdr:rowOff>
    </xdr:from>
    <xdr:to>
      <xdr:col>116</xdr:col>
      <xdr:colOff>63500</xdr:colOff>
      <xdr:row>41</xdr:row>
      <xdr:rowOff>170647</xdr:rowOff>
    </xdr:to>
    <xdr:cxnSp macro="">
      <xdr:nvCxnSpPr>
        <xdr:cNvPr id="589" name="直線コネクタ 588">
          <a:extLst>
            <a:ext uri="{FF2B5EF4-FFF2-40B4-BE49-F238E27FC236}">
              <a16:creationId xmlns:a16="http://schemas.microsoft.com/office/drawing/2014/main" id="{31D8168C-C854-48CC-808A-D2B3A103115A}"/>
            </a:ext>
          </a:extLst>
        </xdr:cNvPr>
        <xdr:cNvCxnSpPr/>
      </xdr:nvCxnSpPr>
      <xdr:spPr>
        <a:xfrm flipV="1">
          <a:off x="19204940" y="7203831"/>
          <a:ext cx="74295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119812</xdr:rowOff>
    </xdr:from>
    <xdr:to>
      <xdr:col>107</xdr:col>
      <xdr:colOff>101600</xdr:colOff>
      <xdr:row>42</xdr:row>
      <xdr:rowOff>49962</xdr:rowOff>
    </xdr:to>
    <xdr:sp macro="" textlink="">
      <xdr:nvSpPr>
        <xdr:cNvPr id="590" name="楕円 589">
          <a:extLst>
            <a:ext uri="{FF2B5EF4-FFF2-40B4-BE49-F238E27FC236}">
              <a16:creationId xmlns:a16="http://schemas.microsoft.com/office/drawing/2014/main" id="{CCABB8A0-92AB-484B-B35B-E49F7D4D438A}"/>
            </a:ext>
          </a:extLst>
        </xdr:cNvPr>
        <xdr:cNvSpPr/>
      </xdr:nvSpPr>
      <xdr:spPr>
        <a:xfrm>
          <a:off x="18345150" y="71511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170612</xdr:rowOff>
    </xdr:from>
    <xdr:to>
      <xdr:col>111</xdr:col>
      <xdr:colOff>177800</xdr:colOff>
      <xdr:row>41</xdr:row>
      <xdr:rowOff>170647</xdr:rowOff>
    </xdr:to>
    <xdr:cxnSp macro="">
      <xdr:nvCxnSpPr>
        <xdr:cNvPr id="591" name="直線コネクタ 590">
          <a:extLst>
            <a:ext uri="{FF2B5EF4-FFF2-40B4-BE49-F238E27FC236}">
              <a16:creationId xmlns:a16="http://schemas.microsoft.com/office/drawing/2014/main" id="{10ECEE66-F1B2-4ECC-9E76-C4AF0F07A0A5}"/>
            </a:ext>
          </a:extLst>
        </xdr:cNvPr>
        <xdr:cNvCxnSpPr/>
      </xdr:nvCxnSpPr>
      <xdr:spPr>
        <a:xfrm>
          <a:off x="18399760" y="7203872"/>
          <a:ext cx="80518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119825</xdr:rowOff>
    </xdr:from>
    <xdr:to>
      <xdr:col>102</xdr:col>
      <xdr:colOff>165100</xdr:colOff>
      <xdr:row>42</xdr:row>
      <xdr:rowOff>49975</xdr:rowOff>
    </xdr:to>
    <xdr:sp macro="" textlink="">
      <xdr:nvSpPr>
        <xdr:cNvPr id="592" name="楕円 591">
          <a:extLst>
            <a:ext uri="{FF2B5EF4-FFF2-40B4-BE49-F238E27FC236}">
              <a16:creationId xmlns:a16="http://schemas.microsoft.com/office/drawing/2014/main" id="{3105E319-748C-44CF-ABB5-B70056D05838}"/>
            </a:ext>
          </a:extLst>
        </xdr:cNvPr>
        <xdr:cNvSpPr/>
      </xdr:nvSpPr>
      <xdr:spPr>
        <a:xfrm>
          <a:off x="17547590" y="7151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170612</xdr:rowOff>
    </xdr:from>
    <xdr:to>
      <xdr:col>107</xdr:col>
      <xdr:colOff>50800</xdr:colOff>
      <xdr:row>41</xdr:row>
      <xdr:rowOff>170625</xdr:rowOff>
    </xdr:to>
    <xdr:cxnSp macro="">
      <xdr:nvCxnSpPr>
        <xdr:cNvPr id="593" name="直線コネクタ 592">
          <a:extLst>
            <a:ext uri="{FF2B5EF4-FFF2-40B4-BE49-F238E27FC236}">
              <a16:creationId xmlns:a16="http://schemas.microsoft.com/office/drawing/2014/main" id="{B6E3A537-8177-4C45-A106-7EE653F8AF14}"/>
            </a:ext>
          </a:extLst>
        </xdr:cNvPr>
        <xdr:cNvCxnSpPr/>
      </xdr:nvCxnSpPr>
      <xdr:spPr>
        <a:xfrm flipV="1">
          <a:off x="17602200" y="7203872"/>
          <a:ext cx="79756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130132</xdr:rowOff>
    </xdr:from>
    <xdr:to>
      <xdr:col>98</xdr:col>
      <xdr:colOff>38100</xdr:colOff>
      <xdr:row>42</xdr:row>
      <xdr:rowOff>60282</xdr:rowOff>
    </xdr:to>
    <xdr:sp macro="" textlink="">
      <xdr:nvSpPr>
        <xdr:cNvPr id="594" name="楕円 593">
          <a:extLst>
            <a:ext uri="{FF2B5EF4-FFF2-40B4-BE49-F238E27FC236}">
              <a16:creationId xmlns:a16="http://schemas.microsoft.com/office/drawing/2014/main" id="{CD6DBE9D-BECD-4A7D-864C-686C4CF496CA}"/>
            </a:ext>
          </a:extLst>
        </xdr:cNvPr>
        <xdr:cNvSpPr/>
      </xdr:nvSpPr>
      <xdr:spPr>
        <a:xfrm>
          <a:off x="16761460" y="716339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170625</xdr:rowOff>
    </xdr:from>
    <xdr:to>
      <xdr:col>102</xdr:col>
      <xdr:colOff>114300</xdr:colOff>
      <xdr:row>42</xdr:row>
      <xdr:rowOff>9482</xdr:rowOff>
    </xdr:to>
    <xdr:cxnSp macro="">
      <xdr:nvCxnSpPr>
        <xdr:cNvPr id="595" name="直線コネクタ 594">
          <a:extLst>
            <a:ext uri="{FF2B5EF4-FFF2-40B4-BE49-F238E27FC236}">
              <a16:creationId xmlns:a16="http://schemas.microsoft.com/office/drawing/2014/main" id="{4A9CD92D-706A-46D3-BDBE-F2360269A9BD}"/>
            </a:ext>
          </a:extLst>
        </xdr:cNvPr>
        <xdr:cNvCxnSpPr/>
      </xdr:nvCxnSpPr>
      <xdr:spPr>
        <a:xfrm flipV="1">
          <a:off x="16804640" y="7203885"/>
          <a:ext cx="79756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8A5E8BE3-A59E-44E2-BE3B-83D149CF2869}"/>
            </a:ext>
          </a:extLst>
        </xdr:cNvPr>
        <xdr:cNvSpPr txBox="1"/>
      </xdr:nvSpPr>
      <xdr:spPr>
        <a:xfrm>
          <a:off x="18951721" y="69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353CDD7E-3A6C-49E5-A39F-B21F0432D904}"/>
            </a:ext>
          </a:extLst>
        </xdr:cNvPr>
        <xdr:cNvSpPr txBox="1"/>
      </xdr:nvSpPr>
      <xdr:spPr>
        <a:xfrm>
          <a:off x="18170671" y="69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13DF90C4-AB4A-4B51-8A1E-6105B3F7D0FF}"/>
            </a:ext>
          </a:extLst>
        </xdr:cNvPr>
        <xdr:cNvSpPr txBox="1"/>
      </xdr:nvSpPr>
      <xdr:spPr>
        <a:xfrm>
          <a:off x="17354061" y="69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1676C6D-45B1-4ACD-9183-A6CCB8C9775A}"/>
            </a:ext>
          </a:extLst>
        </xdr:cNvPr>
        <xdr:cNvSpPr txBox="1"/>
      </xdr:nvSpPr>
      <xdr:spPr>
        <a:xfrm>
          <a:off x="16556501" y="69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41124</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387D2280-E30E-435D-8290-442A690941E3}"/>
            </a:ext>
          </a:extLst>
        </xdr:cNvPr>
        <xdr:cNvSpPr txBox="1"/>
      </xdr:nvSpPr>
      <xdr:spPr>
        <a:xfrm>
          <a:off x="18951721" y="72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41089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66B287DF-F6CF-46B2-9EDA-A78A5FA28CF3}"/>
            </a:ext>
          </a:extLst>
        </xdr:cNvPr>
        <xdr:cNvSpPr txBox="1"/>
      </xdr:nvSpPr>
      <xdr:spPr>
        <a:xfrm>
          <a:off x="18170671" y="724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41102</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CB94D6F8-9F63-4E41-8F3B-394E384ACAF2}"/>
            </a:ext>
          </a:extLst>
        </xdr:cNvPr>
        <xdr:cNvSpPr txBox="1"/>
      </xdr:nvSpPr>
      <xdr:spPr>
        <a:xfrm>
          <a:off x="17354061" y="72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51409</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82DC9140-F42B-445F-B629-24D179E6D617}"/>
            </a:ext>
          </a:extLst>
        </xdr:cNvPr>
        <xdr:cNvSpPr txBox="1"/>
      </xdr:nvSpPr>
      <xdr:spPr>
        <a:xfrm>
          <a:off x="16556501" y="72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29FA420-37C4-40E3-8B7B-A4AC4B82BF6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E419E636-3480-42D8-A5DF-C5B4D8DF809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B3173E6C-0D10-4EE0-B3C8-8990AE9FB2B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AD29BFE7-F5E8-4A05-A046-FF4C1256114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1C457BBB-ACB8-42C9-8B49-D98661B8A6BF}"/>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B1A0650D-06F2-43F9-A729-C75AC0FED7A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8F39DA7-C3CE-4EDC-8D78-DD882D7336E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34446AF6-5544-4676-B3FD-6C0BAE637E8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9F2A09E8-1FA4-45A8-9C58-AFE8B89932A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B6BE5EF-7FDD-4C43-91CA-D53B608AEBC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7107D5CF-6762-4516-AF51-776B56D0EDE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12BB5A37-76C9-40EE-97C2-2E70C88C2A16}"/>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76C6C827-68F1-47FE-8D9E-BB011094E546}"/>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1F5F2AAB-C93D-48BA-BC84-E4AC3488CEDD}"/>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CA043951-EAF0-4306-B3E9-E4607C80148C}"/>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7B73D117-AA28-4B08-913C-F656089073DF}"/>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23994C23-E516-4DC4-BD23-556C9D697B0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BCEFD90C-87F3-40F5-AC28-877108044FFB}"/>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FEA68BD4-78B0-4291-8079-4C4D504B736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2B1CE63E-9231-4067-BA09-3BD95D8B511A}"/>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4E0A9123-627E-4BA7-A678-EAE0CEC7BE30}"/>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88C41ABF-6880-4138-83CF-251A1C0DD72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CB82A909-CB20-4291-BA88-A7F2BB99C612}"/>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3A88B98E-7E33-4575-ADFF-40858C99E23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E20CF28-4A43-4A74-AEA3-2C112D3667B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2F26C833-7789-49F6-9ECD-F0FA18A75BEB}"/>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69BE4A5D-E5E9-4DCA-9AAF-31CE435657AA}"/>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513E47C6-33CD-4863-A5C9-9C0D527B9135}"/>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6F82D489-9C10-40AB-A1E3-1B1397F121B1}"/>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85929422-27DD-45CB-8E36-42B550FA9F0B}"/>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78616A36-D222-486F-A4BF-F8F55B46D475}"/>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DD74C57B-3D3D-4F23-9094-5A3956431C3F}"/>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63E59F83-9867-4E4A-BE03-9C688D90AA12}"/>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9719991A-9341-48B2-8163-62B6EEE93813}"/>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FC311DA7-FFA1-4CA3-8BA2-EF3DDFE257A3}"/>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DA9C011D-B013-4DAE-B197-500450FFB0C3}"/>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525F601-1A7A-4980-9C42-46ED0A72E97D}"/>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B5D5521-F132-4614-8B62-10146B86E80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023B282-CA54-40AC-A3D6-DE95AE975C1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D0253AE-28D2-456C-ACFE-174B6594FAB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0E0F801-A77C-413A-A8E5-D1524428B51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5" name="楕円 644">
          <a:extLst>
            <a:ext uri="{FF2B5EF4-FFF2-40B4-BE49-F238E27FC236}">
              <a16:creationId xmlns:a16="http://schemas.microsoft.com/office/drawing/2014/main" id="{79B7AA76-AE13-48BC-B70F-FBA9C3B70105}"/>
            </a:ext>
          </a:extLst>
        </xdr:cNvPr>
        <xdr:cNvSpPr/>
      </xdr:nvSpPr>
      <xdr:spPr>
        <a:xfrm>
          <a:off x="1464945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208C805E-EC14-4E0C-B476-B75582B5340A}"/>
            </a:ext>
          </a:extLst>
        </xdr:cNvPr>
        <xdr:cNvSpPr txBox="1"/>
      </xdr:nvSpPr>
      <xdr:spPr>
        <a:xfrm>
          <a:off x="1474216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47" name="楕円 646">
          <a:extLst>
            <a:ext uri="{FF2B5EF4-FFF2-40B4-BE49-F238E27FC236}">
              <a16:creationId xmlns:a16="http://schemas.microsoft.com/office/drawing/2014/main" id="{6AD2F33E-FF6C-456E-9519-108C243CE87C}"/>
            </a:ext>
          </a:extLst>
        </xdr:cNvPr>
        <xdr:cNvSpPr/>
      </xdr:nvSpPr>
      <xdr:spPr>
        <a:xfrm>
          <a:off x="13887450" y="106588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48" name="直線コネクタ 647">
          <a:extLst>
            <a:ext uri="{FF2B5EF4-FFF2-40B4-BE49-F238E27FC236}">
              <a16:creationId xmlns:a16="http://schemas.microsoft.com/office/drawing/2014/main" id="{90087090-9FE6-47E7-AD56-B70AED47D27A}"/>
            </a:ext>
          </a:extLst>
        </xdr:cNvPr>
        <xdr:cNvCxnSpPr/>
      </xdr:nvCxnSpPr>
      <xdr:spPr>
        <a:xfrm>
          <a:off x="13942060" y="10713448"/>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49" name="楕円 648">
          <a:extLst>
            <a:ext uri="{FF2B5EF4-FFF2-40B4-BE49-F238E27FC236}">
              <a16:creationId xmlns:a16="http://schemas.microsoft.com/office/drawing/2014/main" id="{93D6D5A7-76F0-4D38-ACFA-41319DE0BF1C}"/>
            </a:ext>
          </a:extLst>
        </xdr:cNvPr>
        <xdr:cNvSpPr/>
      </xdr:nvSpPr>
      <xdr:spPr>
        <a:xfrm>
          <a:off x="13089890" y="1063189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50" name="直線コネクタ 649">
          <a:extLst>
            <a:ext uri="{FF2B5EF4-FFF2-40B4-BE49-F238E27FC236}">
              <a16:creationId xmlns:a16="http://schemas.microsoft.com/office/drawing/2014/main" id="{E72E2D3A-E0D9-41E1-A379-D82B24BBFA1E}"/>
            </a:ext>
          </a:extLst>
        </xdr:cNvPr>
        <xdr:cNvCxnSpPr/>
      </xdr:nvCxnSpPr>
      <xdr:spPr>
        <a:xfrm>
          <a:off x="13144500" y="10680790"/>
          <a:ext cx="7975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1" name="楕円 650">
          <a:extLst>
            <a:ext uri="{FF2B5EF4-FFF2-40B4-BE49-F238E27FC236}">
              <a16:creationId xmlns:a16="http://schemas.microsoft.com/office/drawing/2014/main" id="{25640EE2-AB59-4517-AE6A-9A0F937B5A68}"/>
            </a:ext>
          </a:extLst>
        </xdr:cNvPr>
        <xdr:cNvSpPr/>
      </xdr:nvSpPr>
      <xdr:spPr>
        <a:xfrm>
          <a:off x="12303760" y="105916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652" name="直線コネクタ 651">
          <a:extLst>
            <a:ext uri="{FF2B5EF4-FFF2-40B4-BE49-F238E27FC236}">
              <a16:creationId xmlns:a16="http://schemas.microsoft.com/office/drawing/2014/main" id="{F0D6D738-BD46-4778-88CE-832F6026868E}"/>
            </a:ext>
          </a:extLst>
        </xdr:cNvPr>
        <xdr:cNvCxnSpPr/>
      </xdr:nvCxnSpPr>
      <xdr:spPr>
        <a:xfrm>
          <a:off x="12346940" y="1065003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53" name="楕円 652">
          <a:extLst>
            <a:ext uri="{FF2B5EF4-FFF2-40B4-BE49-F238E27FC236}">
              <a16:creationId xmlns:a16="http://schemas.microsoft.com/office/drawing/2014/main" id="{08FFC491-BBD8-4421-9A30-D0552388EC06}"/>
            </a:ext>
          </a:extLst>
        </xdr:cNvPr>
        <xdr:cNvSpPr/>
      </xdr:nvSpPr>
      <xdr:spPr>
        <a:xfrm>
          <a:off x="11487150" y="105608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54" name="直線コネクタ 653">
          <a:extLst>
            <a:ext uri="{FF2B5EF4-FFF2-40B4-BE49-F238E27FC236}">
              <a16:creationId xmlns:a16="http://schemas.microsoft.com/office/drawing/2014/main" id="{0B12C2BB-699C-42CC-BF40-CCB141064F8F}"/>
            </a:ext>
          </a:extLst>
        </xdr:cNvPr>
        <xdr:cNvCxnSpPr/>
      </xdr:nvCxnSpPr>
      <xdr:spPr>
        <a:xfrm>
          <a:off x="11541760" y="10613572"/>
          <a:ext cx="80518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A17B0D4D-DD6C-4D70-BD3F-E10617E0FB3B}"/>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4620F65-F0DE-4636-8D18-ABA261694DFE}"/>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608C7790-E995-4C37-AED1-B115514991D4}"/>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C7D6034A-28DC-4434-89E4-82C82F00B720}"/>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4721B62E-6670-455A-BD4A-E4543515EA5E}"/>
            </a:ext>
          </a:extLst>
        </xdr:cNvPr>
        <xdr:cNvSpPr txBox="1"/>
      </xdr:nvSpPr>
      <xdr:spPr>
        <a:xfrm>
          <a:off x="13738234" y="1075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892892C6-FB3F-4EB2-87C1-E6192D9359B6}"/>
            </a:ext>
          </a:extLst>
        </xdr:cNvPr>
        <xdr:cNvSpPr txBox="1"/>
      </xdr:nvSpPr>
      <xdr:spPr>
        <a:xfrm>
          <a:off x="12957184" y="1072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E54AA63-82B8-43BE-9050-6DDA15F04436}"/>
            </a:ext>
          </a:extLst>
        </xdr:cNvPr>
        <xdr:cNvSpPr txBox="1"/>
      </xdr:nvSpPr>
      <xdr:spPr>
        <a:xfrm>
          <a:off x="12171054" y="1068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1D8D8AC6-8AD4-4B09-8934-C85D69AD35FB}"/>
            </a:ext>
          </a:extLst>
        </xdr:cNvPr>
        <xdr:cNvSpPr txBox="1"/>
      </xdr:nvSpPr>
      <xdr:spPr>
        <a:xfrm>
          <a:off x="11354444" y="1065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82EF86E1-28CF-4306-BA37-314526FCF0B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AE525DDC-452B-4E16-B93C-DA8CCCCA33D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ACAB635E-20B7-4299-8FF8-8B30E94FB29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721BB680-96B6-4EFB-A768-F38FE2D72AE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CAD0FF9A-F18E-43BE-BDDD-6BAB7A21DE4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6DA64722-EC19-46BF-981A-424929688A2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CE2EBA8C-E810-4950-AF71-3655C43B693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C8468786-0C90-4340-8527-3EFF94CB99C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3F00A0F2-A91A-43CA-9183-6EDBDD2987D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13D3833F-C973-496A-B635-EAE5614388E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AAAC095F-C155-4916-8AC6-97BF188B0907}"/>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54BE9F5-C376-4EFF-8A52-A82392BFC4FE}"/>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CC0228C7-F888-4D4C-9C4D-147585481A49}"/>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EFBF37C9-AE5F-4FAA-B7C8-FB1C6FFEAC0C}"/>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484FE51A-3792-4B24-876E-82FAD54F1DDE}"/>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CAF91892-EB72-4052-B062-0DB3F5207491}"/>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CDB3DCEC-5F83-454E-985E-57402BDDB5E1}"/>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E5906427-22E7-44AD-A1A0-78B573E02B63}"/>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ED282051-6530-416D-85A3-51F5B39FCE7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F07A549-FC7B-4BBF-A623-5D63797126DF}"/>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407B804C-1041-4437-AE87-DE5BCDBB89B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6D8FF88A-79E8-4A5E-B1B0-8D448D157BF1}"/>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5F22C67E-393F-44CD-8DDA-28CBF26A5DF9}"/>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16A22586-7E57-4460-BC2A-254D62855631}"/>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E836F01F-2D64-4785-84E6-C71F57719C22}"/>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B6F6390A-41CF-4A9D-8E97-693188993940}"/>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3806404E-726B-43E8-BE4C-8D98B6DD5B0B}"/>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7C8561CB-F02F-47C7-92FC-FFE2E1F3795B}"/>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CE60927-90BE-4A3D-8FF8-E1CDF33E7869}"/>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6EB04726-9F8C-4940-A8F6-E8A9187C57FE}"/>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46162B0-4D45-4EF0-BC7D-10BE51949E1D}"/>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8B11A7E5-4651-4750-9429-AAAA167F994D}"/>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A835F31-0A38-4351-92B8-9A0B921603D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F74EC87-CAD8-4AC2-8329-30BCC227374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8D30BE3-0EBA-4D86-A2D4-CB7581D4C59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5D85CD7-E104-4914-BF6B-6536DFC2D72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6EAAA56-5C46-4CAA-93C5-17995D45BABD}"/>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700" name="楕円 699">
          <a:extLst>
            <a:ext uri="{FF2B5EF4-FFF2-40B4-BE49-F238E27FC236}">
              <a16:creationId xmlns:a16="http://schemas.microsoft.com/office/drawing/2014/main" id="{12568A92-A045-433F-BED8-FCE70E49EFB7}"/>
            </a:ext>
          </a:extLst>
        </xdr:cNvPr>
        <xdr:cNvSpPr/>
      </xdr:nvSpPr>
      <xdr:spPr>
        <a:xfrm>
          <a:off x="19904710" y="108808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E10C6DD0-7268-4A03-A9CA-0CDC48DD3C7A}"/>
            </a:ext>
          </a:extLst>
        </xdr:cNvPr>
        <xdr:cNvSpPr txBox="1"/>
      </xdr:nvSpPr>
      <xdr:spPr>
        <a:xfrm>
          <a:off x="19985990" y="1079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702" name="楕円 701">
          <a:extLst>
            <a:ext uri="{FF2B5EF4-FFF2-40B4-BE49-F238E27FC236}">
              <a16:creationId xmlns:a16="http://schemas.microsoft.com/office/drawing/2014/main" id="{985ED554-6B34-48C8-BB9C-A6341230B4FA}"/>
            </a:ext>
          </a:extLst>
        </xdr:cNvPr>
        <xdr:cNvSpPr/>
      </xdr:nvSpPr>
      <xdr:spPr>
        <a:xfrm>
          <a:off x="19161760" y="108808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130302</xdr:rowOff>
    </xdr:to>
    <xdr:cxnSp macro="">
      <xdr:nvCxnSpPr>
        <xdr:cNvPr id="703" name="直線コネクタ 702">
          <a:extLst>
            <a:ext uri="{FF2B5EF4-FFF2-40B4-BE49-F238E27FC236}">
              <a16:creationId xmlns:a16="http://schemas.microsoft.com/office/drawing/2014/main" id="{AC14CAA5-AE5B-4354-A8B3-8DA7BAF7254F}"/>
            </a:ext>
          </a:extLst>
        </xdr:cNvPr>
        <xdr:cNvCxnSpPr/>
      </xdr:nvCxnSpPr>
      <xdr:spPr>
        <a:xfrm>
          <a:off x="19204940" y="1093546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79502</xdr:rowOff>
    </xdr:from>
    <xdr:to>
      <xdr:col>107</xdr:col>
      <xdr:colOff>101600</xdr:colOff>
      <xdr:row>64</xdr:row>
      <xdr:rowOff>9652</xdr:rowOff>
    </xdr:to>
    <xdr:sp macro="" textlink="">
      <xdr:nvSpPr>
        <xdr:cNvPr id="704" name="楕円 703">
          <a:extLst>
            <a:ext uri="{FF2B5EF4-FFF2-40B4-BE49-F238E27FC236}">
              <a16:creationId xmlns:a16="http://schemas.microsoft.com/office/drawing/2014/main" id="{848C8E24-F5EE-4B23-A354-30C89D20A3CA}"/>
            </a:ext>
          </a:extLst>
        </xdr:cNvPr>
        <xdr:cNvSpPr/>
      </xdr:nvSpPr>
      <xdr:spPr>
        <a:xfrm>
          <a:off x="18345150" y="108808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130302</xdr:rowOff>
    </xdr:to>
    <xdr:cxnSp macro="">
      <xdr:nvCxnSpPr>
        <xdr:cNvPr id="705" name="直線コネクタ 704">
          <a:extLst>
            <a:ext uri="{FF2B5EF4-FFF2-40B4-BE49-F238E27FC236}">
              <a16:creationId xmlns:a16="http://schemas.microsoft.com/office/drawing/2014/main" id="{68385695-0888-44B4-9832-4CD534C6F666}"/>
            </a:ext>
          </a:extLst>
        </xdr:cNvPr>
        <xdr:cNvCxnSpPr/>
      </xdr:nvCxnSpPr>
      <xdr:spPr>
        <a:xfrm>
          <a:off x="18399760" y="1093546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79502</xdr:rowOff>
    </xdr:from>
    <xdr:to>
      <xdr:col>102</xdr:col>
      <xdr:colOff>165100</xdr:colOff>
      <xdr:row>64</xdr:row>
      <xdr:rowOff>9652</xdr:rowOff>
    </xdr:to>
    <xdr:sp macro="" textlink="">
      <xdr:nvSpPr>
        <xdr:cNvPr id="706" name="楕円 705">
          <a:extLst>
            <a:ext uri="{FF2B5EF4-FFF2-40B4-BE49-F238E27FC236}">
              <a16:creationId xmlns:a16="http://schemas.microsoft.com/office/drawing/2014/main" id="{13597BD4-8B35-472E-9B1E-229518EB3113}"/>
            </a:ext>
          </a:extLst>
        </xdr:cNvPr>
        <xdr:cNvSpPr/>
      </xdr:nvSpPr>
      <xdr:spPr>
        <a:xfrm>
          <a:off x="17547590" y="108808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130302</xdr:rowOff>
    </xdr:from>
    <xdr:to>
      <xdr:col>107</xdr:col>
      <xdr:colOff>50800</xdr:colOff>
      <xdr:row>63</xdr:row>
      <xdr:rowOff>130302</xdr:rowOff>
    </xdr:to>
    <xdr:cxnSp macro="">
      <xdr:nvCxnSpPr>
        <xdr:cNvPr id="707" name="直線コネクタ 706">
          <a:extLst>
            <a:ext uri="{FF2B5EF4-FFF2-40B4-BE49-F238E27FC236}">
              <a16:creationId xmlns:a16="http://schemas.microsoft.com/office/drawing/2014/main" id="{8F291237-CB8C-4F90-8E94-03F347223656}"/>
            </a:ext>
          </a:extLst>
        </xdr:cNvPr>
        <xdr:cNvCxnSpPr/>
      </xdr:nvCxnSpPr>
      <xdr:spPr>
        <a:xfrm>
          <a:off x="17602200" y="109354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79502</xdr:rowOff>
    </xdr:from>
    <xdr:to>
      <xdr:col>98</xdr:col>
      <xdr:colOff>38100</xdr:colOff>
      <xdr:row>64</xdr:row>
      <xdr:rowOff>9652</xdr:rowOff>
    </xdr:to>
    <xdr:sp macro="" textlink="">
      <xdr:nvSpPr>
        <xdr:cNvPr id="708" name="楕円 707">
          <a:extLst>
            <a:ext uri="{FF2B5EF4-FFF2-40B4-BE49-F238E27FC236}">
              <a16:creationId xmlns:a16="http://schemas.microsoft.com/office/drawing/2014/main" id="{E1B9B790-F0F8-41F7-BD9C-014F1D11D70B}"/>
            </a:ext>
          </a:extLst>
        </xdr:cNvPr>
        <xdr:cNvSpPr/>
      </xdr:nvSpPr>
      <xdr:spPr>
        <a:xfrm>
          <a:off x="16761460" y="108808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130302</xdr:rowOff>
    </xdr:from>
    <xdr:to>
      <xdr:col>102</xdr:col>
      <xdr:colOff>114300</xdr:colOff>
      <xdr:row>63</xdr:row>
      <xdr:rowOff>130302</xdr:rowOff>
    </xdr:to>
    <xdr:cxnSp macro="">
      <xdr:nvCxnSpPr>
        <xdr:cNvPr id="709" name="直線コネクタ 708">
          <a:extLst>
            <a:ext uri="{FF2B5EF4-FFF2-40B4-BE49-F238E27FC236}">
              <a16:creationId xmlns:a16="http://schemas.microsoft.com/office/drawing/2014/main" id="{84B77C68-EC55-48BB-8FF3-8A2CF561737A}"/>
            </a:ext>
          </a:extLst>
        </xdr:cNvPr>
        <xdr:cNvCxnSpPr/>
      </xdr:nvCxnSpPr>
      <xdr:spPr>
        <a:xfrm>
          <a:off x="16804640" y="109354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BCC75EFE-AE75-4B66-9651-0601DF003270}"/>
            </a:ext>
          </a:extLst>
        </xdr:cNvPr>
        <xdr:cNvSpPr txBox="1"/>
      </xdr:nvSpPr>
      <xdr:spPr>
        <a:xfrm>
          <a:off x="189821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437E286C-5693-4EF0-B305-1615B77CE77A}"/>
            </a:ext>
          </a:extLst>
        </xdr:cNvPr>
        <xdr:cNvSpPr txBox="1"/>
      </xdr:nvSpPr>
      <xdr:spPr>
        <a:xfrm>
          <a:off x="1818203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FDEECEB3-2193-4F12-BBD0-84C16C5206BC}"/>
            </a:ext>
          </a:extLst>
        </xdr:cNvPr>
        <xdr:cNvSpPr txBox="1"/>
      </xdr:nvSpPr>
      <xdr:spPr>
        <a:xfrm>
          <a:off x="1738447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358D5F88-5556-4BF5-927C-D7B6ED81A3D7}"/>
            </a:ext>
          </a:extLst>
        </xdr:cNvPr>
        <xdr:cNvSpPr txBox="1"/>
      </xdr:nvSpPr>
      <xdr:spPr>
        <a:xfrm>
          <a:off x="1658881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714" name="n_1mainValue【保健センター・保健所】&#10;一人当たり面積">
          <a:extLst>
            <a:ext uri="{FF2B5EF4-FFF2-40B4-BE49-F238E27FC236}">
              <a16:creationId xmlns:a16="http://schemas.microsoft.com/office/drawing/2014/main" id="{A253984B-4D00-4A06-B241-41C54DDFE820}"/>
            </a:ext>
          </a:extLst>
        </xdr:cNvPr>
        <xdr:cNvSpPr txBox="1"/>
      </xdr:nvSpPr>
      <xdr:spPr>
        <a:xfrm>
          <a:off x="18982132"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xdr:rowOff>
    </xdr:from>
    <xdr:ext cx="469744" cy="259045"/>
    <xdr:sp macro="" textlink="">
      <xdr:nvSpPr>
        <xdr:cNvPr id="715" name="n_2mainValue【保健センター・保健所】&#10;一人当たり面積">
          <a:extLst>
            <a:ext uri="{FF2B5EF4-FFF2-40B4-BE49-F238E27FC236}">
              <a16:creationId xmlns:a16="http://schemas.microsoft.com/office/drawing/2014/main" id="{BC07BD09-DBF2-432E-B6DF-1C1CA285D290}"/>
            </a:ext>
          </a:extLst>
        </xdr:cNvPr>
        <xdr:cNvSpPr txBox="1"/>
      </xdr:nvSpPr>
      <xdr:spPr>
        <a:xfrm>
          <a:off x="18182032"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779</xdr:rowOff>
    </xdr:from>
    <xdr:ext cx="469744" cy="259045"/>
    <xdr:sp macro="" textlink="">
      <xdr:nvSpPr>
        <xdr:cNvPr id="716" name="n_3mainValue【保健センター・保健所】&#10;一人当たり面積">
          <a:extLst>
            <a:ext uri="{FF2B5EF4-FFF2-40B4-BE49-F238E27FC236}">
              <a16:creationId xmlns:a16="http://schemas.microsoft.com/office/drawing/2014/main" id="{5E1386C8-BDE2-4362-A2DF-1F67ABCB7929}"/>
            </a:ext>
          </a:extLst>
        </xdr:cNvPr>
        <xdr:cNvSpPr txBox="1"/>
      </xdr:nvSpPr>
      <xdr:spPr>
        <a:xfrm>
          <a:off x="17384472"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779</xdr:rowOff>
    </xdr:from>
    <xdr:ext cx="469744" cy="259045"/>
    <xdr:sp macro="" textlink="">
      <xdr:nvSpPr>
        <xdr:cNvPr id="717" name="n_4mainValue【保健センター・保健所】&#10;一人当たり面積">
          <a:extLst>
            <a:ext uri="{FF2B5EF4-FFF2-40B4-BE49-F238E27FC236}">
              <a16:creationId xmlns:a16="http://schemas.microsoft.com/office/drawing/2014/main" id="{AFE40A00-928E-4047-90C1-101746CE8C1B}"/>
            </a:ext>
          </a:extLst>
        </xdr:cNvPr>
        <xdr:cNvSpPr txBox="1"/>
      </xdr:nvSpPr>
      <xdr:spPr>
        <a:xfrm>
          <a:off x="1658881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9723B7FB-ECC5-4DEC-8739-AC5058BBD66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B60B02F0-1411-4616-A58F-D551AA4C9DE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960BC2CE-B6E6-4AE4-A24E-1DB49E0267D3}"/>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EC812DF4-D111-4FE3-AF2D-296BD093BB6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87723292-4194-4567-8065-97AA3522FFB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FC8D5E4F-C135-4B69-ADF8-028B11FCB6D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17F36787-E70F-44A6-925D-EA7615F0CB5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7D8F8C2B-0069-4F2B-AF79-83F8953CC96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E9A6184B-08C1-4605-8EF0-45245F0DFEA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2D8586A5-05FA-440F-8D96-22799D3D900D}"/>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CA29EDB6-7308-4D7F-A591-27A5A89C272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EAB4D43-D071-46B2-BB09-BE4DBC1223AE}"/>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572D8E73-A747-4557-8BF3-068776C4BD8A}"/>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2E29C3C2-D28F-49A3-9E35-0E26D0899A51}"/>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DDED943C-EFC7-43E0-8B36-8060F41D38F4}"/>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E52DA8DC-912F-45B5-BDE0-CFCEC96F80F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6074D51-1D72-4759-A19E-DC4E0C4DA2F1}"/>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81D0A525-07A3-4F6E-89FE-2A66A608F42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74BB65C4-DC95-4621-9BCA-2EAABEFDF33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A1A12E62-0645-4B09-BF99-082582C12CE1}"/>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BF68DB58-A6EB-42E3-92D9-0DA2DF9AD0A8}"/>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30D06E43-6CE5-4AD4-A67F-FB46FF0C90D2}"/>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B3B87E54-C870-4C46-960B-0C9941D45A18}"/>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4858D73-B5C1-4E3D-8E8A-9759DBD18F46}"/>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FBD53025-36AC-4283-B885-8370F8329B2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5C0BD2D5-3EF9-4879-AE05-D1659E8CFFE9}"/>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F95EA71C-32B2-46B6-9457-FC9D92010FBD}"/>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8079645E-93F0-43D9-9A3C-85C644DBDD32}"/>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BBA33416-38D7-4E05-90B0-1616B068E831}"/>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22DD3B48-E9A7-49D5-8E47-6D4B17AF7734}"/>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D90A0398-AE4F-4717-BB55-79FF91AA5F6E}"/>
            </a:ext>
          </a:extLst>
        </xdr:cNvPr>
        <xdr:cNvSpPr txBox="1"/>
      </xdr:nvSpPr>
      <xdr:spPr>
        <a:xfrm>
          <a:off x="14742160" y="14274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ED21546D-17DE-45AF-A24F-872841C12D38}"/>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1A3818C7-3FC7-4B18-8E13-3DBCF274F07B}"/>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DD793334-1D36-4CE0-977C-8247B8DBE2A1}"/>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17691F0F-D508-4CE8-9ADF-76321C05A990}"/>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7A4CE0DF-3758-450A-913D-81B6F7B21114}"/>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71E7097-0CC3-4D2A-9FCC-D8E99C7EB19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F3304474-B8BA-4879-B70E-23312C0BE54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7B7EA96-5F23-46FE-A575-89C8C9C074A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BB65D21-E8F1-47ED-B6B0-521E43FFB7D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5235089-C78D-4514-91F8-456E7D883DDB}"/>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28121</xdr:rowOff>
    </xdr:from>
    <xdr:to>
      <xdr:col>85</xdr:col>
      <xdr:colOff>177800</xdr:colOff>
      <xdr:row>80</xdr:row>
      <xdr:rowOff>129721</xdr:rowOff>
    </xdr:to>
    <xdr:sp macro="" textlink="">
      <xdr:nvSpPr>
        <xdr:cNvPr id="759" name="楕円 758">
          <a:extLst>
            <a:ext uri="{FF2B5EF4-FFF2-40B4-BE49-F238E27FC236}">
              <a16:creationId xmlns:a16="http://schemas.microsoft.com/office/drawing/2014/main" id="{AFD5E039-5A10-4654-B1EE-637323DB3038}"/>
            </a:ext>
          </a:extLst>
        </xdr:cNvPr>
        <xdr:cNvSpPr/>
      </xdr:nvSpPr>
      <xdr:spPr>
        <a:xfrm>
          <a:off x="14649450" y="137422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50998</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589168A0-A5A4-4E25-AF2D-D70064A8DBA7}"/>
            </a:ext>
          </a:extLst>
        </xdr:cNvPr>
        <xdr:cNvSpPr txBox="1"/>
      </xdr:nvSpPr>
      <xdr:spPr>
        <a:xfrm>
          <a:off x="14742160"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761" name="楕円 760">
          <a:extLst>
            <a:ext uri="{FF2B5EF4-FFF2-40B4-BE49-F238E27FC236}">
              <a16:creationId xmlns:a16="http://schemas.microsoft.com/office/drawing/2014/main" id="{F9955FD6-1EF3-4CEF-8094-38B7E8274AD4}"/>
            </a:ext>
          </a:extLst>
        </xdr:cNvPr>
        <xdr:cNvSpPr/>
      </xdr:nvSpPr>
      <xdr:spPr>
        <a:xfrm>
          <a:off x="13887450" y="140238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78921</xdr:rowOff>
    </xdr:from>
    <xdr:to>
      <xdr:col>85</xdr:col>
      <xdr:colOff>127000</xdr:colOff>
      <xdr:row>82</xdr:row>
      <xdr:rowOff>11974</xdr:rowOff>
    </xdr:to>
    <xdr:cxnSp macro="">
      <xdr:nvCxnSpPr>
        <xdr:cNvPr id="762" name="直線コネクタ 761">
          <a:extLst>
            <a:ext uri="{FF2B5EF4-FFF2-40B4-BE49-F238E27FC236}">
              <a16:creationId xmlns:a16="http://schemas.microsoft.com/office/drawing/2014/main" id="{3971CDE6-4E46-4AAB-B43D-AE4C8905A071}"/>
            </a:ext>
          </a:extLst>
        </xdr:cNvPr>
        <xdr:cNvCxnSpPr/>
      </xdr:nvCxnSpPr>
      <xdr:spPr>
        <a:xfrm flipV="1">
          <a:off x="13942060" y="13794921"/>
          <a:ext cx="7620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763" name="楕円 762">
          <a:extLst>
            <a:ext uri="{FF2B5EF4-FFF2-40B4-BE49-F238E27FC236}">
              <a16:creationId xmlns:a16="http://schemas.microsoft.com/office/drawing/2014/main" id="{4FE8DDF5-6373-4F74-B97D-AF7C620B4B1B}"/>
            </a:ext>
          </a:extLst>
        </xdr:cNvPr>
        <xdr:cNvSpPr/>
      </xdr:nvSpPr>
      <xdr:spPr>
        <a:xfrm>
          <a:off x="13089890" y="139803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11974</xdr:rowOff>
    </xdr:to>
    <xdr:cxnSp macro="">
      <xdr:nvCxnSpPr>
        <xdr:cNvPr id="764" name="直線コネクタ 763">
          <a:extLst>
            <a:ext uri="{FF2B5EF4-FFF2-40B4-BE49-F238E27FC236}">
              <a16:creationId xmlns:a16="http://schemas.microsoft.com/office/drawing/2014/main" id="{B86A6D7F-3167-429C-9C05-42017DFA5D00}"/>
            </a:ext>
          </a:extLst>
        </xdr:cNvPr>
        <xdr:cNvCxnSpPr/>
      </xdr:nvCxnSpPr>
      <xdr:spPr>
        <a:xfrm>
          <a:off x="13144500" y="14033046"/>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109764</xdr:rowOff>
    </xdr:from>
    <xdr:to>
      <xdr:col>72</xdr:col>
      <xdr:colOff>38100</xdr:colOff>
      <xdr:row>82</xdr:row>
      <xdr:rowOff>39914</xdr:rowOff>
    </xdr:to>
    <xdr:sp macro="" textlink="">
      <xdr:nvSpPr>
        <xdr:cNvPr id="765" name="楕円 764">
          <a:extLst>
            <a:ext uri="{FF2B5EF4-FFF2-40B4-BE49-F238E27FC236}">
              <a16:creationId xmlns:a16="http://schemas.microsoft.com/office/drawing/2014/main" id="{FADF21EC-444A-4640-A02D-F55A7FBF04D9}"/>
            </a:ext>
          </a:extLst>
        </xdr:cNvPr>
        <xdr:cNvSpPr/>
      </xdr:nvSpPr>
      <xdr:spPr>
        <a:xfrm>
          <a:off x="12303760" y="139953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81</xdr:row>
      <xdr:rowOff>160564</xdr:rowOff>
    </xdr:to>
    <xdr:cxnSp macro="">
      <xdr:nvCxnSpPr>
        <xdr:cNvPr id="766" name="直線コネクタ 765">
          <a:extLst>
            <a:ext uri="{FF2B5EF4-FFF2-40B4-BE49-F238E27FC236}">
              <a16:creationId xmlns:a16="http://schemas.microsoft.com/office/drawing/2014/main" id="{F20880BA-DBD6-4BA0-A8CE-FCFA926ADA3A}"/>
            </a:ext>
          </a:extLst>
        </xdr:cNvPr>
        <xdr:cNvCxnSpPr/>
      </xdr:nvCxnSpPr>
      <xdr:spPr>
        <a:xfrm flipV="1">
          <a:off x="12346940" y="14033046"/>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7" name="n_1aveValue【消防施設】&#10;有形固定資産減価償却率">
          <a:extLst>
            <a:ext uri="{FF2B5EF4-FFF2-40B4-BE49-F238E27FC236}">
              <a16:creationId xmlns:a16="http://schemas.microsoft.com/office/drawing/2014/main" id="{13D43A3C-1170-4ABA-A5D4-5C76D6CEC42B}"/>
            </a:ext>
          </a:extLst>
        </xdr:cNvPr>
        <xdr:cNvSpPr txBox="1"/>
      </xdr:nvSpPr>
      <xdr:spPr>
        <a:xfrm>
          <a:off x="13738234" y="1441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68" name="n_2aveValue【消防施設】&#10;有形固定資産減価償却率">
          <a:extLst>
            <a:ext uri="{FF2B5EF4-FFF2-40B4-BE49-F238E27FC236}">
              <a16:creationId xmlns:a16="http://schemas.microsoft.com/office/drawing/2014/main" id="{21277606-AD24-4BAA-936E-311ADF4AB22C}"/>
            </a:ext>
          </a:extLst>
        </xdr:cNvPr>
        <xdr:cNvSpPr txBox="1"/>
      </xdr:nvSpPr>
      <xdr:spPr>
        <a:xfrm>
          <a:off x="129571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69" name="n_3aveValue【消防施設】&#10;有形固定資産減価償却率">
          <a:extLst>
            <a:ext uri="{FF2B5EF4-FFF2-40B4-BE49-F238E27FC236}">
              <a16:creationId xmlns:a16="http://schemas.microsoft.com/office/drawing/2014/main" id="{F2AA0A8C-7AD2-4CA3-BA1D-CBB83B9BB096}"/>
            </a:ext>
          </a:extLst>
        </xdr:cNvPr>
        <xdr:cNvSpPr txBox="1"/>
      </xdr:nvSpPr>
      <xdr:spPr>
        <a:xfrm>
          <a:off x="12171054" y="143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0" name="n_4aveValue【消防施設】&#10;有形固定資産減価償却率">
          <a:extLst>
            <a:ext uri="{FF2B5EF4-FFF2-40B4-BE49-F238E27FC236}">
              <a16:creationId xmlns:a16="http://schemas.microsoft.com/office/drawing/2014/main" id="{038D90E1-2FCC-41CE-BF67-4F6EBF7EA1D9}"/>
            </a:ext>
          </a:extLst>
        </xdr:cNvPr>
        <xdr:cNvSpPr txBox="1"/>
      </xdr:nvSpPr>
      <xdr:spPr>
        <a:xfrm>
          <a:off x="11354444" y="140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79301</xdr:rowOff>
    </xdr:from>
    <xdr:ext cx="405111" cy="259045"/>
    <xdr:sp macro="" textlink="">
      <xdr:nvSpPr>
        <xdr:cNvPr id="771" name="n_1mainValue【消防施設】&#10;有形固定資産減価償却率">
          <a:extLst>
            <a:ext uri="{FF2B5EF4-FFF2-40B4-BE49-F238E27FC236}">
              <a16:creationId xmlns:a16="http://schemas.microsoft.com/office/drawing/2014/main" id="{11B88DB1-8D83-46B8-A59D-11CEBEC12774}"/>
            </a:ext>
          </a:extLst>
        </xdr:cNvPr>
        <xdr:cNvSpPr txBox="1"/>
      </xdr:nvSpPr>
      <xdr:spPr>
        <a:xfrm>
          <a:off x="1373823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772" name="n_2mainValue【消防施設】&#10;有形固定資産減価償却率">
          <a:extLst>
            <a:ext uri="{FF2B5EF4-FFF2-40B4-BE49-F238E27FC236}">
              <a16:creationId xmlns:a16="http://schemas.microsoft.com/office/drawing/2014/main" id="{17C5BA50-BC74-49DB-82AD-CD9B8031B58C}"/>
            </a:ext>
          </a:extLst>
        </xdr:cNvPr>
        <xdr:cNvSpPr txBox="1"/>
      </xdr:nvSpPr>
      <xdr:spPr>
        <a:xfrm>
          <a:off x="1295718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56441</xdr:rowOff>
    </xdr:from>
    <xdr:ext cx="405111" cy="259045"/>
    <xdr:sp macro="" textlink="">
      <xdr:nvSpPr>
        <xdr:cNvPr id="773" name="n_3mainValue【消防施設】&#10;有形固定資産減価償却率">
          <a:extLst>
            <a:ext uri="{FF2B5EF4-FFF2-40B4-BE49-F238E27FC236}">
              <a16:creationId xmlns:a16="http://schemas.microsoft.com/office/drawing/2014/main" id="{D91FB2DE-4D6C-4686-A322-EB0A45947A62}"/>
            </a:ext>
          </a:extLst>
        </xdr:cNvPr>
        <xdr:cNvSpPr txBox="1"/>
      </xdr:nvSpPr>
      <xdr:spPr>
        <a:xfrm>
          <a:off x="12171054" y="1377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84DB4B6C-54B1-4EC4-8164-7DD0EB8D24E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863521C5-07CF-4EDC-A1AB-E0FC6FED513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15CF82AF-80FC-4463-8204-FD40051F217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AEC02B3B-7B44-4CD8-8A70-8FD76A6FA50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4A12C2EC-4C07-458E-93F1-CE82FA1ABE2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B8CD711A-6BE7-4380-B3EC-2B44A4827C7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4314C840-F4E1-468E-BA5B-5FD5C39D0A4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313878B8-24C2-4654-83DB-71CB882C207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6C46AA7A-C6C4-4FF0-81DE-4480CD4E2AE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B6143FBD-88F6-47E1-9C67-7CEFC8D6589D}"/>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1755012-20C1-4168-91B2-65D971ADA730}"/>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B36B0952-CCC4-4DAA-97CE-6F1FEF904EE2}"/>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8878A327-62E7-4A3F-931A-3F7E5FD1D89A}"/>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A98C533B-45A3-4BD0-8D86-53FDAE315BED}"/>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290F7E9D-A8DC-40C0-A8DA-DC641A4A16FF}"/>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8FD7F501-B366-4732-9AF6-BA51DA83A106}"/>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D4CD261F-6036-4048-A613-1ECB530AD10E}"/>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68C3D86F-29C2-425D-AC9E-D37A97F5C3DB}"/>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D11261F2-6A77-4B57-9D59-FB0C4CB08B2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DA1A75B5-1135-4290-80AD-6E797738FE9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CD21A8E2-A1BD-412D-A723-AA213CBCBE1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5" name="直線コネクタ 794">
          <a:extLst>
            <a:ext uri="{FF2B5EF4-FFF2-40B4-BE49-F238E27FC236}">
              <a16:creationId xmlns:a16="http://schemas.microsoft.com/office/drawing/2014/main" id="{7F5718B9-E857-4E81-B56F-67642FA24073}"/>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6" name="【消防施設】&#10;一人当たり面積最小値テキスト">
          <a:extLst>
            <a:ext uri="{FF2B5EF4-FFF2-40B4-BE49-F238E27FC236}">
              <a16:creationId xmlns:a16="http://schemas.microsoft.com/office/drawing/2014/main" id="{219ABB97-A073-437D-B272-7FB0A91F75D2}"/>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7" name="直線コネクタ 796">
          <a:extLst>
            <a:ext uri="{FF2B5EF4-FFF2-40B4-BE49-F238E27FC236}">
              <a16:creationId xmlns:a16="http://schemas.microsoft.com/office/drawing/2014/main" id="{4C1F2993-0973-436B-BE64-0390127D0237}"/>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98" name="【消防施設】&#10;一人当たり面積最大値テキスト">
          <a:extLst>
            <a:ext uri="{FF2B5EF4-FFF2-40B4-BE49-F238E27FC236}">
              <a16:creationId xmlns:a16="http://schemas.microsoft.com/office/drawing/2014/main" id="{7EAC7A5F-2713-4DE6-8177-B24D1237AB6B}"/>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99" name="直線コネクタ 798">
          <a:extLst>
            <a:ext uri="{FF2B5EF4-FFF2-40B4-BE49-F238E27FC236}">
              <a16:creationId xmlns:a16="http://schemas.microsoft.com/office/drawing/2014/main" id="{FF7C9FA3-CA79-4881-9DFA-A1405AA99D35}"/>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0" name="【消防施設】&#10;一人当たり面積平均値テキスト">
          <a:extLst>
            <a:ext uri="{FF2B5EF4-FFF2-40B4-BE49-F238E27FC236}">
              <a16:creationId xmlns:a16="http://schemas.microsoft.com/office/drawing/2014/main" id="{130FCCAB-8BC5-4D95-ADFA-29F49C333DE4}"/>
            </a:ext>
          </a:extLst>
        </xdr:cNvPr>
        <xdr:cNvSpPr txBox="1"/>
      </xdr:nvSpPr>
      <xdr:spPr>
        <a:xfrm>
          <a:off x="1998599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1" name="フローチャート: 判断 800">
          <a:extLst>
            <a:ext uri="{FF2B5EF4-FFF2-40B4-BE49-F238E27FC236}">
              <a16:creationId xmlns:a16="http://schemas.microsoft.com/office/drawing/2014/main" id="{BEB3201D-2A1E-4D2E-B055-A524C434E2D6}"/>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2" name="フローチャート: 判断 801">
          <a:extLst>
            <a:ext uri="{FF2B5EF4-FFF2-40B4-BE49-F238E27FC236}">
              <a16:creationId xmlns:a16="http://schemas.microsoft.com/office/drawing/2014/main" id="{BB68C9FB-78D6-408E-A20A-A1F5196D2C62}"/>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3" name="フローチャート: 判断 802">
          <a:extLst>
            <a:ext uri="{FF2B5EF4-FFF2-40B4-BE49-F238E27FC236}">
              <a16:creationId xmlns:a16="http://schemas.microsoft.com/office/drawing/2014/main" id="{FD0253E1-19BC-4B96-868D-DF70313E6821}"/>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4" name="フローチャート: 判断 803">
          <a:extLst>
            <a:ext uri="{FF2B5EF4-FFF2-40B4-BE49-F238E27FC236}">
              <a16:creationId xmlns:a16="http://schemas.microsoft.com/office/drawing/2014/main" id="{2C86F5A1-FD84-41E5-9423-50FFDABBC3DF}"/>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5" name="フローチャート: 判断 804">
          <a:extLst>
            <a:ext uri="{FF2B5EF4-FFF2-40B4-BE49-F238E27FC236}">
              <a16:creationId xmlns:a16="http://schemas.microsoft.com/office/drawing/2014/main" id="{288E3707-5DFE-4CA9-8DC3-CAB245A6D751}"/>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94351A4-216E-45EE-BA49-009FA92C0769}"/>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00D61FB-9D80-4D65-877F-A13D3B5E730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2FAA6BE-E6DE-4869-9588-EF935C8106C2}"/>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5FDB7F8-3BF1-4CFE-9ECB-0C45A3AD0F1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CF2001E-7BA8-4334-8250-BA3F77FB223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1" name="楕円 810">
          <a:extLst>
            <a:ext uri="{FF2B5EF4-FFF2-40B4-BE49-F238E27FC236}">
              <a16:creationId xmlns:a16="http://schemas.microsoft.com/office/drawing/2014/main" id="{6D775072-8A64-4ADA-82A7-C20CA3DE865D}"/>
            </a:ext>
          </a:extLst>
        </xdr:cNvPr>
        <xdr:cNvSpPr/>
      </xdr:nvSpPr>
      <xdr:spPr>
        <a:xfrm>
          <a:off x="19904710" y="1432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812" name="【消防施設】&#10;一人当たり面積該当値テキスト">
          <a:extLst>
            <a:ext uri="{FF2B5EF4-FFF2-40B4-BE49-F238E27FC236}">
              <a16:creationId xmlns:a16="http://schemas.microsoft.com/office/drawing/2014/main" id="{315E93F4-7387-421F-9F53-0C4605E981EB}"/>
            </a:ext>
          </a:extLst>
        </xdr:cNvPr>
        <xdr:cNvSpPr txBox="1"/>
      </xdr:nvSpPr>
      <xdr:spPr>
        <a:xfrm>
          <a:off x="1998599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13" name="楕円 812">
          <a:extLst>
            <a:ext uri="{FF2B5EF4-FFF2-40B4-BE49-F238E27FC236}">
              <a16:creationId xmlns:a16="http://schemas.microsoft.com/office/drawing/2014/main" id="{DED878A6-321A-4B35-B889-8EEDA9DFCAF0}"/>
            </a:ext>
          </a:extLst>
        </xdr:cNvPr>
        <xdr:cNvSpPr/>
      </xdr:nvSpPr>
      <xdr:spPr>
        <a:xfrm>
          <a:off x="19161760" y="143068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140970</xdr:rowOff>
    </xdr:to>
    <xdr:cxnSp macro="">
      <xdr:nvCxnSpPr>
        <xdr:cNvPr id="814" name="直線コネクタ 813">
          <a:extLst>
            <a:ext uri="{FF2B5EF4-FFF2-40B4-BE49-F238E27FC236}">
              <a16:creationId xmlns:a16="http://schemas.microsoft.com/office/drawing/2014/main" id="{A3B3E5DA-EB83-4904-B3F8-A12F353FAECC}"/>
            </a:ext>
          </a:extLst>
        </xdr:cNvPr>
        <xdr:cNvCxnSpPr/>
      </xdr:nvCxnSpPr>
      <xdr:spPr>
        <a:xfrm>
          <a:off x="19204940" y="14361414"/>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815" name="楕円 814">
          <a:extLst>
            <a:ext uri="{FF2B5EF4-FFF2-40B4-BE49-F238E27FC236}">
              <a16:creationId xmlns:a16="http://schemas.microsoft.com/office/drawing/2014/main" id="{5CD51072-B895-420D-89AD-6D1C72B1F307}"/>
            </a:ext>
          </a:extLst>
        </xdr:cNvPr>
        <xdr:cNvSpPr/>
      </xdr:nvSpPr>
      <xdr:spPr>
        <a:xfrm>
          <a:off x="18345150" y="143068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127254</xdr:rowOff>
    </xdr:to>
    <xdr:cxnSp macro="">
      <xdr:nvCxnSpPr>
        <xdr:cNvPr id="816" name="直線コネクタ 815">
          <a:extLst>
            <a:ext uri="{FF2B5EF4-FFF2-40B4-BE49-F238E27FC236}">
              <a16:creationId xmlns:a16="http://schemas.microsoft.com/office/drawing/2014/main" id="{AC664D15-6481-4DC6-8BF0-59A71EE41F8B}"/>
            </a:ext>
          </a:extLst>
        </xdr:cNvPr>
        <xdr:cNvCxnSpPr/>
      </xdr:nvCxnSpPr>
      <xdr:spPr>
        <a:xfrm>
          <a:off x="18399760" y="1436141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817" name="楕円 816">
          <a:extLst>
            <a:ext uri="{FF2B5EF4-FFF2-40B4-BE49-F238E27FC236}">
              <a16:creationId xmlns:a16="http://schemas.microsoft.com/office/drawing/2014/main" id="{C6C29A49-12BE-4259-8C43-0BA69269E956}"/>
            </a:ext>
          </a:extLst>
        </xdr:cNvPr>
        <xdr:cNvSpPr/>
      </xdr:nvSpPr>
      <xdr:spPr>
        <a:xfrm>
          <a:off x="17547590" y="143068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127254</xdr:rowOff>
    </xdr:to>
    <xdr:cxnSp macro="">
      <xdr:nvCxnSpPr>
        <xdr:cNvPr id="818" name="直線コネクタ 817">
          <a:extLst>
            <a:ext uri="{FF2B5EF4-FFF2-40B4-BE49-F238E27FC236}">
              <a16:creationId xmlns:a16="http://schemas.microsoft.com/office/drawing/2014/main" id="{E9131785-CA66-4E7A-B8CD-9CED6BA5D1BC}"/>
            </a:ext>
          </a:extLst>
        </xdr:cNvPr>
        <xdr:cNvCxnSpPr/>
      </xdr:nvCxnSpPr>
      <xdr:spPr>
        <a:xfrm>
          <a:off x="17602200" y="1436141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19" name="n_1aveValue【消防施設】&#10;一人当たり面積">
          <a:extLst>
            <a:ext uri="{FF2B5EF4-FFF2-40B4-BE49-F238E27FC236}">
              <a16:creationId xmlns:a16="http://schemas.microsoft.com/office/drawing/2014/main" id="{D124CB0D-32A4-4259-B092-DABD7F86090B}"/>
            </a:ext>
          </a:extLst>
        </xdr:cNvPr>
        <xdr:cNvSpPr txBox="1"/>
      </xdr:nvSpPr>
      <xdr:spPr>
        <a:xfrm>
          <a:off x="1898213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0" name="n_2aveValue【消防施設】&#10;一人当たり面積">
          <a:extLst>
            <a:ext uri="{FF2B5EF4-FFF2-40B4-BE49-F238E27FC236}">
              <a16:creationId xmlns:a16="http://schemas.microsoft.com/office/drawing/2014/main" id="{5521C6AF-7A51-4098-B792-E25DDBCBBADA}"/>
            </a:ext>
          </a:extLst>
        </xdr:cNvPr>
        <xdr:cNvSpPr txBox="1"/>
      </xdr:nvSpPr>
      <xdr:spPr>
        <a:xfrm>
          <a:off x="18182032" y="145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1" name="n_3aveValue【消防施設】&#10;一人当たり面積">
          <a:extLst>
            <a:ext uri="{FF2B5EF4-FFF2-40B4-BE49-F238E27FC236}">
              <a16:creationId xmlns:a16="http://schemas.microsoft.com/office/drawing/2014/main" id="{478B0DF1-E343-4F43-BC3C-5BB1CED6B75E}"/>
            </a:ext>
          </a:extLst>
        </xdr:cNvPr>
        <xdr:cNvSpPr txBox="1"/>
      </xdr:nvSpPr>
      <xdr:spPr>
        <a:xfrm>
          <a:off x="17384472" y="145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2" name="n_4aveValue【消防施設】&#10;一人当たり面積">
          <a:extLst>
            <a:ext uri="{FF2B5EF4-FFF2-40B4-BE49-F238E27FC236}">
              <a16:creationId xmlns:a16="http://schemas.microsoft.com/office/drawing/2014/main" id="{BD9E97FB-0525-4DA7-BE01-680D0B024398}"/>
            </a:ext>
          </a:extLst>
        </xdr:cNvPr>
        <xdr:cNvSpPr txBox="1"/>
      </xdr:nvSpPr>
      <xdr:spPr>
        <a:xfrm>
          <a:off x="16588817" y="142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23" name="n_1mainValue【消防施設】&#10;一人当たり面積">
          <a:extLst>
            <a:ext uri="{FF2B5EF4-FFF2-40B4-BE49-F238E27FC236}">
              <a16:creationId xmlns:a16="http://schemas.microsoft.com/office/drawing/2014/main" id="{282E56C6-F2D6-4B58-89B1-5E4F581BEC71}"/>
            </a:ext>
          </a:extLst>
        </xdr:cNvPr>
        <xdr:cNvSpPr txBox="1"/>
      </xdr:nvSpPr>
      <xdr:spPr>
        <a:xfrm>
          <a:off x="18982132"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24" name="n_2mainValue【消防施設】&#10;一人当たり面積">
          <a:extLst>
            <a:ext uri="{FF2B5EF4-FFF2-40B4-BE49-F238E27FC236}">
              <a16:creationId xmlns:a16="http://schemas.microsoft.com/office/drawing/2014/main" id="{C0AA2E63-BED1-495C-AFFF-AD42F8B8A8C6}"/>
            </a:ext>
          </a:extLst>
        </xdr:cNvPr>
        <xdr:cNvSpPr txBox="1"/>
      </xdr:nvSpPr>
      <xdr:spPr>
        <a:xfrm>
          <a:off x="18182032"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23131</xdr:rowOff>
    </xdr:from>
    <xdr:ext cx="469744" cy="259045"/>
    <xdr:sp macro="" textlink="">
      <xdr:nvSpPr>
        <xdr:cNvPr id="825" name="n_3mainValue【消防施設】&#10;一人当たり面積">
          <a:extLst>
            <a:ext uri="{FF2B5EF4-FFF2-40B4-BE49-F238E27FC236}">
              <a16:creationId xmlns:a16="http://schemas.microsoft.com/office/drawing/2014/main" id="{2BB2B967-0B5F-4EAC-87AC-2205ACF78E1F}"/>
            </a:ext>
          </a:extLst>
        </xdr:cNvPr>
        <xdr:cNvSpPr txBox="1"/>
      </xdr:nvSpPr>
      <xdr:spPr>
        <a:xfrm>
          <a:off x="17384472"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B9C428A5-3A8A-42D1-BFAC-7003C24F90F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38B7B49F-2F33-427F-8734-E6D25AEB056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25A82BFB-E71B-45EE-AA57-41FBE1C06A7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FCEA5CE6-4DB2-463F-97A1-C6740229E74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4D9DB38F-F32E-407D-A356-AB78A6F2FA4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1E430DF1-40B3-4D62-9F36-7654EAF8E8E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FD25033D-02C2-4E99-9B6A-13F1A5D5A60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A5B77356-6C7C-4DD7-9596-55FA9265C31F}"/>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46EE8ADB-E9E0-4DDA-BCD2-97B976A48718}"/>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1DBD528B-CB86-4E97-84D8-50A82BB8AE3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9050E1FE-DA85-4F3F-9F97-29EE10EA0F3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C139629A-3F91-4065-8460-03AC775104FB}"/>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2EB3A597-5467-4297-ABBF-CF8306FA628E}"/>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AA843CCE-EBE5-42D8-BE87-9F5B208B399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8BF2A2EB-AEC1-41DC-92A5-D5A5B646931C}"/>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642B822C-C641-49E1-B965-19B1C57FCE0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94E02486-7D2E-408F-B59B-387758367640}"/>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25477ED8-4103-4338-9662-8F61D462A08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FE0AF32A-208B-486B-95DC-C67DE7C4A534}"/>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2ACEE1A4-EE66-409E-8A91-3C2EE7701D54}"/>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886EB9CD-59A3-477B-B118-752FD7517696}"/>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D34136D4-B56D-4EFA-AF49-D37DF0CA450A}"/>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518A0026-0752-4BCD-898C-DC1734FFA743}"/>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62E0BBEB-3779-442B-AF5C-9DD7260B8BE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2362DB05-D5DB-4597-AA35-20BC2ADA7BC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1" name="直線コネクタ 850">
          <a:extLst>
            <a:ext uri="{FF2B5EF4-FFF2-40B4-BE49-F238E27FC236}">
              <a16:creationId xmlns:a16="http://schemas.microsoft.com/office/drawing/2014/main" id="{3D7783CC-171C-40E4-921E-A320D8AA9299}"/>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2" name="【庁舎】&#10;有形固定資産減価償却率最小値テキスト">
          <a:extLst>
            <a:ext uri="{FF2B5EF4-FFF2-40B4-BE49-F238E27FC236}">
              <a16:creationId xmlns:a16="http://schemas.microsoft.com/office/drawing/2014/main" id="{3EE3D63A-4E25-4328-BCD7-85710F3C7550}"/>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3" name="直線コネクタ 852">
          <a:extLst>
            <a:ext uri="{FF2B5EF4-FFF2-40B4-BE49-F238E27FC236}">
              <a16:creationId xmlns:a16="http://schemas.microsoft.com/office/drawing/2014/main" id="{85B10B4F-B788-43FA-83B0-A8DC17C95E98}"/>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54" name="【庁舎】&#10;有形固定資産減価償却率最大値テキスト">
          <a:extLst>
            <a:ext uri="{FF2B5EF4-FFF2-40B4-BE49-F238E27FC236}">
              <a16:creationId xmlns:a16="http://schemas.microsoft.com/office/drawing/2014/main" id="{04D17567-30DB-41BB-A129-8633F7984537}"/>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55" name="直線コネクタ 854">
          <a:extLst>
            <a:ext uri="{FF2B5EF4-FFF2-40B4-BE49-F238E27FC236}">
              <a16:creationId xmlns:a16="http://schemas.microsoft.com/office/drawing/2014/main" id="{A55C6183-42EF-4311-B398-DB18DA0F128C}"/>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56" name="【庁舎】&#10;有形固定資産減価償却率平均値テキスト">
          <a:extLst>
            <a:ext uri="{FF2B5EF4-FFF2-40B4-BE49-F238E27FC236}">
              <a16:creationId xmlns:a16="http://schemas.microsoft.com/office/drawing/2014/main" id="{81723C20-D780-4A92-A748-BC74DDC0213E}"/>
            </a:ext>
          </a:extLst>
        </xdr:cNvPr>
        <xdr:cNvSpPr txBox="1"/>
      </xdr:nvSpPr>
      <xdr:spPr>
        <a:xfrm>
          <a:off x="14742160" y="1772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57" name="フローチャート: 判断 856">
          <a:extLst>
            <a:ext uri="{FF2B5EF4-FFF2-40B4-BE49-F238E27FC236}">
              <a16:creationId xmlns:a16="http://schemas.microsoft.com/office/drawing/2014/main" id="{429637A3-2E73-4461-BCCB-44597174FA6A}"/>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a:extLst>
            <a:ext uri="{FF2B5EF4-FFF2-40B4-BE49-F238E27FC236}">
              <a16:creationId xmlns:a16="http://schemas.microsoft.com/office/drawing/2014/main" id="{A5D649DB-3A17-4292-AF27-7012A61DCA39}"/>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59" name="フローチャート: 判断 858">
          <a:extLst>
            <a:ext uri="{FF2B5EF4-FFF2-40B4-BE49-F238E27FC236}">
              <a16:creationId xmlns:a16="http://schemas.microsoft.com/office/drawing/2014/main" id="{805A2210-34C2-4B5A-8DB3-3D071A3353CC}"/>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0" name="フローチャート: 判断 859">
          <a:extLst>
            <a:ext uri="{FF2B5EF4-FFF2-40B4-BE49-F238E27FC236}">
              <a16:creationId xmlns:a16="http://schemas.microsoft.com/office/drawing/2014/main" id="{013EC596-E220-4AD6-B30B-ADC6D41BA00B}"/>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1" name="フローチャート: 判断 860">
          <a:extLst>
            <a:ext uri="{FF2B5EF4-FFF2-40B4-BE49-F238E27FC236}">
              <a16:creationId xmlns:a16="http://schemas.microsoft.com/office/drawing/2014/main" id="{FF996EF8-0CB9-4039-A6F9-1B383CC74EB0}"/>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9DA6D27-9553-4F31-9D7A-74C0944C64A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B1EF897-6FE2-465F-B3C0-B7AEEB846EF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D2FBADB-0ABA-41E5-81FB-ED610FCCD3E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74F0FCC-98F6-4D07-A575-1D8EE18EA33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C3ABEB0-732E-48D6-B134-B4B143BC5C1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867" name="楕円 866">
          <a:extLst>
            <a:ext uri="{FF2B5EF4-FFF2-40B4-BE49-F238E27FC236}">
              <a16:creationId xmlns:a16="http://schemas.microsoft.com/office/drawing/2014/main" id="{3ABCE0FE-AA4F-405C-B86F-8C2AA6848027}"/>
            </a:ext>
          </a:extLst>
        </xdr:cNvPr>
        <xdr:cNvSpPr/>
      </xdr:nvSpPr>
      <xdr:spPr>
        <a:xfrm>
          <a:off x="14649450" y="185667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405111" cy="259045"/>
    <xdr:sp macro="" textlink="">
      <xdr:nvSpPr>
        <xdr:cNvPr id="868" name="【庁舎】&#10;有形固定資産減価償却率該当値テキスト">
          <a:extLst>
            <a:ext uri="{FF2B5EF4-FFF2-40B4-BE49-F238E27FC236}">
              <a16:creationId xmlns:a16="http://schemas.microsoft.com/office/drawing/2014/main" id="{EB20E462-687F-40C8-89B6-BAFF6917456C}"/>
            </a:ext>
          </a:extLst>
        </xdr:cNvPr>
        <xdr:cNvSpPr txBox="1"/>
      </xdr:nvSpPr>
      <xdr:spPr>
        <a:xfrm>
          <a:off x="14742160" y="184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869" name="楕円 868">
          <a:extLst>
            <a:ext uri="{FF2B5EF4-FFF2-40B4-BE49-F238E27FC236}">
              <a16:creationId xmlns:a16="http://schemas.microsoft.com/office/drawing/2014/main" id="{98A14CEF-F62F-4897-96C2-81406DD826C1}"/>
            </a:ext>
          </a:extLst>
        </xdr:cNvPr>
        <xdr:cNvSpPr/>
      </xdr:nvSpPr>
      <xdr:spPr>
        <a:xfrm>
          <a:off x="13887450" y="185433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99061</xdr:rowOff>
    </xdr:to>
    <xdr:cxnSp macro="">
      <xdr:nvCxnSpPr>
        <xdr:cNvPr id="870" name="直線コネクタ 869">
          <a:extLst>
            <a:ext uri="{FF2B5EF4-FFF2-40B4-BE49-F238E27FC236}">
              <a16:creationId xmlns:a16="http://schemas.microsoft.com/office/drawing/2014/main" id="{DBBB7D12-E9FA-4A26-90DC-61815BE645E5}"/>
            </a:ext>
          </a:extLst>
        </xdr:cNvPr>
        <xdr:cNvCxnSpPr/>
      </xdr:nvCxnSpPr>
      <xdr:spPr>
        <a:xfrm>
          <a:off x="13942060" y="18596066"/>
          <a:ext cx="762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871" name="楕円 870">
          <a:extLst>
            <a:ext uri="{FF2B5EF4-FFF2-40B4-BE49-F238E27FC236}">
              <a16:creationId xmlns:a16="http://schemas.microsoft.com/office/drawing/2014/main" id="{F3547583-AAF3-453C-888E-25CD382E5A0B}"/>
            </a:ext>
          </a:extLst>
        </xdr:cNvPr>
        <xdr:cNvSpPr/>
      </xdr:nvSpPr>
      <xdr:spPr>
        <a:xfrm>
          <a:off x="13089890" y="1851750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79466</xdr:rowOff>
    </xdr:to>
    <xdr:cxnSp macro="">
      <xdr:nvCxnSpPr>
        <xdr:cNvPr id="872" name="直線コネクタ 871">
          <a:extLst>
            <a:ext uri="{FF2B5EF4-FFF2-40B4-BE49-F238E27FC236}">
              <a16:creationId xmlns:a16="http://schemas.microsoft.com/office/drawing/2014/main" id="{7211EBA3-1522-4310-9239-D99BBE174EF7}"/>
            </a:ext>
          </a:extLst>
        </xdr:cNvPr>
        <xdr:cNvCxnSpPr/>
      </xdr:nvCxnSpPr>
      <xdr:spPr>
        <a:xfrm>
          <a:off x="13144500" y="18572117"/>
          <a:ext cx="79756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156029</xdr:rowOff>
    </xdr:from>
    <xdr:to>
      <xdr:col>72</xdr:col>
      <xdr:colOff>38100</xdr:colOff>
      <xdr:row>108</xdr:row>
      <xdr:rowOff>86179</xdr:rowOff>
    </xdr:to>
    <xdr:sp macro="" textlink="">
      <xdr:nvSpPr>
        <xdr:cNvPr id="873" name="楕円 872">
          <a:extLst>
            <a:ext uri="{FF2B5EF4-FFF2-40B4-BE49-F238E27FC236}">
              <a16:creationId xmlns:a16="http://schemas.microsoft.com/office/drawing/2014/main" id="{3C88AD9D-432C-4B8E-92D0-1BE7044C8222}"/>
            </a:ext>
          </a:extLst>
        </xdr:cNvPr>
        <xdr:cNvSpPr/>
      </xdr:nvSpPr>
      <xdr:spPr>
        <a:xfrm>
          <a:off x="12303760" y="185011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35379</xdr:rowOff>
    </xdr:from>
    <xdr:to>
      <xdr:col>76</xdr:col>
      <xdr:colOff>114300</xdr:colOff>
      <xdr:row>108</xdr:row>
      <xdr:rowOff>51707</xdr:rowOff>
    </xdr:to>
    <xdr:cxnSp macro="">
      <xdr:nvCxnSpPr>
        <xdr:cNvPr id="874" name="直線コネクタ 873">
          <a:extLst>
            <a:ext uri="{FF2B5EF4-FFF2-40B4-BE49-F238E27FC236}">
              <a16:creationId xmlns:a16="http://schemas.microsoft.com/office/drawing/2014/main" id="{EA953A63-9819-4761-B94E-704DBA2C827C}"/>
            </a:ext>
          </a:extLst>
        </xdr:cNvPr>
        <xdr:cNvCxnSpPr/>
      </xdr:nvCxnSpPr>
      <xdr:spPr>
        <a:xfrm>
          <a:off x="12346940" y="18551979"/>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128270</xdr:rowOff>
    </xdr:from>
    <xdr:to>
      <xdr:col>67</xdr:col>
      <xdr:colOff>101600</xdr:colOff>
      <xdr:row>108</xdr:row>
      <xdr:rowOff>58420</xdr:rowOff>
    </xdr:to>
    <xdr:sp macro="" textlink="">
      <xdr:nvSpPr>
        <xdr:cNvPr id="875" name="楕円 874">
          <a:extLst>
            <a:ext uri="{FF2B5EF4-FFF2-40B4-BE49-F238E27FC236}">
              <a16:creationId xmlns:a16="http://schemas.microsoft.com/office/drawing/2014/main" id="{A9579994-157C-4782-8132-5659540037A4}"/>
            </a:ext>
          </a:extLst>
        </xdr:cNvPr>
        <xdr:cNvSpPr/>
      </xdr:nvSpPr>
      <xdr:spPr>
        <a:xfrm>
          <a:off x="11487150" y="1847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xdr:rowOff>
    </xdr:from>
    <xdr:to>
      <xdr:col>71</xdr:col>
      <xdr:colOff>177800</xdr:colOff>
      <xdr:row>108</xdr:row>
      <xdr:rowOff>35379</xdr:rowOff>
    </xdr:to>
    <xdr:cxnSp macro="">
      <xdr:nvCxnSpPr>
        <xdr:cNvPr id="876" name="直線コネクタ 875">
          <a:extLst>
            <a:ext uri="{FF2B5EF4-FFF2-40B4-BE49-F238E27FC236}">
              <a16:creationId xmlns:a16="http://schemas.microsoft.com/office/drawing/2014/main" id="{3BE55BF4-666B-4DC7-BFFC-F67A0847A9DD}"/>
            </a:ext>
          </a:extLst>
        </xdr:cNvPr>
        <xdr:cNvCxnSpPr/>
      </xdr:nvCxnSpPr>
      <xdr:spPr>
        <a:xfrm>
          <a:off x="11541760" y="18526125"/>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77" name="n_1aveValue【庁舎】&#10;有形固定資産減価償却率">
          <a:extLst>
            <a:ext uri="{FF2B5EF4-FFF2-40B4-BE49-F238E27FC236}">
              <a16:creationId xmlns:a16="http://schemas.microsoft.com/office/drawing/2014/main" id="{D43E8C20-BC94-4CDA-BDDE-9E48941AFE5B}"/>
            </a:ext>
          </a:extLst>
        </xdr:cNvPr>
        <xdr:cNvSpPr txBox="1"/>
      </xdr:nvSpPr>
      <xdr:spPr>
        <a:xfrm>
          <a:off x="13738234" y="176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78" name="n_2aveValue【庁舎】&#10;有形固定資産減価償却率">
          <a:extLst>
            <a:ext uri="{FF2B5EF4-FFF2-40B4-BE49-F238E27FC236}">
              <a16:creationId xmlns:a16="http://schemas.microsoft.com/office/drawing/2014/main" id="{073FBB65-20EB-4A94-AEB0-456B00E4B267}"/>
            </a:ext>
          </a:extLst>
        </xdr:cNvPr>
        <xdr:cNvSpPr txBox="1"/>
      </xdr:nvSpPr>
      <xdr:spPr>
        <a:xfrm>
          <a:off x="1295718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79" name="n_3aveValue【庁舎】&#10;有形固定資産減価償却率">
          <a:extLst>
            <a:ext uri="{FF2B5EF4-FFF2-40B4-BE49-F238E27FC236}">
              <a16:creationId xmlns:a16="http://schemas.microsoft.com/office/drawing/2014/main" id="{EADA05C7-28A5-4CD3-84A2-C0384CDA06AB}"/>
            </a:ext>
          </a:extLst>
        </xdr:cNvPr>
        <xdr:cNvSpPr txBox="1"/>
      </xdr:nvSpPr>
      <xdr:spPr>
        <a:xfrm>
          <a:off x="1217105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0" name="n_4aveValue【庁舎】&#10;有形固定資産減価償却率">
          <a:extLst>
            <a:ext uri="{FF2B5EF4-FFF2-40B4-BE49-F238E27FC236}">
              <a16:creationId xmlns:a16="http://schemas.microsoft.com/office/drawing/2014/main" id="{46FEAAEC-2FD9-4254-9DD8-9736698B63D9}"/>
            </a:ext>
          </a:extLst>
        </xdr:cNvPr>
        <xdr:cNvSpPr txBox="1"/>
      </xdr:nvSpPr>
      <xdr:spPr>
        <a:xfrm>
          <a:off x="1135444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881" name="n_1mainValue【庁舎】&#10;有形固定資産減価償却率">
          <a:extLst>
            <a:ext uri="{FF2B5EF4-FFF2-40B4-BE49-F238E27FC236}">
              <a16:creationId xmlns:a16="http://schemas.microsoft.com/office/drawing/2014/main" id="{03F6EC1A-36B4-411F-A5B4-66A3CDA002E7}"/>
            </a:ext>
          </a:extLst>
        </xdr:cNvPr>
        <xdr:cNvSpPr txBox="1"/>
      </xdr:nvSpPr>
      <xdr:spPr>
        <a:xfrm>
          <a:off x="13738234" y="1863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882" name="n_2mainValue【庁舎】&#10;有形固定資産減価償却率">
          <a:extLst>
            <a:ext uri="{FF2B5EF4-FFF2-40B4-BE49-F238E27FC236}">
              <a16:creationId xmlns:a16="http://schemas.microsoft.com/office/drawing/2014/main" id="{1B51EB2D-8704-46DA-AC78-8ACD415661B1}"/>
            </a:ext>
          </a:extLst>
        </xdr:cNvPr>
        <xdr:cNvSpPr txBox="1"/>
      </xdr:nvSpPr>
      <xdr:spPr>
        <a:xfrm>
          <a:off x="12957184"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77306</xdr:rowOff>
    </xdr:from>
    <xdr:ext cx="405111" cy="259045"/>
    <xdr:sp macro="" textlink="">
      <xdr:nvSpPr>
        <xdr:cNvPr id="883" name="n_3mainValue【庁舎】&#10;有形固定資産減価償却率">
          <a:extLst>
            <a:ext uri="{FF2B5EF4-FFF2-40B4-BE49-F238E27FC236}">
              <a16:creationId xmlns:a16="http://schemas.microsoft.com/office/drawing/2014/main" id="{B7E76DB6-82B0-41D5-A419-9DAE4A38886F}"/>
            </a:ext>
          </a:extLst>
        </xdr:cNvPr>
        <xdr:cNvSpPr txBox="1"/>
      </xdr:nvSpPr>
      <xdr:spPr>
        <a:xfrm>
          <a:off x="1217105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49547</xdr:rowOff>
    </xdr:from>
    <xdr:ext cx="405111" cy="259045"/>
    <xdr:sp macro="" textlink="">
      <xdr:nvSpPr>
        <xdr:cNvPr id="884" name="n_4mainValue【庁舎】&#10;有形固定資産減価償却率">
          <a:extLst>
            <a:ext uri="{FF2B5EF4-FFF2-40B4-BE49-F238E27FC236}">
              <a16:creationId xmlns:a16="http://schemas.microsoft.com/office/drawing/2014/main" id="{F104B608-FAEA-4E7A-9680-3D320ADC1B6B}"/>
            </a:ext>
          </a:extLst>
        </xdr:cNvPr>
        <xdr:cNvSpPr txBox="1"/>
      </xdr:nvSpPr>
      <xdr:spPr>
        <a:xfrm>
          <a:off x="113544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ECB67997-2CE9-4DF7-9C6F-E8D5E96CB86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FCE8CC15-71AA-4580-933E-8D2EF334DFA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1AD875D5-D4EE-49EA-A9FE-495B133A705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46FA4AA3-3881-4AAD-B332-7383F96F1CC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107034D7-ED62-4B17-9B82-0C41CB3A080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DACC20F0-E4B3-45E5-9614-BB6B3EA9B99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5ED68073-A462-4059-8257-F17F1720562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947EDAB1-E81A-458C-858E-B37232A0FC1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8A95E813-605E-4F50-9E97-5247BD5E142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3174E64A-81C1-4F44-BBC2-C296E483F42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90AA0964-363B-4521-8DA9-A55D94B7B5F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3D0D10D1-ECD1-48CB-8FE7-12A9BA0F45D8}"/>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B4062BE3-8ADD-41B0-895E-0BF1C8953082}"/>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BA8DC272-5244-40B3-9270-C939040C2B3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92AD00A3-8D0E-472D-B732-69C7987123BF}"/>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49C76B9E-4FF8-4C24-8519-9BD6D5684F4D}"/>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B8F88274-6B6F-4370-A5AF-7D1A451B9D96}"/>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A0E09800-E80F-446D-9E12-5A5C4FECAAE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7D31B2CB-88CE-4571-A022-94E7237203FB}"/>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2FAFF5C9-7CBF-434A-AFA7-8D3F897C3D45}"/>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AB09342A-B919-4518-AD08-222E908ED769}"/>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F6551BF0-6FF1-4640-ACFA-A6C23AA3F55D}"/>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1E812A38-1052-425E-AD48-532D1D2FFCB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3FC10B39-3188-4FDC-88F0-E7A5765AAB0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958BCE01-57EF-4CD9-8524-18E7893C84D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0" name="直線コネクタ 909">
          <a:extLst>
            <a:ext uri="{FF2B5EF4-FFF2-40B4-BE49-F238E27FC236}">
              <a16:creationId xmlns:a16="http://schemas.microsoft.com/office/drawing/2014/main" id="{09757F46-1384-44A5-936B-73608A358A33}"/>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1" name="【庁舎】&#10;一人当たり面積最小値テキスト">
          <a:extLst>
            <a:ext uri="{FF2B5EF4-FFF2-40B4-BE49-F238E27FC236}">
              <a16:creationId xmlns:a16="http://schemas.microsoft.com/office/drawing/2014/main" id="{33673EF9-D17B-4FA3-A661-2A129024F105}"/>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2" name="直線コネクタ 911">
          <a:extLst>
            <a:ext uri="{FF2B5EF4-FFF2-40B4-BE49-F238E27FC236}">
              <a16:creationId xmlns:a16="http://schemas.microsoft.com/office/drawing/2014/main" id="{B54FDE32-150D-4DCD-BF26-C77331368EF1}"/>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3" name="【庁舎】&#10;一人当たり面積最大値テキスト">
          <a:extLst>
            <a:ext uri="{FF2B5EF4-FFF2-40B4-BE49-F238E27FC236}">
              <a16:creationId xmlns:a16="http://schemas.microsoft.com/office/drawing/2014/main" id="{B4110A29-3E80-457E-899D-46F856B54412}"/>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14" name="直線コネクタ 913">
          <a:extLst>
            <a:ext uri="{FF2B5EF4-FFF2-40B4-BE49-F238E27FC236}">
              <a16:creationId xmlns:a16="http://schemas.microsoft.com/office/drawing/2014/main" id="{90B8A1C7-051A-49AB-80C6-3C20213F8898}"/>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15" name="【庁舎】&#10;一人当たり面積平均値テキスト">
          <a:extLst>
            <a:ext uri="{FF2B5EF4-FFF2-40B4-BE49-F238E27FC236}">
              <a16:creationId xmlns:a16="http://schemas.microsoft.com/office/drawing/2014/main" id="{71FC0E6E-865A-449F-A24E-5D96C13C1831}"/>
            </a:ext>
          </a:extLst>
        </xdr:cNvPr>
        <xdr:cNvSpPr txBox="1"/>
      </xdr:nvSpPr>
      <xdr:spPr>
        <a:xfrm>
          <a:off x="19985990" y="1792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6" name="フローチャート: 判断 915">
          <a:extLst>
            <a:ext uri="{FF2B5EF4-FFF2-40B4-BE49-F238E27FC236}">
              <a16:creationId xmlns:a16="http://schemas.microsoft.com/office/drawing/2014/main" id="{535AB912-E9EC-4495-BF6C-4002ED7F973C}"/>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17" name="フローチャート: 判断 916">
          <a:extLst>
            <a:ext uri="{FF2B5EF4-FFF2-40B4-BE49-F238E27FC236}">
              <a16:creationId xmlns:a16="http://schemas.microsoft.com/office/drawing/2014/main" id="{5621239B-44A2-45F0-96D1-BD8D0765149D}"/>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18" name="フローチャート: 判断 917">
          <a:extLst>
            <a:ext uri="{FF2B5EF4-FFF2-40B4-BE49-F238E27FC236}">
              <a16:creationId xmlns:a16="http://schemas.microsoft.com/office/drawing/2014/main" id="{9696F7B9-3BFA-49DC-9EDE-E260FCE47B56}"/>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19" name="フローチャート: 判断 918">
          <a:extLst>
            <a:ext uri="{FF2B5EF4-FFF2-40B4-BE49-F238E27FC236}">
              <a16:creationId xmlns:a16="http://schemas.microsoft.com/office/drawing/2014/main" id="{0EF52D6E-60B8-4B3F-A2FD-9442C033050C}"/>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0" name="フローチャート: 判断 919">
          <a:extLst>
            <a:ext uri="{FF2B5EF4-FFF2-40B4-BE49-F238E27FC236}">
              <a16:creationId xmlns:a16="http://schemas.microsoft.com/office/drawing/2014/main" id="{B6B37AAB-8587-4C91-96D2-9F3374BD0270}"/>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6BDF28FF-991E-4D75-9D89-309203486A7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37A5AFD5-7D35-42EB-819B-2952085C80FB}"/>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B7B5E880-CEAE-4C88-A378-CA3422F6916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2031CD30-91C5-428F-ABDA-234E97FB4A4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82820A2-C000-4D99-BAEA-A962821FE3E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926" name="楕円 925">
          <a:extLst>
            <a:ext uri="{FF2B5EF4-FFF2-40B4-BE49-F238E27FC236}">
              <a16:creationId xmlns:a16="http://schemas.microsoft.com/office/drawing/2014/main" id="{B8139143-599F-4D98-B752-E1A3D0CCEBE6}"/>
            </a:ext>
          </a:extLst>
        </xdr:cNvPr>
        <xdr:cNvSpPr/>
      </xdr:nvSpPr>
      <xdr:spPr>
        <a:xfrm>
          <a:off x="19904710" y="182714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927" name="【庁舎】&#10;一人当たり面積該当値テキスト">
          <a:extLst>
            <a:ext uri="{FF2B5EF4-FFF2-40B4-BE49-F238E27FC236}">
              <a16:creationId xmlns:a16="http://schemas.microsoft.com/office/drawing/2014/main" id="{4E668E87-CA2C-40D5-9A26-02C836AB58B0}"/>
            </a:ext>
          </a:extLst>
        </xdr:cNvPr>
        <xdr:cNvSpPr txBox="1"/>
      </xdr:nvSpPr>
      <xdr:spPr>
        <a:xfrm>
          <a:off x="1998599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28" name="楕円 927">
          <a:extLst>
            <a:ext uri="{FF2B5EF4-FFF2-40B4-BE49-F238E27FC236}">
              <a16:creationId xmlns:a16="http://schemas.microsoft.com/office/drawing/2014/main" id="{ED294479-CD56-449E-A476-9ABB72BAB7D5}"/>
            </a:ext>
          </a:extLst>
        </xdr:cNvPr>
        <xdr:cNvSpPr/>
      </xdr:nvSpPr>
      <xdr:spPr>
        <a:xfrm>
          <a:off x="19161760" y="182714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929" name="直線コネクタ 928">
          <a:extLst>
            <a:ext uri="{FF2B5EF4-FFF2-40B4-BE49-F238E27FC236}">
              <a16:creationId xmlns:a16="http://schemas.microsoft.com/office/drawing/2014/main" id="{E587E2D3-646A-4649-9714-9EF57C7841AF}"/>
            </a:ext>
          </a:extLst>
        </xdr:cNvPr>
        <xdr:cNvCxnSpPr/>
      </xdr:nvCxnSpPr>
      <xdr:spPr>
        <a:xfrm>
          <a:off x="19204940" y="183165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0" name="楕円 929">
          <a:extLst>
            <a:ext uri="{FF2B5EF4-FFF2-40B4-BE49-F238E27FC236}">
              <a16:creationId xmlns:a16="http://schemas.microsoft.com/office/drawing/2014/main" id="{1CFC97BB-2F17-4402-88AA-5AE0561DB7D8}"/>
            </a:ext>
          </a:extLst>
        </xdr:cNvPr>
        <xdr:cNvSpPr/>
      </xdr:nvSpPr>
      <xdr:spPr>
        <a:xfrm>
          <a:off x="18345150" y="182630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144780</xdr:rowOff>
    </xdr:to>
    <xdr:cxnSp macro="">
      <xdr:nvCxnSpPr>
        <xdr:cNvPr id="931" name="直線コネクタ 930">
          <a:extLst>
            <a:ext uri="{FF2B5EF4-FFF2-40B4-BE49-F238E27FC236}">
              <a16:creationId xmlns:a16="http://schemas.microsoft.com/office/drawing/2014/main" id="{B28A63C9-B0A5-4FD0-8EB8-45EB67BDE423}"/>
            </a:ext>
          </a:extLst>
        </xdr:cNvPr>
        <xdr:cNvCxnSpPr/>
      </xdr:nvCxnSpPr>
      <xdr:spPr>
        <a:xfrm>
          <a:off x="18399760" y="18308139"/>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32" name="楕円 931">
          <a:extLst>
            <a:ext uri="{FF2B5EF4-FFF2-40B4-BE49-F238E27FC236}">
              <a16:creationId xmlns:a16="http://schemas.microsoft.com/office/drawing/2014/main" id="{E1D4CA7B-5268-40E2-B2DE-6CD91EE2857D}"/>
            </a:ext>
          </a:extLst>
        </xdr:cNvPr>
        <xdr:cNvSpPr/>
      </xdr:nvSpPr>
      <xdr:spPr>
        <a:xfrm>
          <a:off x="17547590" y="182396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118655</xdr:rowOff>
    </xdr:from>
    <xdr:to>
      <xdr:col>107</xdr:col>
      <xdr:colOff>50800</xdr:colOff>
      <xdr:row>106</xdr:row>
      <xdr:rowOff>138249</xdr:rowOff>
    </xdr:to>
    <xdr:cxnSp macro="">
      <xdr:nvCxnSpPr>
        <xdr:cNvPr id="933" name="直線コネクタ 932">
          <a:extLst>
            <a:ext uri="{FF2B5EF4-FFF2-40B4-BE49-F238E27FC236}">
              <a16:creationId xmlns:a16="http://schemas.microsoft.com/office/drawing/2014/main" id="{C2BB8EA1-436E-49F0-831F-530E54CB4DBB}"/>
            </a:ext>
          </a:extLst>
        </xdr:cNvPr>
        <xdr:cNvCxnSpPr/>
      </xdr:nvCxnSpPr>
      <xdr:spPr>
        <a:xfrm>
          <a:off x="17602200" y="18294260"/>
          <a:ext cx="79756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934" name="楕円 933">
          <a:extLst>
            <a:ext uri="{FF2B5EF4-FFF2-40B4-BE49-F238E27FC236}">
              <a16:creationId xmlns:a16="http://schemas.microsoft.com/office/drawing/2014/main" id="{7D23D8DC-6604-4B39-9CD5-779F651704CA}"/>
            </a:ext>
          </a:extLst>
        </xdr:cNvPr>
        <xdr:cNvSpPr/>
      </xdr:nvSpPr>
      <xdr:spPr>
        <a:xfrm>
          <a:off x="16761460" y="182396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118655</xdr:rowOff>
    </xdr:from>
    <xdr:to>
      <xdr:col>102</xdr:col>
      <xdr:colOff>114300</xdr:colOff>
      <xdr:row>106</xdr:row>
      <xdr:rowOff>118655</xdr:rowOff>
    </xdr:to>
    <xdr:cxnSp macro="">
      <xdr:nvCxnSpPr>
        <xdr:cNvPr id="935" name="直線コネクタ 934">
          <a:extLst>
            <a:ext uri="{FF2B5EF4-FFF2-40B4-BE49-F238E27FC236}">
              <a16:creationId xmlns:a16="http://schemas.microsoft.com/office/drawing/2014/main" id="{E77089AD-A75B-48CA-A879-653CF15E7059}"/>
            </a:ext>
          </a:extLst>
        </xdr:cNvPr>
        <xdr:cNvCxnSpPr/>
      </xdr:nvCxnSpPr>
      <xdr:spPr>
        <a:xfrm>
          <a:off x="16804640" y="1829426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36" name="n_1aveValue【庁舎】&#10;一人当たり面積">
          <a:extLst>
            <a:ext uri="{FF2B5EF4-FFF2-40B4-BE49-F238E27FC236}">
              <a16:creationId xmlns:a16="http://schemas.microsoft.com/office/drawing/2014/main" id="{9C08DB12-89FD-448A-8C76-9B16B02C1BAD}"/>
            </a:ext>
          </a:extLst>
        </xdr:cNvPr>
        <xdr:cNvSpPr txBox="1"/>
      </xdr:nvSpPr>
      <xdr:spPr>
        <a:xfrm>
          <a:off x="18982132"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37" name="n_2aveValue【庁舎】&#10;一人当たり面積">
          <a:extLst>
            <a:ext uri="{FF2B5EF4-FFF2-40B4-BE49-F238E27FC236}">
              <a16:creationId xmlns:a16="http://schemas.microsoft.com/office/drawing/2014/main" id="{CFC0A5D7-7180-4A3A-B89E-1DF41BFBD847}"/>
            </a:ext>
          </a:extLst>
        </xdr:cNvPr>
        <xdr:cNvSpPr txBox="1"/>
      </xdr:nvSpPr>
      <xdr:spPr>
        <a:xfrm>
          <a:off x="1818203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38" name="n_3aveValue【庁舎】&#10;一人当たり面積">
          <a:extLst>
            <a:ext uri="{FF2B5EF4-FFF2-40B4-BE49-F238E27FC236}">
              <a16:creationId xmlns:a16="http://schemas.microsoft.com/office/drawing/2014/main" id="{1D5C63EB-924E-43A3-B1B4-E1A2F56F16DF}"/>
            </a:ext>
          </a:extLst>
        </xdr:cNvPr>
        <xdr:cNvSpPr txBox="1"/>
      </xdr:nvSpPr>
      <xdr:spPr>
        <a:xfrm>
          <a:off x="1738447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39" name="n_4aveValue【庁舎】&#10;一人当たり面積">
          <a:extLst>
            <a:ext uri="{FF2B5EF4-FFF2-40B4-BE49-F238E27FC236}">
              <a16:creationId xmlns:a16="http://schemas.microsoft.com/office/drawing/2014/main" id="{ECCC2B62-EEBD-4B54-9C69-30BD0261197E}"/>
            </a:ext>
          </a:extLst>
        </xdr:cNvPr>
        <xdr:cNvSpPr txBox="1"/>
      </xdr:nvSpPr>
      <xdr:spPr>
        <a:xfrm>
          <a:off x="16588817" y="178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940" name="n_1mainValue【庁舎】&#10;一人当たり面積">
          <a:extLst>
            <a:ext uri="{FF2B5EF4-FFF2-40B4-BE49-F238E27FC236}">
              <a16:creationId xmlns:a16="http://schemas.microsoft.com/office/drawing/2014/main" id="{79D5971E-3491-497B-A473-4FBB6B661861}"/>
            </a:ext>
          </a:extLst>
        </xdr:cNvPr>
        <xdr:cNvSpPr txBox="1"/>
      </xdr:nvSpPr>
      <xdr:spPr>
        <a:xfrm>
          <a:off x="18982132" y="183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41" name="n_2mainValue【庁舎】&#10;一人当たり面積">
          <a:extLst>
            <a:ext uri="{FF2B5EF4-FFF2-40B4-BE49-F238E27FC236}">
              <a16:creationId xmlns:a16="http://schemas.microsoft.com/office/drawing/2014/main" id="{A84FF054-6501-4FA4-BE49-F430D0334D61}"/>
            </a:ext>
          </a:extLst>
        </xdr:cNvPr>
        <xdr:cNvSpPr txBox="1"/>
      </xdr:nvSpPr>
      <xdr:spPr>
        <a:xfrm>
          <a:off x="18182032" y="1835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42" name="n_3mainValue【庁舎】&#10;一人当たり面積">
          <a:extLst>
            <a:ext uri="{FF2B5EF4-FFF2-40B4-BE49-F238E27FC236}">
              <a16:creationId xmlns:a16="http://schemas.microsoft.com/office/drawing/2014/main" id="{31821010-601A-4E9C-9115-7D1E20BF4690}"/>
            </a:ext>
          </a:extLst>
        </xdr:cNvPr>
        <xdr:cNvSpPr txBox="1"/>
      </xdr:nvSpPr>
      <xdr:spPr>
        <a:xfrm>
          <a:off x="17384472" y="1833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160582</xdr:rowOff>
    </xdr:from>
    <xdr:ext cx="469744" cy="259045"/>
    <xdr:sp macro="" textlink="">
      <xdr:nvSpPr>
        <xdr:cNvPr id="943" name="n_4mainValue【庁舎】&#10;一人当たり面積">
          <a:extLst>
            <a:ext uri="{FF2B5EF4-FFF2-40B4-BE49-F238E27FC236}">
              <a16:creationId xmlns:a16="http://schemas.microsoft.com/office/drawing/2014/main" id="{B15B7BA7-0265-41D4-8822-E861A7D991E9}"/>
            </a:ext>
          </a:extLst>
        </xdr:cNvPr>
        <xdr:cNvSpPr txBox="1"/>
      </xdr:nvSpPr>
      <xdr:spPr>
        <a:xfrm>
          <a:off x="16588817" y="1833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C50B140A-E6AC-4CA3-AD1A-335328A670D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D3320FF8-5A34-4F3B-8760-F87FE15BA3B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2D4E2447-7BDE-4FA8-A217-39A055004F6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消防施設を除き、類似団体と比較して、有形固定資産減価償却率が高くなっている。庁舎については、建替えが計画されている。現在の庁舎は老朽化が進んでいるだけでなく、事務スペースや来客者が利用される場所も狭小なため、建替えにより一人当たりの面積の上昇を見込んでいる。保健センターや福祉施設についても、公共施設等総合管理計画に基づき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前年度と比較して</a:t>
          </a:r>
          <a:r>
            <a:rPr kumimoji="1" lang="en-US" altLang="ja-JP" sz="1300" b="1">
              <a:latin typeface="ＭＳ Ｐゴシック" panose="020B0600070205080204" pitchFamily="50" charset="-128"/>
              <a:ea typeface="ＭＳ Ｐゴシック" panose="020B0600070205080204" pitchFamily="50" charset="-128"/>
            </a:rPr>
            <a:t>0.03</a:t>
          </a:r>
          <a:r>
            <a:rPr kumimoji="1" lang="ja-JP" altLang="en-US" sz="1300" b="1">
              <a:latin typeface="ＭＳ Ｐゴシック" panose="020B0600070205080204" pitchFamily="50" charset="-128"/>
              <a:ea typeface="ＭＳ Ｐゴシック" panose="020B0600070205080204" pitchFamily="50" charset="-128"/>
            </a:rPr>
            <a:t>ポイント低下したものの、類似団体と比較して高い</a:t>
          </a:r>
        </a:p>
        <a:p>
          <a:r>
            <a:rPr kumimoji="1" lang="ja-JP" altLang="en-US" sz="1300" b="1">
              <a:latin typeface="ＭＳ Ｐゴシック" panose="020B0600070205080204" pitchFamily="50" charset="-128"/>
              <a:ea typeface="ＭＳ Ｐゴシック" panose="020B0600070205080204" pitchFamily="50" charset="-128"/>
            </a:rPr>
            <a:t>数値を維持している。基幹収入である税の徴収強化等、引き続き安定的な歳入の確保に努める。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a:latin typeface="ＭＳ Ｐゴシック" panose="020B0600070205080204" pitchFamily="50" charset="-128"/>
              <a:ea typeface="ＭＳ Ｐゴシック" panose="020B0600070205080204" pitchFamily="50" charset="-128"/>
            </a:rPr>
            <a:t>令和</a:t>
          </a:r>
          <a:r>
            <a:rPr kumimoji="1" lang="en-US" altLang="ja-JP" sz="1300" b="1">
              <a:latin typeface="ＭＳ Ｐゴシック" panose="020B0600070205080204" pitchFamily="50" charset="-128"/>
              <a:ea typeface="ＭＳ Ｐゴシック" panose="020B0600070205080204" pitchFamily="50" charset="-128"/>
            </a:rPr>
            <a:t>3</a:t>
          </a:r>
          <a:r>
            <a:rPr kumimoji="1" lang="ja-JP" altLang="en-US" sz="1300" b="1">
              <a:latin typeface="ＭＳ Ｐゴシック" panose="020B0600070205080204" pitchFamily="50" charset="-128"/>
              <a:ea typeface="ＭＳ Ｐゴシック" panose="020B0600070205080204" pitchFamily="50" charset="-128"/>
            </a:rPr>
            <a:t>年度の経常収支比率は</a:t>
          </a:r>
          <a:r>
            <a:rPr kumimoji="1" lang="en-US" altLang="ja-JP" sz="1300" b="1">
              <a:latin typeface="ＭＳ Ｐゴシック" panose="020B0600070205080204" pitchFamily="50" charset="-128"/>
              <a:ea typeface="ＭＳ Ｐゴシック" panose="020B0600070205080204" pitchFamily="50" charset="-128"/>
            </a:rPr>
            <a:t>90.2</a:t>
          </a:r>
          <a:r>
            <a:rPr kumimoji="1" lang="ja-JP" altLang="en-US" sz="1300" b="1">
              <a:latin typeface="ＭＳ Ｐゴシック" panose="020B0600070205080204" pitchFamily="50" charset="-128"/>
              <a:ea typeface="ＭＳ Ｐゴシック" panose="020B0600070205080204" pitchFamily="50" charset="-128"/>
            </a:rPr>
            <a:t>％で、前年度より</a:t>
          </a:r>
          <a:r>
            <a:rPr kumimoji="1" lang="en-US" altLang="ja-JP" sz="1300" b="1">
              <a:latin typeface="ＭＳ Ｐゴシック" panose="020B0600070205080204" pitchFamily="50" charset="-128"/>
              <a:ea typeface="ＭＳ Ｐゴシック" panose="020B0600070205080204" pitchFamily="50" charset="-128"/>
            </a:rPr>
            <a:t>4.2</a:t>
          </a:r>
          <a:r>
            <a:rPr kumimoji="1" lang="ja-JP" altLang="en-US" sz="1300" b="1">
              <a:latin typeface="ＭＳ Ｐゴシック" panose="020B0600070205080204" pitchFamily="50" charset="-128"/>
              <a:ea typeface="ＭＳ Ｐゴシック" panose="020B0600070205080204" pitchFamily="50" charset="-128"/>
            </a:rPr>
            <a:t>ポイント低下している。</a:t>
          </a:r>
          <a:endParaRPr kumimoji="1" lang="en-US" altLang="ja-JP" sz="1300" b="1">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chemeClr val="dk1"/>
              </a:solidFill>
              <a:effectLst/>
              <a:latin typeface="ＭＳ Ｐゴシック" panose="020B0600070205080204" pitchFamily="50" charset="-128"/>
              <a:ea typeface="ＭＳ Ｐゴシック" panose="020B0600070205080204" pitchFamily="50" charset="-128"/>
              <a:cs typeface="+mn-cs"/>
            </a:rPr>
            <a:t>公債費や扶助費など分子である経常経費充当一般財源が増加した以上に、地方交付税や地方消費税交付金など分母である経常一般財源が増加したことが比率低下の要因である。新たな市民ニーズに応えていくためには、引き続き行革の視点での既存事業の見直しや、新たな財源の確保に努める必要がある。</a:t>
          </a:r>
        </a:p>
        <a:p>
          <a:endParaRPr kumimoji="1" lang="en-US" altLang="ja-JP" sz="1300" b="1">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104394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595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104394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859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859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138176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102633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112285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件費・物件費等の決算額が低くなっている要因として、ゴミ処理、消防及び福祉といった事務を一部事務組合で行っていることが挙げられる。一部事務組合を含めた連結決算も視野に入れた財政運営が求め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98144</xdr:rowOff>
    </xdr:from>
    <xdr:to>
      <xdr:col>23</xdr:col>
      <xdr:colOff>133350</xdr:colOff>
      <xdr:row>81</xdr:row>
      <xdr:rowOff>130742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85594"/>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125723</xdr:rowOff>
    </xdr:from>
    <xdr:to>
      <xdr:col>19</xdr:col>
      <xdr:colOff>133350</xdr:colOff>
      <xdr:row>81</xdr:row>
      <xdr:rowOff>98144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41723"/>
          <a:ext cx="889000" cy="1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107463</xdr:rowOff>
    </xdr:from>
    <xdr:to>
      <xdr:col>15</xdr:col>
      <xdr:colOff>82550</xdr:colOff>
      <xdr:row>80</xdr:row>
      <xdr:rowOff>125723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23463"/>
          <a:ext cx="8890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96019</xdr:rowOff>
    </xdr:from>
    <xdr:to>
      <xdr:col>11</xdr:col>
      <xdr:colOff>31750</xdr:colOff>
      <xdr:row>80</xdr:row>
      <xdr:rowOff>107463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12019"/>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79942</xdr:rowOff>
    </xdr:from>
    <xdr:to>
      <xdr:col>23</xdr:col>
      <xdr:colOff>184150</xdr:colOff>
      <xdr:row>82</xdr:row>
      <xdr:rowOff>10092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96469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47344</xdr:rowOff>
    </xdr:from>
    <xdr:to>
      <xdr:col>19</xdr:col>
      <xdr:colOff>184150</xdr:colOff>
      <xdr:row>81</xdr:row>
      <xdr:rowOff>148944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159121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0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74923</xdr:rowOff>
    </xdr:from>
    <xdr:to>
      <xdr:col>15</xdr:col>
      <xdr:colOff>133350</xdr:colOff>
      <xdr:row>81</xdr:row>
      <xdr:rowOff>5073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5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56663</xdr:rowOff>
    </xdr:from>
    <xdr:to>
      <xdr:col>11</xdr:col>
      <xdr:colOff>82550</xdr:colOff>
      <xdr:row>80</xdr:row>
      <xdr:rowOff>158263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168440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45219</xdr:rowOff>
    </xdr:from>
    <xdr:to>
      <xdr:col>7</xdr:col>
      <xdr:colOff>31750</xdr:colOff>
      <xdr:row>80</xdr:row>
      <xdr:rowOff>146819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156996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3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類似団体平均と比べ</a:t>
          </a:r>
          <a:r>
            <a:rPr kumimoji="1" lang="en-US" altLang="ja-JP" sz="1300" b="1">
              <a:latin typeface="ＭＳ Ｐゴシック" panose="020B0600070205080204" pitchFamily="50" charset="-128"/>
              <a:ea typeface="ＭＳ Ｐゴシック" panose="020B0600070205080204" pitchFamily="50" charset="-128"/>
            </a:rPr>
            <a:t>2.8</a:t>
          </a:r>
          <a:r>
            <a:rPr kumimoji="1" lang="ja-JP" altLang="en-US" sz="1300" b="1">
              <a:latin typeface="ＭＳ Ｐゴシック" panose="020B0600070205080204" pitchFamily="50" charset="-128"/>
              <a:ea typeface="ＭＳ Ｐゴシック" panose="020B0600070205080204" pitchFamily="50" charset="-128"/>
            </a:rPr>
            <a:t>ポイント、全国市平均と比べ</a:t>
          </a:r>
          <a:r>
            <a:rPr kumimoji="1" lang="en-US" altLang="ja-JP" sz="1300" b="1">
              <a:latin typeface="ＭＳ Ｐゴシック" panose="020B0600070205080204" pitchFamily="50" charset="-128"/>
              <a:ea typeface="ＭＳ Ｐゴシック" panose="020B0600070205080204" pitchFamily="50" charset="-128"/>
            </a:rPr>
            <a:t>2.4</a:t>
          </a:r>
          <a:r>
            <a:rPr kumimoji="1" lang="ja-JP" altLang="en-US" sz="1300" b="1">
              <a:latin typeface="ＭＳ Ｐゴシック" panose="020B0600070205080204" pitchFamily="50" charset="-128"/>
              <a:ea typeface="ＭＳ Ｐゴシック" panose="020B0600070205080204" pitchFamily="50" charset="-128"/>
            </a:rPr>
            <a:t>ポイント上回っている。指数が</a:t>
          </a:r>
          <a:r>
            <a:rPr kumimoji="1" lang="en-US" altLang="ja-JP" sz="1300" b="1">
              <a:latin typeface="ＭＳ Ｐゴシック" panose="020B0600070205080204" pitchFamily="50" charset="-128"/>
              <a:ea typeface="ＭＳ Ｐゴシック" panose="020B0600070205080204" pitchFamily="50" charset="-128"/>
            </a:rPr>
            <a:t>100</a:t>
          </a:r>
          <a:r>
            <a:rPr kumimoji="1" lang="ja-JP" altLang="en-US" sz="1300" b="1">
              <a:latin typeface="ＭＳ Ｐゴシック" panose="020B0600070205080204" pitchFamily="50" charset="-128"/>
              <a:ea typeface="ＭＳ Ｐゴシック" panose="020B0600070205080204" pitchFamily="50" charset="-128"/>
            </a:rPr>
            <a:t>を上回っているが、地域間での給与水準に配慮して支給されている地域手当については、国の基準では</a:t>
          </a:r>
          <a:r>
            <a:rPr kumimoji="1" lang="en-US" altLang="ja-JP" sz="1300" b="1">
              <a:latin typeface="ＭＳ Ｐゴシック" panose="020B0600070205080204" pitchFamily="50" charset="-128"/>
              <a:ea typeface="ＭＳ Ｐゴシック" panose="020B0600070205080204" pitchFamily="50" charset="-128"/>
            </a:rPr>
            <a:t>16</a:t>
          </a:r>
          <a:r>
            <a:rPr kumimoji="1" lang="ja-JP" altLang="en-US" sz="1300" b="1">
              <a:latin typeface="ＭＳ Ｐゴシック" panose="020B0600070205080204" pitchFamily="50" charset="-128"/>
              <a:ea typeface="ＭＳ Ｐゴシック" panose="020B0600070205080204" pitchFamily="50" charset="-128"/>
            </a:rPr>
            <a:t>％のところを</a:t>
          </a:r>
          <a:r>
            <a:rPr kumimoji="1" lang="en-US" altLang="ja-JP" sz="1300" b="1">
              <a:latin typeface="ＭＳ Ｐゴシック" panose="020B0600070205080204" pitchFamily="50" charset="-128"/>
              <a:ea typeface="ＭＳ Ｐゴシック" panose="020B0600070205080204" pitchFamily="50" charset="-128"/>
            </a:rPr>
            <a:t>12</a:t>
          </a:r>
          <a:r>
            <a:rPr kumimoji="1" lang="ja-JP" altLang="en-US" sz="1300" b="1">
              <a:latin typeface="ＭＳ Ｐゴシック" panose="020B0600070205080204" pitchFamily="50" charset="-128"/>
              <a:ea typeface="ＭＳ Ｐゴシック" panose="020B0600070205080204" pitchFamily="50" charset="-128"/>
            </a:rPr>
            <a:t>％に抑制している。結果、地域手当抑制後のラスパイレス指数は</a:t>
          </a:r>
          <a:r>
            <a:rPr kumimoji="1" lang="en-US" altLang="ja-JP" sz="1300" b="1">
              <a:latin typeface="ＭＳ Ｐゴシック" panose="020B0600070205080204" pitchFamily="50" charset="-128"/>
              <a:ea typeface="ＭＳ Ｐゴシック" panose="020B0600070205080204" pitchFamily="50" charset="-128"/>
            </a:rPr>
            <a:t>97.7</a:t>
          </a:r>
          <a:r>
            <a:rPr kumimoji="1" lang="ja-JP" altLang="en-US" sz="1300" b="1">
              <a:latin typeface="ＭＳ Ｐゴシック" panose="020B0600070205080204" pitchFamily="50" charset="-128"/>
              <a:ea typeface="ＭＳ Ｐゴシック" panose="020B0600070205080204" pitchFamily="50" charset="-128"/>
            </a:rPr>
            <a:t>となる。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87086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87086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52614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082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第</a:t>
          </a:r>
          <a:r>
            <a:rPr kumimoji="1" lang="en-US" altLang="ja-JP" sz="1300" b="1">
              <a:latin typeface="ＭＳ Ｐゴシック" panose="020B0600070205080204" pitchFamily="50" charset="-128"/>
              <a:ea typeface="ＭＳ Ｐゴシック" panose="020B0600070205080204" pitchFamily="50" charset="-128"/>
            </a:rPr>
            <a:t>5</a:t>
          </a:r>
          <a:r>
            <a:rPr kumimoji="1" lang="ja-JP" altLang="en-US" sz="1300" b="1">
              <a:latin typeface="ＭＳ Ｐゴシック" panose="020B0600070205080204" pitchFamily="50" charset="-128"/>
              <a:ea typeface="ＭＳ Ｐゴシック" panose="020B0600070205080204" pitchFamily="50" charset="-128"/>
            </a:rPr>
            <a:t>次定員管理計画（令和４年度～令和８年度）に基づき適正化に努めている。福祉や教育分野での行政需要、地方分権の進展への対応や多種多様な行政課題への対応が求められる一方、職員数を削減することで市民サービスの低下や職員の過重な負担を招かないようにする必要がある。こうした状況を踏まえ、人員削減を前提にするのではなく、限られた人的資源で業務効率を最大限に高め、事務事業の内容や業務量、担い手等を考慮しながら、職員数の最終目標を定める必要がある。</a:t>
          </a: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154094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39082"/>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135996</xdr:rowOff>
    </xdr:from>
    <xdr:to>
      <xdr:col>77</xdr:col>
      <xdr:colOff>44450</xdr:colOff>
      <xdr:row>60</xdr:row>
      <xdr:rowOff>154094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2299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135996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2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135996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117809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85196</xdr:rowOff>
    </xdr:from>
    <xdr:to>
      <xdr:col>73</xdr:col>
      <xdr:colOff>44450</xdr:colOff>
      <xdr:row>61</xdr:row>
      <xdr:rowOff>15346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25523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一般会計等の実質的な公債費や一部事務組合に対する公債費相当の繰出金（準元利償還金）が増加した一方、単年度では前年度より比率が</a:t>
          </a:r>
          <a:r>
            <a:rPr kumimoji="1" lang="en-US" altLang="ja-JP" sz="1300" b="1">
              <a:latin typeface="ＭＳ Ｐゴシック" panose="020B0600070205080204" pitchFamily="50" charset="-128"/>
              <a:ea typeface="ＭＳ Ｐゴシック" panose="020B0600070205080204" pitchFamily="50" charset="-128"/>
            </a:rPr>
            <a:t>0.3</a:t>
          </a:r>
          <a:r>
            <a:rPr kumimoji="1" lang="ja-JP" altLang="en-US" sz="1300" b="1">
              <a:latin typeface="ＭＳ Ｐゴシック" panose="020B0600070205080204" pitchFamily="50" charset="-128"/>
              <a:ea typeface="ＭＳ Ｐゴシック" panose="020B0600070205080204" pitchFamily="50" charset="-128"/>
            </a:rPr>
            <a:t>ポイント減少したが、３カ年平均では平成３０年度に比べ令和３年度の比率が大きかったため、０．８ポイント上昇した。今後、新庁舎等建設事業などに係る地方債の償還が始まることで比率の上昇が見込まれるため、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276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41063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5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140123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124037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一般会計等の地方債の現在高、債務負担行為額などの将来負担額が増加した一方で、それを上回って充当可能基金や充当可能特定歳入などの充当可能財源等が増加した結果、前年度より７．１ポイント減少した。令和</a:t>
          </a:r>
          <a:r>
            <a:rPr kumimoji="1" lang="en-US" altLang="ja-JP" sz="1300" b="1">
              <a:latin typeface="ＭＳ Ｐゴシック" panose="020B0600070205080204" pitchFamily="50" charset="-128"/>
              <a:ea typeface="ＭＳ Ｐゴシック" panose="020B0600070205080204" pitchFamily="50" charset="-128"/>
            </a:rPr>
            <a:t>9</a:t>
          </a:r>
          <a:r>
            <a:rPr kumimoji="1" lang="ja-JP" altLang="en-US" sz="1300" b="1">
              <a:latin typeface="ＭＳ Ｐゴシック" panose="020B0600070205080204" pitchFamily="50" charset="-128"/>
              <a:ea typeface="ＭＳ Ｐゴシック" panose="020B0600070205080204" pitchFamily="50" charset="-128"/>
            </a:rPr>
            <a:t>年度までの継続費事業として新庁舎等建設事業があり、基金の減少や地方債残高の増加により比率が上昇することが見込まれることから、今後も事業実施の適正化を図り、財政の健全化に努める。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160584</xdr:rowOff>
    </xdr:from>
    <xdr:to>
      <xdr:col>81</xdr:col>
      <xdr:colOff>44450</xdr:colOff>
      <xdr:row>14</xdr:row>
      <xdr:rowOff>84314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89434"/>
          <a:ext cx="8382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14</xdr:row>
      <xdr:rowOff>84314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792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14</xdr:row>
      <xdr:rowOff>101741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7925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101741</xdr:rowOff>
    </xdr:from>
    <xdr:to>
      <xdr:col>68</xdr:col>
      <xdr:colOff>152400</xdr:colOff>
      <xdr:row>14</xdr:row>
      <xdr:rowOff>107103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0204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109784</xdr:rowOff>
    </xdr:from>
    <xdr:to>
      <xdr:col>81</xdr:col>
      <xdr:colOff>95250</xdr:colOff>
      <xdr:row>14</xdr:row>
      <xdr:rowOff>39934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31061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33514</xdr:rowOff>
    </xdr:from>
    <xdr:to>
      <xdr:col>77</xdr:col>
      <xdr:colOff>95250</xdr:colOff>
      <xdr:row>14</xdr:row>
      <xdr:rowOff>135114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145291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28152</xdr:rowOff>
    </xdr:from>
    <xdr:to>
      <xdr:col>73</xdr:col>
      <xdr:colOff>44450</xdr:colOff>
      <xdr:row>14</xdr:row>
      <xdr:rowOff>129752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50941</xdr:rowOff>
    </xdr:from>
    <xdr:to>
      <xdr:col>68</xdr:col>
      <xdr:colOff>203200</xdr:colOff>
      <xdr:row>14</xdr:row>
      <xdr:rowOff>152541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162718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56303</xdr:rowOff>
    </xdr:from>
    <xdr:to>
      <xdr:col>64</xdr:col>
      <xdr:colOff>152400</xdr:colOff>
      <xdr:row>14</xdr:row>
      <xdr:rowOff>157903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168080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人件費には、議員等への報酬も含まれるが多くは職員人件費である。職員数は、定員管理計画に基づき管理を行っている。また、定年退職を迎える職員数がピークを過ぎつつあることや年齢構成が平準化されてきていることにより、人件費は概ね横ばい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b="1">
              <a:latin typeface="ＭＳ Ｐゴシック" panose="020B0600070205080204" pitchFamily="50" charset="-128"/>
              <a:ea typeface="ＭＳ Ｐゴシック" panose="020B0600070205080204" pitchFamily="50" charset="-128"/>
            </a:rPr>
            <a:t>0.8</a:t>
          </a:r>
          <a:r>
            <a:rPr kumimoji="1" lang="ja-JP" altLang="en-US" sz="1300" b="1">
              <a:latin typeface="ＭＳ Ｐゴシック" panose="020B0600070205080204" pitchFamily="50" charset="-128"/>
              <a:ea typeface="ＭＳ Ｐゴシック" panose="020B0600070205080204" pitchFamily="50" charset="-128"/>
            </a:rPr>
            <a:t>ポイント減の</a:t>
          </a:r>
          <a:r>
            <a:rPr kumimoji="1" lang="en-US" altLang="ja-JP" sz="1300" b="1">
              <a:latin typeface="ＭＳ Ｐゴシック" panose="020B0600070205080204" pitchFamily="50" charset="-128"/>
              <a:ea typeface="ＭＳ Ｐゴシック" panose="020B0600070205080204" pitchFamily="50" charset="-128"/>
            </a:rPr>
            <a:t>12.0</a:t>
          </a:r>
          <a:r>
            <a:rPr kumimoji="1" lang="ja-JP" altLang="en-US" sz="1300" b="1">
              <a:latin typeface="ＭＳ Ｐゴシック" panose="020B0600070205080204" pitchFamily="50" charset="-128"/>
              <a:ea typeface="ＭＳ Ｐゴシック" panose="020B0600070205080204" pitchFamily="50" charset="-128"/>
            </a:rPr>
            <a:t>％となっており、引き続き類似団体平均を下回っている。ただし、今後民間委託や事務の効率化を進めていくと、委託料及び電算機器の更新費などの物件費が上昇していくことが予想されるため、そのような状況下でいかに抑制していくかが課題とな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9979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946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59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300" b="1">
              <a:latin typeface="ＭＳ Ｐゴシック" panose="020B0600070205080204" pitchFamily="50" charset="-128"/>
              <a:ea typeface="ＭＳ Ｐゴシック" panose="020B0600070205080204" pitchFamily="50" charset="-128"/>
            </a:rPr>
            <a:t>0.1</a:t>
          </a:r>
          <a:r>
            <a:rPr kumimoji="1" lang="ja-JP" altLang="en-US" sz="1300" b="1">
              <a:latin typeface="ＭＳ Ｐゴシック" panose="020B0600070205080204" pitchFamily="50" charset="-128"/>
              <a:ea typeface="ＭＳ Ｐゴシック" panose="020B0600070205080204" pitchFamily="50" charset="-128"/>
            </a:rPr>
            <a:t>ポイント減の</a:t>
          </a:r>
          <a:r>
            <a:rPr kumimoji="1" lang="en-US" altLang="ja-JP" sz="1300" b="1">
              <a:latin typeface="ＭＳ Ｐゴシック" panose="020B0600070205080204" pitchFamily="50" charset="-128"/>
              <a:ea typeface="ＭＳ Ｐゴシック" panose="020B0600070205080204" pitchFamily="50" charset="-128"/>
            </a:rPr>
            <a:t>11.8</a:t>
          </a:r>
          <a:r>
            <a:rPr kumimoji="1" lang="ja-JP" altLang="en-US" sz="1300" b="1">
              <a:latin typeface="ＭＳ Ｐゴシック" panose="020B0600070205080204" pitchFamily="50" charset="-128"/>
              <a:ea typeface="ＭＳ Ｐゴシック" panose="020B0600070205080204" pitchFamily="50" charset="-128"/>
            </a:rPr>
            <a:t>％となった。類似団体平均を下回っているが、扶助費は法令に基づき支出する経費が多く、任意に削減することが困難である。市の単独事業の見直しなど、給付水準や給付と負担の関係について、引き続き幅広い議論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67128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5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132443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132443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i="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b="1" i="0">
              <a:latin typeface="ＭＳ Ｐゴシック" panose="020B0600070205080204" pitchFamily="50" charset="-128"/>
              <a:ea typeface="ＭＳ Ｐゴシック" panose="020B0600070205080204" pitchFamily="50" charset="-128"/>
            </a:rPr>
            <a:t>0.7</a:t>
          </a:r>
          <a:r>
            <a:rPr kumimoji="1" lang="ja-JP" altLang="en-US" sz="1300" b="1" i="0">
              <a:latin typeface="ＭＳ Ｐゴシック" panose="020B0600070205080204" pitchFamily="50" charset="-128"/>
              <a:ea typeface="ＭＳ Ｐゴシック" panose="020B0600070205080204" pitchFamily="50" charset="-128"/>
            </a:rPr>
            <a:t>ポイント減の</a:t>
          </a:r>
          <a:r>
            <a:rPr kumimoji="1" lang="en-US" altLang="ja-JP" sz="1300" b="1" i="0">
              <a:latin typeface="ＭＳ Ｐゴシック" panose="020B0600070205080204" pitchFamily="50" charset="-128"/>
              <a:ea typeface="ＭＳ Ｐゴシック" panose="020B0600070205080204" pitchFamily="50" charset="-128"/>
            </a:rPr>
            <a:t>11.8</a:t>
          </a:r>
          <a:r>
            <a:rPr kumimoji="1" lang="ja-JP" altLang="en-US" sz="1300" b="1" i="0">
              <a:latin typeface="ＭＳ Ｐゴシック" panose="020B0600070205080204" pitchFamily="50" charset="-128"/>
              <a:ea typeface="ＭＳ Ｐゴシック" panose="020B0600070205080204" pitchFamily="50" charset="-128"/>
            </a:rPr>
            <a:t>％となっており、類似団体平均を下回っている。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132443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5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補助費等に係る経常収支比率が類似団体平均を上回っているのは、ごみ処理、消防、福祉等の事務を一部事務組合で行っており、負担金の割合が高いことが主要因である。一部事務組合の運営も視野に入れた財政運営が求めら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72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156718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156718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147574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latin typeface="ＭＳ Ｐゴシック" panose="020B0600070205080204" pitchFamily="50" charset="-128"/>
              <a:ea typeface="ＭＳ Ｐゴシック" panose="020B0600070205080204" pitchFamily="50" charset="-128"/>
            </a:rPr>
            <a:t>公債費に係る経常収支比率は、前年度より</a:t>
          </a:r>
          <a:r>
            <a:rPr kumimoji="1" lang="en-US" altLang="ja-JP" sz="1200" b="1">
              <a:latin typeface="ＭＳ Ｐゴシック" panose="020B0600070205080204" pitchFamily="50" charset="-128"/>
              <a:ea typeface="ＭＳ Ｐゴシック" panose="020B0600070205080204" pitchFamily="50" charset="-128"/>
            </a:rPr>
            <a:t>0.1</a:t>
          </a:r>
          <a:r>
            <a:rPr kumimoji="1" lang="ja-JP" altLang="en-US" sz="1200" b="1">
              <a:latin typeface="ＭＳ Ｐゴシック" panose="020B0600070205080204" pitchFamily="50" charset="-128"/>
              <a:ea typeface="ＭＳ Ｐゴシック" panose="020B0600070205080204" pitchFamily="50" charset="-128"/>
            </a:rPr>
            <a:t>ポイント減の</a:t>
          </a:r>
          <a:r>
            <a:rPr kumimoji="1" lang="en-US" altLang="ja-JP" sz="1200" b="1">
              <a:latin typeface="ＭＳ Ｐゴシック" panose="020B0600070205080204" pitchFamily="50" charset="-128"/>
              <a:ea typeface="ＭＳ Ｐゴシック" panose="020B0600070205080204" pitchFamily="50" charset="-128"/>
            </a:rPr>
            <a:t>14.7%</a:t>
          </a:r>
          <a:r>
            <a:rPr kumimoji="1" lang="ja-JP" altLang="en-US" sz="1200" b="1">
              <a:latin typeface="ＭＳ Ｐゴシック" panose="020B0600070205080204" pitchFamily="50" charset="-128"/>
              <a:ea typeface="ＭＳ Ｐゴシック" panose="020B0600070205080204" pitchFamily="50" charset="-128"/>
            </a:rPr>
            <a:t>となった。中学校給食関連事業などに係る借入の本格償還が始まったことにより分子である経常経費充当一般財源が増加した以上に、地方交付税等の経常一般財源が増加したことが比率減少の要因である。今後は新庁舎等建設事業などに係る地方債の償還が本格化する見通しであることから、普通建設事業を行う場合は、特定財源の確保などを行い、地方債の新規発行を抑制す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54611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48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54611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8889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b="1">
              <a:latin typeface="ＭＳ Ｐゴシック" panose="020B0600070205080204" pitchFamily="50" charset="-128"/>
              <a:ea typeface="ＭＳ Ｐゴシック" panose="020B0600070205080204" pitchFamily="50" charset="-128"/>
            </a:rPr>
            <a:t>4.1</a:t>
          </a:r>
          <a:r>
            <a:rPr kumimoji="1" lang="ja-JP" altLang="en-US" sz="1300" b="1">
              <a:latin typeface="ＭＳ Ｐゴシック" panose="020B0600070205080204" pitchFamily="50" charset="-128"/>
              <a:ea typeface="ＭＳ Ｐゴシック" panose="020B0600070205080204" pitchFamily="50" charset="-128"/>
            </a:rPr>
            <a:t>ポイント減の</a:t>
          </a:r>
          <a:r>
            <a:rPr kumimoji="1" lang="en-US" altLang="ja-JP" sz="1300" b="1">
              <a:latin typeface="ＭＳ Ｐゴシック" panose="020B0600070205080204" pitchFamily="50" charset="-128"/>
              <a:ea typeface="ＭＳ Ｐゴシック" panose="020B0600070205080204" pitchFamily="50" charset="-128"/>
            </a:rPr>
            <a:t>75.5</a:t>
          </a:r>
          <a:r>
            <a:rPr kumimoji="1" lang="ja-JP" altLang="en-US" sz="1300" b="1">
              <a:latin typeface="ＭＳ Ｐゴシック" panose="020B0600070205080204" pitchFamily="50" charset="-128"/>
              <a:ea typeface="ＭＳ Ｐゴシック" panose="020B0600070205080204" pitchFamily="50" charset="-128"/>
            </a:rPr>
            <a:t>％となっている。補助費や扶助費など分子である経常経費充当一般財源が増加した以上に、地方交付税など分母である経常一般財源が増加したことが比率減少の要因である。今後、引き続き扶助費の伸びが見込まれる中、各性質別歳出をいかに抑制していくかが重要とな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108713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943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108713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49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168148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73682</xdr:rowOff>
    </xdr:from>
    <xdr:to>
      <xdr:col>29</xdr:col>
      <xdr:colOff>127000</xdr:colOff>
      <xdr:row>17</xdr:row>
      <xdr:rowOff>95105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5957"/>
          <a:ext cx="647700" cy="2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58459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95105</xdr:rowOff>
    </xdr:from>
    <xdr:to>
      <xdr:col>26</xdr:col>
      <xdr:colOff>50800</xdr:colOff>
      <xdr:row>17</xdr:row>
      <xdr:rowOff>150557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7380"/>
          <a:ext cx="698500" cy="55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145789</xdr:rowOff>
    </xdr:from>
    <xdr:to>
      <xdr:col>22</xdr:col>
      <xdr:colOff>114300</xdr:colOff>
      <xdr:row>17</xdr:row>
      <xdr:rowOff>150557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8064"/>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145789</xdr:rowOff>
    </xdr:from>
    <xdr:to>
      <xdr:col>18</xdr:col>
      <xdr:colOff>177800</xdr:colOff>
      <xdr:row>17</xdr:row>
      <xdr:rowOff>164714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8064"/>
          <a:ext cx="698500" cy="18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22882</xdr:rowOff>
    </xdr:from>
    <xdr:to>
      <xdr:col>29</xdr:col>
      <xdr:colOff>177800</xdr:colOff>
      <xdr:row>17</xdr:row>
      <xdr:rowOff>124482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39409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44305</xdr:rowOff>
    </xdr:from>
    <xdr:to>
      <xdr:col>26</xdr:col>
      <xdr:colOff>101600</xdr:colOff>
      <xdr:row>17</xdr:row>
      <xdr:rowOff>145905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156082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99757</xdr:rowOff>
    </xdr:from>
    <xdr:to>
      <xdr:col>22</xdr:col>
      <xdr:colOff>165100</xdr:colOff>
      <xdr:row>18</xdr:row>
      <xdr:rowOff>29907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94989</xdr:rowOff>
    </xdr:from>
    <xdr:to>
      <xdr:col>19</xdr:col>
      <xdr:colOff>38100</xdr:colOff>
      <xdr:row>18</xdr:row>
      <xdr:rowOff>25139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113914</xdr:rowOff>
    </xdr:from>
    <xdr:to>
      <xdr:col>15</xdr:col>
      <xdr:colOff>101600</xdr:colOff>
      <xdr:row>18</xdr:row>
      <xdr:rowOff>44064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54241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156881</xdr:rowOff>
    </xdr:from>
    <xdr:to>
      <xdr:col>29</xdr:col>
      <xdr:colOff>127000</xdr:colOff>
      <xdr:row>36</xdr:row>
      <xdr:rowOff>163772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10131"/>
          <a:ext cx="6477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156881</xdr:rowOff>
    </xdr:from>
    <xdr:to>
      <xdr:col>26</xdr:col>
      <xdr:colOff>50800</xdr:colOff>
      <xdr:row>37</xdr:row>
      <xdr:rowOff>17468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10131"/>
          <a:ext cx="6985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17468</xdr:rowOff>
    </xdr:from>
    <xdr:to>
      <xdr:col>22</xdr:col>
      <xdr:colOff>114300</xdr:colOff>
      <xdr:row>37</xdr:row>
      <xdr:rowOff>146529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42168"/>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146529</xdr:rowOff>
    </xdr:from>
    <xdr:to>
      <xdr:col>18</xdr:col>
      <xdr:colOff>177800</xdr:colOff>
      <xdr:row>37</xdr:row>
      <xdr:rowOff>150187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71229"/>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112972</xdr:rowOff>
    </xdr:from>
    <xdr:to>
      <xdr:col>29</xdr:col>
      <xdr:colOff>177800</xdr:colOff>
      <xdr:row>37</xdr:row>
      <xdr:rowOff>43122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6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85049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106081</xdr:rowOff>
    </xdr:from>
    <xdr:to>
      <xdr:col>26</xdr:col>
      <xdr:colOff>101600</xdr:colOff>
      <xdr:row>37</xdr:row>
      <xdr:rowOff>36231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45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138118</xdr:rowOff>
    </xdr:from>
    <xdr:to>
      <xdr:col>22</xdr:col>
      <xdr:colOff>165100</xdr:colOff>
      <xdr:row>37</xdr:row>
      <xdr:rowOff>68268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9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53045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95729</xdr:rowOff>
    </xdr:from>
    <xdr:to>
      <xdr:col>19</xdr:col>
      <xdr:colOff>38100</xdr:colOff>
      <xdr:row>37</xdr:row>
      <xdr:rowOff>197329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182106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0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99387</xdr:rowOff>
    </xdr:from>
    <xdr:to>
      <xdr:col>15</xdr:col>
      <xdr:colOff>101600</xdr:colOff>
      <xdr:row>37</xdr:row>
      <xdr:rowOff>200987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2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185764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1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111068</xdr:rowOff>
    </xdr:from>
    <xdr:to>
      <xdr:col>24</xdr:col>
      <xdr:colOff>63500</xdr:colOff>
      <xdr:row>36</xdr:row>
      <xdr:rowOff>116745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3268"/>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116745</xdr:rowOff>
    </xdr:from>
    <xdr:to>
      <xdr:col>19</xdr:col>
      <xdr:colOff>177800</xdr:colOff>
      <xdr:row>37</xdr:row>
      <xdr:rowOff>5055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8945"/>
          <a:ext cx="889000" cy="5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5055</xdr:rowOff>
    </xdr:from>
    <xdr:to>
      <xdr:col>15</xdr:col>
      <xdr:colOff>50800</xdr:colOff>
      <xdr:row>37</xdr:row>
      <xdr:rowOff>29591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8705"/>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29591</xdr:rowOff>
    </xdr:from>
    <xdr:to>
      <xdr:col>10</xdr:col>
      <xdr:colOff>114300</xdr:colOff>
      <xdr:row>37</xdr:row>
      <xdr:rowOff>60109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3241"/>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60268</xdr:rowOff>
    </xdr:from>
    <xdr:to>
      <xdr:col>24</xdr:col>
      <xdr:colOff>114300</xdr:colOff>
      <xdr:row>36</xdr:row>
      <xdr:rowOff>161868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38695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65945</xdr:rowOff>
    </xdr:from>
    <xdr:to>
      <xdr:col>20</xdr:col>
      <xdr:colOff>38100</xdr:colOff>
      <xdr:row>36</xdr:row>
      <xdr:rowOff>167545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158672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125705</xdr:rowOff>
    </xdr:from>
    <xdr:to>
      <xdr:col>15</xdr:col>
      <xdr:colOff>101600</xdr:colOff>
      <xdr:row>37</xdr:row>
      <xdr:rowOff>55855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72382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150241</xdr:rowOff>
    </xdr:from>
    <xdr:to>
      <xdr:col>10</xdr:col>
      <xdr:colOff>165100</xdr:colOff>
      <xdr:row>37</xdr:row>
      <xdr:rowOff>80391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96918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9309</xdr:rowOff>
    </xdr:from>
    <xdr:to>
      <xdr:col>6</xdr:col>
      <xdr:colOff>38100</xdr:colOff>
      <xdr:row>37</xdr:row>
      <xdr:rowOff>110909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102036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121158</xdr:rowOff>
    </xdr:from>
    <xdr:to>
      <xdr:col>24</xdr:col>
      <xdr:colOff>63500</xdr:colOff>
      <xdr:row>57</xdr:row>
      <xdr:rowOff>144767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3808"/>
          <a:ext cx="8382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144767</xdr:rowOff>
    </xdr:from>
    <xdr:to>
      <xdr:col>19</xdr:col>
      <xdr:colOff>177800</xdr:colOff>
      <xdr:row>58</xdr:row>
      <xdr:rowOff>65837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7417"/>
          <a:ext cx="889000" cy="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65837</xdr:rowOff>
    </xdr:from>
    <xdr:to>
      <xdr:col>15</xdr:col>
      <xdr:colOff>50800</xdr:colOff>
      <xdr:row>58</xdr:row>
      <xdr:rowOff>79337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9937"/>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76771</xdr:rowOff>
    </xdr:from>
    <xdr:to>
      <xdr:col>10</xdr:col>
      <xdr:colOff>114300</xdr:colOff>
      <xdr:row>58</xdr:row>
      <xdr:rowOff>79337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0871"/>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70358</xdr:rowOff>
    </xdr:from>
    <xdr:to>
      <xdr:col>24</xdr:col>
      <xdr:colOff>114300</xdr:colOff>
      <xdr:row>58</xdr:row>
      <xdr:rowOff>508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156735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93967</xdr:rowOff>
    </xdr:from>
    <xdr:to>
      <xdr:col>20</xdr:col>
      <xdr:colOff>38100</xdr:colOff>
      <xdr:row>58</xdr:row>
      <xdr:rowOff>24117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15037</xdr:rowOff>
    </xdr:from>
    <xdr:to>
      <xdr:col>15</xdr:col>
      <xdr:colOff>101600</xdr:colOff>
      <xdr:row>58</xdr:row>
      <xdr:rowOff>116637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28537</xdr:rowOff>
    </xdr:from>
    <xdr:to>
      <xdr:col>10</xdr:col>
      <xdr:colOff>165100</xdr:colOff>
      <xdr:row>58</xdr:row>
      <xdr:rowOff>130137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121264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25971</xdr:rowOff>
    </xdr:from>
    <xdr:to>
      <xdr:col>6</xdr:col>
      <xdr:colOff>38100</xdr:colOff>
      <xdr:row>58</xdr:row>
      <xdr:rowOff>127571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118698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37778</xdr:rowOff>
    </xdr:from>
    <xdr:to>
      <xdr:col>24</xdr:col>
      <xdr:colOff>63500</xdr:colOff>
      <xdr:row>79</xdr:row>
      <xdr:rowOff>45386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82328"/>
          <a:ext cx="838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37778</xdr:rowOff>
    </xdr:from>
    <xdr:to>
      <xdr:col>19</xdr:col>
      <xdr:colOff>177800</xdr:colOff>
      <xdr:row>79</xdr:row>
      <xdr:rowOff>53845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82328"/>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49338</xdr:rowOff>
    </xdr:from>
    <xdr:to>
      <xdr:col>15</xdr:col>
      <xdr:colOff>50800</xdr:colOff>
      <xdr:row>79</xdr:row>
      <xdr:rowOff>53845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9388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49338</xdr:rowOff>
    </xdr:from>
    <xdr:to>
      <xdr:col>10</xdr:col>
      <xdr:colOff>114300</xdr:colOff>
      <xdr:row>79</xdr:row>
      <xdr:rowOff>54595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9388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166036</xdr:rowOff>
    </xdr:from>
    <xdr:to>
      <xdr:col>24</xdr:col>
      <xdr:colOff>114300</xdr:colOff>
      <xdr:row>79</xdr:row>
      <xdr:rowOff>96186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158428</xdr:rowOff>
    </xdr:from>
    <xdr:to>
      <xdr:col>20</xdr:col>
      <xdr:colOff>38100</xdr:colOff>
      <xdr:row>79</xdr:row>
      <xdr:rowOff>88578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79705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3045</xdr:rowOff>
    </xdr:from>
    <xdr:to>
      <xdr:col>15</xdr:col>
      <xdr:colOff>101600</xdr:colOff>
      <xdr:row>79</xdr:row>
      <xdr:rowOff>104645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95772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169988</xdr:rowOff>
    </xdr:from>
    <xdr:to>
      <xdr:col>10</xdr:col>
      <xdr:colOff>165100</xdr:colOff>
      <xdr:row>79</xdr:row>
      <xdr:rowOff>100138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91265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3795</xdr:rowOff>
    </xdr:from>
    <xdr:to>
      <xdr:col>6</xdr:col>
      <xdr:colOff>38100</xdr:colOff>
      <xdr:row>79</xdr:row>
      <xdr:rowOff>105395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96522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4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96304</xdr:rowOff>
    </xdr:from>
    <xdr:to>
      <xdr:col>24</xdr:col>
      <xdr:colOff>63500</xdr:colOff>
      <xdr:row>98</xdr:row>
      <xdr:rowOff>85434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5504"/>
          <a:ext cx="838200" cy="3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85434</xdr:rowOff>
    </xdr:from>
    <xdr:to>
      <xdr:col>19</xdr:col>
      <xdr:colOff>177800</xdr:colOff>
      <xdr:row>98</xdr:row>
      <xdr:rowOff>151791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87534"/>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151791</xdr:rowOff>
    </xdr:from>
    <xdr:to>
      <xdr:col>15</xdr:col>
      <xdr:colOff>50800</xdr:colOff>
      <xdr:row>99</xdr:row>
      <xdr:rowOff>87249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3891"/>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87046</xdr:rowOff>
    </xdr:from>
    <xdr:to>
      <xdr:col>10</xdr:col>
      <xdr:colOff>114300</xdr:colOff>
      <xdr:row>99</xdr:row>
      <xdr:rowOff>87249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60596"/>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45504</xdr:rowOff>
    </xdr:from>
    <xdr:to>
      <xdr:col>24</xdr:col>
      <xdr:colOff>114300</xdr:colOff>
      <xdr:row>96</xdr:row>
      <xdr:rowOff>147104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23931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34634</xdr:rowOff>
    </xdr:from>
    <xdr:to>
      <xdr:col>20</xdr:col>
      <xdr:colOff>38100</xdr:colOff>
      <xdr:row>98</xdr:row>
      <xdr:rowOff>136234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127361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92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100991</xdr:rowOff>
    </xdr:from>
    <xdr:to>
      <xdr:col>15</xdr:col>
      <xdr:colOff>101600</xdr:colOff>
      <xdr:row>99</xdr:row>
      <xdr:rowOff>31141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22268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36449</xdr:rowOff>
    </xdr:from>
    <xdr:to>
      <xdr:col>10</xdr:col>
      <xdr:colOff>165100</xdr:colOff>
      <xdr:row>99</xdr:row>
      <xdr:rowOff>138049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129176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36246</xdr:rowOff>
    </xdr:from>
    <xdr:to>
      <xdr:col>6</xdr:col>
      <xdr:colOff>38100</xdr:colOff>
      <xdr:row>99</xdr:row>
      <xdr:rowOff>137846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128973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133016</xdr:rowOff>
    </xdr:from>
    <xdr:to>
      <xdr:col>55</xdr:col>
      <xdr:colOff>0</xdr:colOff>
      <xdr:row>36</xdr:row>
      <xdr:rowOff>40466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05066"/>
          <a:ext cx="838200" cy="110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133016</xdr:rowOff>
    </xdr:from>
    <xdr:to>
      <xdr:col>50</xdr:col>
      <xdr:colOff>114300</xdr:colOff>
      <xdr:row>36</xdr:row>
      <xdr:rowOff>71381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05066"/>
          <a:ext cx="889000" cy="11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71381</xdr:rowOff>
    </xdr:from>
    <xdr:to>
      <xdr:col>45</xdr:col>
      <xdr:colOff>177800</xdr:colOff>
      <xdr:row>36</xdr:row>
      <xdr:rowOff>94611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43581"/>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76955</xdr:rowOff>
    </xdr:from>
    <xdr:to>
      <xdr:col>41</xdr:col>
      <xdr:colOff>50800</xdr:colOff>
      <xdr:row>36</xdr:row>
      <xdr:rowOff>94611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49155"/>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161116</xdr:rowOff>
    </xdr:from>
    <xdr:to>
      <xdr:col>55</xdr:col>
      <xdr:colOff>50800</xdr:colOff>
      <xdr:row>36</xdr:row>
      <xdr:rowOff>91266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12543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82216</xdr:rowOff>
    </xdr:from>
    <xdr:to>
      <xdr:col>50</xdr:col>
      <xdr:colOff>165100</xdr:colOff>
      <xdr:row>30</xdr:row>
      <xdr:rowOff>12366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3493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4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20581</xdr:rowOff>
    </xdr:from>
    <xdr:to>
      <xdr:col>46</xdr:col>
      <xdr:colOff>38100</xdr:colOff>
      <xdr:row>36</xdr:row>
      <xdr:rowOff>122181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138708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43811</xdr:rowOff>
    </xdr:from>
    <xdr:to>
      <xdr:col>41</xdr:col>
      <xdr:colOff>101600</xdr:colOff>
      <xdr:row>36</xdr:row>
      <xdr:rowOff>145411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26155</xdr:rowOff>
    </xdr:from>
    <xdr:to>
      <xdr:col>36</xdr:col>
      <xdr:colOff>165100</xdr:colOff>
      <xdr:row>36</xdr:row>
      <xdr:rowOff>127755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144282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7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135117</xdr:rowOff>
    </xdr:from>
    <xdr:to>
      <xdr:col>55</xdr:col>
      <xdr:colOff>0</xdr:colOff>
      <xdr:row>57</xdr:row>
      <xdr:rowOff>27360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64867"/>
          <a:ext cx="838200" cy="23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111604</xdr:rowOff>
    </xdr:from>
    <xdr:to>
      <xdr:col>50</xdr:col>
      <xdr:colOff>114300</xdr:colOff>
      <xdr:row>57</xdr:row>
      <xdr:rowOff>27360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12804"/>
          <a:ext cx="889000" cy="8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111604</xdr:rowOff>
    </xdr:from>
    <xdr:to>
      <xdr:col>45</xdr:col>
      <xdr:colOff>177800</xdr:colOff>
      <xdr:row>57</xdr:row>
      <xdr:rowOff>25944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12804"/>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104855</xdr:rowOff>
    </xdr:from>
    <xdr:to>
      <xdr:col>41</xdr:col>
      <xdr:colOff>50800</xdr:colOff>
      <xdr:row>57</xdr:row>
      <xdr:rowOff>25944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06055"/>
          <a:ext cx="889000" cy="9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84317</xdr:rowOff>
    </xdr:from>
    <xdr:to>
      <xdr:col>55</xdr:col>
      <xdr:colOff>50800</xdr:colOff>
      <xdr:row>56</xdr:row>
      <xdr:rowOff>14467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107194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6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148010</xdr:rowOff>
    </xdr:from>
    <xdr:to>
      <xdr:col>50</xdr:col>
      <xdr:colOff>165100</xdr:colOff>
      <xdr:row>57</xdr:row>
      <xdr:rowOff>78160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69287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60804</xdr:rowOff>
    </xdr:from>
    <xdr:to>
      <xdr:col>46</xdr:col>
      <xdr:colOff>38100</xdr:colOff>
      <xdr:row>56</xdr:row>
      <xdr:rowOff>162404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7481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3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146594</xdr:rowOff>
    </xdr:from>
    <xdr:to>
      <xdr:col>41</xdr:col>
      <xdr:colOff>101600</xdr:colOff>
      <xdr:row>57</xdr:row>
      <xdr:rowOff>76744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67871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4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54055</xdr:rowOff>
    </xdr:from>
    <xdr:to>
      <xdr:col>36</xdr:col>
      <xdr:colOff>165100</xdr:colOff>
      <xdr:row>56</xdr:row>
      <xdr:rowOff>155655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146782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4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158674</xdr:rowOff>
    </xdr:from>
    <xdr:to>
      <xdr:col>55</xdr:col>
      <xdr:colOff>0</xdr:colOff>
      <xdr:row>79</xdr:row>
      <xdr:rowOff>18351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1774"/>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80454</xdr:rowOff>
    </xdr:from>
    <xdr:to>
      <xdr:col>50</xdr:col>
      <xdr:colOff>114300</xdr:colOff>
      <xdr:row>78</xdr:row>
      <xdr:rowOff>158674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110654"/>
          <a:ext cx="889000" cy="4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73940</xdr:rowOff>
    </xdr:from>
    <xdr:to>
      <xdr:col>45</xdr:col>
      <xdr:colOff>177800</xdr:colOff>
      <xdr:row>76</xdr:row>
      <xdr:rowOff>80454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104140"/>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73940</xdr:rowOff>
    </xdr:from>
    <xdr:to>
      <xdr:col>41</xdr:col>
      <xdr:colOff>50800</xdr:colOff>
      <xdr:row>77</xdr:row>
      <xdr:rowOff>89427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104140"/>
          <a:ext cx="889000" cy="1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139001</xdr:rowOff>
    </xdr:from>
    <xdr:to>
      <xdr:col>55</xdr:col>
      <xdr:colOff>50800</xdr:colOff>
      <xdr:row>79</xdr:row>
      <xdr:rowOff>69151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53928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107874</xdr:rowOff>
    </xdr:from>
    <xdr:to>
      <xdr:col>50</xdr:col>
      <xdr:colOff>165100</xdr:colOff>
      <xdr:row>79</xdr:row>
      <xdr:rowOff>38024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29151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29654</xdr:rowOff>
    </xdr:from>
    <xdr:to>
      <xdr:col>46</xdr:col>
      <xdr:colOff>38100</xdr:colOff>
      <xdr:row>76</xdr:row>
      <xdr:rowOff>131254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147782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8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23140</xdr:rowOff>
    </xdr:from>
    <xdr:to>
      <xdr:col>41</xdr:col>
      <xdr:colOff>101600</xdr:colOff>
      <xdr:row>76</xdr:row>
      <xdr:rowOff>124740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141267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38627</xdr:rowOff>
    </xdr:from>
    <xdr:to>
      <xdr:col>36</xdr:col>
      <xdr:colOff>165100</xdr:colOff>
      <xdr:row>77</xdr:row>
      <xdr:rowOff>140227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156754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34741</xdr:rowOff>
    </xdr:from>
    <xdr:to>
      <xdr:col>55</xdr:col>
      <xdr:colOff>0</xdr:colOff>
      <xdr:row>98</xdr:row>
      <xdr:rowOff>59609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665391"/>
          <a:ext cx="838200" cy="19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59609</xdr:rowOff>
    </xdr:from>
    <xdr:to>
      <xdr:col>50</xdr:col>
      <xdr:colOff>114300</xdr:colOff>
      <xdr:row>98</xdr:row>
      <xdr:rowOff>102994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61709"/>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102994</xdr:rowOff>
    </xdr:from>
    <xdr:to>
      <xdr:col>45</xdr:col>
      <xdr:colOff>177800</xdr:colOff>
      <xdr:row>98</xdr:row>
      <xdr:rowOff>125837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05094"/>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112677</xdr:rowOff>
    </xdr:from>
    <xdr:to>
      <xdr:col>41</xdr:col>
      <xdr:colOff>50800</xdr:colOff>
      <xdr:row>98</xdr:row>
      <xdr:rowOff>125837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43327"/>
          <a:ext cx="889000" cy="1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155391</xdr:rowOff>
    </xdr:from>
    <xdr:to>
      <xdr:col>55</xdr:col>
      <xdr:colOff>50800</xdr:colOff>
      <xdr:row>97</xdr:row>
      <xdr:rowOff>85541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133818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8809</xdr:rowOff>
    </xdr:from>
    <xdr:to>
      <xdr:col>50</xdr:col>
      <xdr:colOff>165100</xdr:colOff>
      <xdr:row>98</xdr:row>
      <xdr:rowOff>110409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101536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52194</xdr:rowOff>
    </xdr:from>
    <xdr:to>
      <xdr:col>46</xdr:col>
      <xdr:colOff>38100</xdr:colOff>
      <xdr:row>98</xdr:row>
      <xdr:rowOff>153794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144921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4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75037</xdr:rowOff>
    </xdr:from>
    <xdr:to>
      <xdr:col>41</xdr:col>
      <xdr:colOff>101600</xdr:colOff>
      <xdr:row>99</xdr:row>
      <xdr:rowOff>5187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167764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61877</xdr:rowOff>
    </xdr:from>
    <xdr:to>
      <xdr:col>36</xdr:col>
      <xdr:colOff>165100</xdr:colOff>
      <xdr:row>97</xdr:row>
      <xdr:rowOff>163477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154604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68018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5456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40129</xdr:rowOff>
    </xdr:from>
    <xdr:to>
      <xdr:col>76</xdr:col>
      <xdr:colOff>114300</xdr:colOff>
      <xdr:row>39</xdr:row>
      <xdr:rowOff>68018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2667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40129</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26679"/>
          <a:ext cx="889000" cy="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17218</xdr:rowOff>
    </xdr:from>
    <xdr:to>
      <xdr:col>76</xdr:col>
      <xdr:colOff>165100</xdr:colOff>
      <xdr:row>39</xdr:row>
      <xdr:rowOff>118818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109945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160779</xdr:rowOff>
    </xdr:from>
    <xdr:to>
      <xdr:col>72</xdr:col>
      <xdr:colOff>38100</xdr:colOff>
      <xdr:row>39</xdr:row>
      <xdr:rowOff>90929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107456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5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126327</xdr:rowOff>
    </xdr:from>
    <xdr:to>
      <xdr:col>85</xdr:col>
      <xdr:colOff>127000</xdr:colOff>
      <xdr:row>76</xdr:row>
      <xdr:rowOff>150330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5652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150330</xdr:rowOff>
    </xdr:from>
    <xdr:to>
      <xdr:col>81</xdr:col>
      <xdr:colOff>50800</xdr:colOff>
      <xdr:row>76</xdr:row>
      <xdr:rowOff>160286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8053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160286</xdr:rowOff>
    </xdr:from>
    <xdr:to>
      <xdr:col>76</xdr:col>
      <xdr:colOff>114300</xdr:colOff>
      <xdr:row>77</xdr:row>
      <xdr:rowOff>13436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90486"/>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13436</xdr:rowOff>
    </xdr:from>
    <xdr:to>
      <xdr:col>71</xdr:col>
      <xdr:colOff>177800</xdr:colOff>
      <xdr:row>77</xdr:row>
      <xdr:rowOff>28803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1508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75527</xdr:rowOff>
    </xdr:from>
    <xdr:to>
      <xdr:col>85</xdr:col>
      <xdr:colOff>177800</xdr:colOff>
      <xdr:row>77</xdr:row>
      <xdr:rowOff>5677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53954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99530</xdr:rowOff>
    </xdr:from>
    <xdr:to>
      <xdr:col>81</xdr:col>
      <xdr:colOff>101600</xdr:colOff>
      <xdr:row>77</xdr:row>
      <xdr:rowOff>29680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20807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2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109486</xdr:rowOff>
    </xdr:from>
    <xdr:to>
      <xdr:col>76</xdr:col>
      <xdr:colOff>165100</xdr:colOff>
      <xdr:row>77</xdr:row>
      <xdr:rowOff>39636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30763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134086</xdr:rowOff>
    </xdr:from>
    <xdr:to>
      <xdr:col>72</xdr:col>
      <xdr:colOff>38100</xdr:colOff>
      <xdr:row>77</xdr:row>
      <xdr:rowOff>64236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55363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149453</xdr:rowOff>
    </xdr:from>
    <xdr:to>
      <xdr:col>67</xdr:col>
      <xdr:colOff>101600</xdr:colOff>
      <xdr:row>77</xdr:row>
      <xdr:rowOff>79603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70730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150656</xdr:rowOff>
    </xdr:from>
    <xdr:to>
      <xdr:col>85</xdr:col>
      <xdr:colOff>127000</xdr:colOff>
      <xdr:row>99</xdr:row>
      <xdr:rowOff>1756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81306"/>
          <a:ext cx="838200" cy="1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38593</xdr:rowOff>
    </xdr:from>
    <xdr:to>
      <xdr:col>81</xdr:col>
      <xdr:colOff>50800</xdr:colOff>
      <xdr:row>99</xdr:row>
      <xdr:rowOff>1756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40693"/>
          <a:ext cx="8890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38593</xdr:rowOff>
    </xdr:from>
    <xdr:to>
      <xdr:col>76</xdr:col>
      <xdr:colOff>114300</xdr:colOff>
      <xdr:row>98</xdr:row>
      <xdr:rowOff>126343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40693"/>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126343</xdr:rowOff>
    </xdr:from>
    <xdr:to>
      <xdr:col>71</xdr:col>
      <xdr:colOff>177800</xdr:colOff>
      <xdr:row>98</xdr:row>
      <xdr:rowOff>132304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928443"/>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99856</xdr:rowOff>
    </xdr:from>
    <xdr:to>
      <xdr:col>85</xdr:col>
      <xdr:colOff>177800</xdr:colOff>
      <xdr:row>98</xdr:row>
      <xdr:rowOff>30006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78283</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122406</xdr:rowOff>
    </xdr:from>
    <xdr:to>
      <xdr:col>81</xdr:col>
      <xdr:colOff>101600</xdr:colOff>
      <xdr:row>99</xdr:row>
      <xdr:rowOff>52556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43683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1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159243</xdr:rowOff>
    </xdr:from>
    <xdr:to>
      <xdr:col>76</xdr:col>
      <xdr:colOff>165100</xdr:colOff>
      <xdr:row>98</xdr:row>
      <xdr:rowOff>89393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105920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75543</xdr:rowOff>
    </xdr:from>
    <xdr:to>
      <xdr:col>72</xdr:col>
      <xdr:colOff>38100</xdr:colOff>
      <xdr:row>99</xdr:row>
      <xdr:rowOff>5693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168270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81504</xdr:rowOff>
    </xdr:from>
    <xdr:to>
      <xdr:col>67</xdr:col>
      <xdr:colOff>101600</xdr:colOff>
      <xdr:row>99</xdr:row>
      <xdr:rowOff>11654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2781</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153797</xdr:rowOff>
    </xdr:from>
    <xdr:to>
      <xdr:col>116</xdr:col>
      <xdr:colOff>63500</xdr:colOff>
      <xdr:row>38</xdr:row>
      <xdr:rowOff>88646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497447"/>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146634</xdr:rowOff>
    </xdr:from>
    <xdr:to>
      <xdr:col>111</xdr:col>
      <xdr:colOff>177800</xdr:colOff>
      <xdr:row>37</xdr:row>
      <xdr:rowOff>153797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490284"/>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118516</xdr:rowOff>
    </xdr:from>
    <xdr:to>
      <xdr:col>107</xdr:col>
      <xdr:colOff>50800</xdr:colOff>
      <xdr:row>37</xdr:row>
      <xdr:rowOff>146634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46216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118516</xdr:rowOff>
    </xdr:from>
    <xdr:to>
      <xdr:col>102</xdr:col>
      <xdr:colOff>114300</xdr:colOff>
      <xdr:row>37</xdr:row>
      <xdr:rowOff>130404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46216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37846</xdr:rowOff>
    </xdr:from>
    <xdr:to>
      <xdr:col>116</xdr:col>
      <xdr:colOff>114300</xdr:colOff>
      <xdr:row>38</xdr:row>
      <xdr:rowOff>139446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60723</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102997</xdr:rowOff>
    </xdr:from>
    <xdr:to>
      <xdr:col>112</xdr:col>
      <xdr:colOff>38100</xdr:colOff>
      <xdr:row>38</xdr:row>
      <xdr:rowOff>33147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49674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95834</xdr:rowOff>
    </xdr:from>
    <xdr:to>
      <xdr:col>107</xdr:col>
      <xdr:colOff>101600</xdr:colOff>
      <xdr:row>38</xdr:row>
      <xdr:rowOff>25984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42511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2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67716</xdr:rowOff>
    </xdr:from>
    <xdr:to>
      <xdr:col>102</xdr:col>
      <xdr:colOff>165100</xdr:colOff>
      <xdr:row>37</xdr:row>
      <xdr:rowOff>169317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41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14393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1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79604</xdr:rowOff>
    </xdr:from>
    <xdr:to>
      <xdr:col>98</xdr:col>
      <xdr:colOff>38100</xdr:colOff>
      <xdr:row>38</xdr:row>
      <xdr:rowOff>9754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4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26281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1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165913</xdr:rowOff>
    </xdr:from>
    <xdr:to>
      <xdr:col>116</xdr:col>
      <xdr:colOff>63500</xdr:colOff>
      <xdr:row>59</xdr:row>
      <xdr:rowOff>3721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1001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165151</xdr:rowOff>
    </xdr:from>
    <xdr:to>
      <xdr:col>111</xdr:col>
      <xdr:colOff>177800</xdr:colOff>
      <xdr:row>58</xdr:row>
      <xdr:rowOff>165913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092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165151</xdr:rowOff>
    </xdr:from>
    <xdr:to>
      <xdr:col>107</xdr:col>
      <xdr:colOff>50800</xdr:colOff>
      <xdr:row>58</xdr:row>
      <xdr:rowOff>165494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0925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150940</xdr:rowOff>
    </xdr:from>
    <xdr:to>
      <xdr:col>102</xdr:col>
      <xdr:colOff>114300</xdr:colOff>
      <xdr:row>58</xdr:row>
      <xdr:rowOff>165494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95040"/>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124371</xdr:rowOff>
    </xdr:from>
    <xdr:to>
      <xdr:col>116</xdr:col>
      <xdr:colOff>114300</xdr:colOff>
      <xdr:row>59</xdr:row>
      <xdr:rowOff>54521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115113</xdr:rowOff>
    </xdr:from>
    <xdr:to>
      <xdr:col>112</xdr:col>
      <xdr:colOff>38100</xdr:colOff>
      <xdr:row>59</xdr:row>
      <xdr:rowOff>45263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36390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5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114351</xdr:rowOff>
    </xdr:from>
    <xdr:to>
      <xdr:col>107</xdr:col>
      <xdr:colOff>101600</xdr:colOff>
      <xdr:row>59</xdr:row>
      <xdr:rowOff>44501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35628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5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114694</xdr:rowOff>
    </xdr:from>
    <xdr:to>
      <xdr:col>102</xdr:col>
      <xdr:colOff>165100</xdr:colOff>
      <xdr:row>59</xdr:row>
      <xdr:rowOff>44844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35971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5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100140</xdr:rowOff>
    </xdr:from>
    <xdr:to>
      <xdr:col>98</xdr:col>
      <xdr:colOff>38100</xdr:colOff>
      <xdr:row>59</xdr:row>
      <xdr:rowOff>30290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21417</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3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55085</xdr:rowOff>
    </xdr:from>
    <xdr:to>
      <xdr:col>116</xdr:col>
      <xdr:colOff>63500</xdr:colOff>
      <xdr:row>77</xdr:row>
      <xdr:rowOff>58776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256735"/>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58776</xdr:rowOff>
    </xdr:from>
    <xdr:to>
      <xdr:col>111</xdr:col>
      <xdr:colOff>177800</xdr:colOff>
      <xdr:row>77</xdr:row>
      <xdr:rowOff>102339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260426"/>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102339</xdr:rowOff>
    </xdr:from>
    <xdr:to>
      <xdr:col>107</xdr:col>
      <xdr:colOff>50800</xdr:colOff>
      <xdr:row>77</xdr:row>
      <xdr:rowOff>167035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303989"/>
          <a:ext cx="889000" cy="6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150118</xdr:rowOff>
    </xdr:from>
    <xdr:to>
      <xdr:col>102</xdr:col>
      <xdr:colOff>114300</xdr:colOff>
      <xdr:row>77</xdr:row>
      <xdr:rowOff>167035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35176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4285</xdr:rowOff>
    </xdr:from>
    <xdr:to>
      <xdr:col>116</xdr:col>
      <xdr:colOff>114300</xdr:colOff>
      <xdr:row>77</xdr:row>
      <xdr:rowOff>105885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154162</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7976</xdr:rowOff>
    </xdr:from>
    <xdr:to>
      <xdr:col>112</xdr:col>
      <xdr:colOff>38100</xdr:colOff>
      <xdr:row>77</xdr:row>
      <xdr:rowOff>109576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100703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51539</xdr:rowOff>
    </xdr:from>
    <xdr:to>
      <xdr:col>107</xdr:col>
      <xdr:colOff>101600</xdr:colOff>
      <xdr:row>77</xdr:row>
      <xdr:rowOff>153139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144266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116235</xdr:rowOff>
    </xdr:from>
    <xdr:to>
      <xdr:col>102</xdr:col>
      <xdr:colOff>165100</xdr:colOff>
      <xdr:row>78</xdr:row>
      <xdr:rowOff>46385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37512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99318</xdr:rowOff>
    </xdr:from>
    <xdr:to>
      <xdr:col>98</xdr:col>
      <xdr:colOff>38100</xdr:colOff>
      <xdr:row>78</xdr:row>
      <xdr:rowOff>29468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20595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3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panose="020B0600070205080204" pitchFamily="50" charset="-128"/>
              <a:ea typeface="ＭＳ Ｐゴシック" panose="020B0600070205080204" pitchFamily="50" charset="-128"/>
            </a:rPr>
            <a:t>物件費の住民一人当たりのコストは</a:t>
          </a:r>
          <a:r>
            <a:rPr kumimoji="1" lang="en-US" altLang="ja-JP" sz="1300" b="1">
              <a:latin typeface="ＭＳ Ｐゴシック" panose="020B0600070205080204" pitchFamily="50" charset="-128"/>
              <a:ea typeface="ＭＳ Ｐゴシック" panose="020B0600070205080204" pitchFamily="50" charset="-128"/>
            </a:rPr>
            <a:t>50,960</a:t>
          </a:r>
          <a:r>
            <a:rPr kumimoji="1" lang="ja-JP" altLang="en-US" sz="1300" b="1">
              <a:latin typeface="ＭＳ Ｐゴシック" panose="020B0600070205080204" pitchFamily="50" charset="-128"/>
              <a:ea typeface="ＭＳ Ｐゴシック" panose="020B0600070205080204" pitchFamily="50" charset="-128"/>
            </a:rPr>
            <a:t>円となり、類似団体と比較して低くなっている。要因として、ごみ処理業務や消防業務を一部事務組合で実施していることが挙げられる。公債費については、学校の耐震化等工事や保育所改修・改築工事などの大規模な事業の影響により、徐々に類似団体平均に近づいている。今後は新庁舎等建設事業などに係る地方債の償還が本格化するため、適切な水準を保っていく必要がある。普通建設事業費（うち更新整備）が前年度と比べて大きく増加しているのは、新庁舎等建設事業や公的病院への建設支援などの支出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81,169
80,487
19.17
38,238,184
35,817,220
2,036,371
18,270,172
34,273,647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79349</xdr:rowOff>
    </xdr:from>
    <xdr:to>
      <xdr:col>24</xdr:col>
      <xdr:colOff>63500</xdr:colOff>
      <xdr:row>34</xdr:row>
      <xdr:rowOff>125069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86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135585</xdr:rowOff>
    </xdr:from>
    <xdr:to>
      <xdr:col>19</xdr:col>
      <xdr:colOff>177800</xdr:colOff>
      <xdr:row>34</xdr:row>
      <xdr:rowOff>79349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3435"/>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135585</xdr:rowOff>
    </xdr:from>
    <xdr:to>
      <xdr:col>15</xdr:col>
      <xdr:colOff>50800</xdr:colOff>
      <xdr:row>34</xdr:row>
      <xdr:rowOff>15799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343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15799</xdr:rowOff>
    </xdr:from>
    <xdr:to>
      <xdr:col>10</xdr:col>
      <xdr:colOff>114300</xdr:colOff>
      <xdr:row>34</xdr:row>
      <xdr:rowOff>145643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5099"/>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74269</xdr:rowOff>
    </xdr:from>
    <xdr:to>
      <xdr:col>24</xdr:col>
      <xdr:colOff>114300</xdr:colOff>
      <xdr:row>35</xdr:row>
      <xdr:rowOff>4419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97146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28549</xdr:rowOff>
    </xdr:from>
    <xdr:to>
      <xdr:col>20</xdr:col>
      <xdr:colOff>38100</xdr:colOff>
      <xdr:row>34</xdr:row>
      <xdr:rowOff>130149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146676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84785</xdr:rowOff>
    </xdr:from>
    <xdr:to>
      <xdr:col>15</xdr:col>
      <xdr:colOff>101600</xdr:colOff>
      <xdr:row>34</xdr:row>
      <xdr:rowOff>14935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31462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136449</xdr:rowOff>
    </xdr:from>
    <xdr:to>
      <xdr:col>10</xdr:col>
      <xdr:colOff>165100</xdr:colOff>
      <xdr:row>34</xdr:row>
      <xdr:rowOff>66599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83126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94843</xdr:rowOff>
    </xdr:from>
    <xdr:to>
      <xdr:col>6</xdr:col>
      <xdr:colOff>38100</xdr:colOff>
      <xdr:row>35</xdr:row>
      <xdr:rowOff>24993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41520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157732</xdr:rowOff>
    </xdr:from>
    <xdr:to>
      <xdr:col>24</xdr:col>
      <xdr:colOff>63500</xdr:colOff>
      <xdr:row>57</xdr:row>
      <xdr:rowOff>12205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16032"/>
          <a:ext cx="838200" cy="36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157732</xdr:rowOff>
    </xdr:from>
    <xdr:to>
      <xdr:col>19</xdr:col>
      <xdr:colOff>177800</xdr:colOff>
      <xdr:row>57</xdr:row>
      <xdr:rowOff>78166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16032"/>
          <a:ext cx="889000" cy="4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78166</xdr:rowOff>
    </xdr:from>
    <xdr:to>
      <xdr:col>15</xdr:col>
      <xdr:colOff>50800</xdr:colOff>
      <xdr:row>57</xdr:row>
      <xdr:rowOff>111207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0816"/>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111207</xdr:rowOff>
    </xdr:from>
    <xdr:to>
      <xdr:col>10</xdr:col>
      <xdr:colOff>114300</xdr:colOff>
      <xdr:row>57</xdr:row>
      <xdr:rowOff>126971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83857"/>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132855</xdr:rowOff>
    </xdr:from>
    <xdr:to>
      <xdr:col>24</xdr:col>
      <xdr:colOff>114300</xdr:colOff>
      <xdr:row>57</xdr:row>
      <xdr:rowOff>63005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111282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106932</xdr:rowOff>
    </xdr:from>
    <xdr:to>
      <xdr:col>20</xdr:col>
      <xdr:colOff>38100</xdr:colOff>
      <xdr:row>55</xdr:row>
      <xdr:rowOff>37082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28209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5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27366</xdr:rowOff>
    </xdr:from>
    <xdr:to>
      <xdr:col>15</xdr:col>
      <xdr:colOff>101600</xdr:colOff>
      <xdr:row>57</xdr:row>
      <xdr:rowOff>128966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145493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60407</xdr:rowOff>
    </xdr:from>
    <xdr:to>
      <xdr:col>10</xdr:col>
      <xdr:colOff>165100</xdr:colOff>
      <xdr:row>57</xdr:row>
      <xdr:rowOff>162007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153134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76171</xdr:rowOff>
    </xdr:from>
    <xdr:to>
      <xdr:col>6</xdr:col>
      <xdr:colOff>38100</xdr:colOff>
      <xdr:row>58</xdr:row>
      <xdr:rowOff>6321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168898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128804</xdr:rowOff>
    </xdr:from>
    <xdr:to>
      <xdr:col>24</xdr:col>
      <xdr:colOff>63500</xdr:colOff>
      <xdr:row>77</xdr:row>
      <xdr:rowOff>93314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7554"/>
          <a:ext cx="838200" cy="30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63633</xdr:rowOff>
    </xdr:from>
    <xdr:to>
      <xdr:col>19</xdr:col>
      <xdr:colOff>177800</xdr:colOff>
      <xdr:row>77</xdr:row>
      <xdr:rowOff>93314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65283"/>
          <a:ext cx="8890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63633</xdr:rowOff>
    </xdr:from>
    <xdr:to>
      <xdr:col>15</xdr:col>
      <xdr:colOff>50800</xdr:colOff>
      <xdr:row>78</xdr:row>
      <xdr:rowOff>92047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5283"/>
          <a:ext cx="889000" cy="19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26600</xdr:rowOff>
    </xdr:from>
    <xdr:to>
      <xdr:col>10</xdr:col>
      <xdr:colOff>114300</xdr:colOff>
      <xdr:row>78</xdr:row>
      <xdr:rowOff>92047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9700"/>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78004</xdr:rowOff>
    </xdr:from>
    <xdr:to>
      <xdr:col>24</xdr:col>
      <xdr:colOff>114300</xdr:colOff>
      <xdr:row>76</xdr:row>
      <xdr:rowOff>8155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6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100881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42514</xdr:rowOff>
    </xdr:from>
    <xdr:to>
      <xdr:col>20</xdr:col>
      <xdr:colOff>38100</xdr:colOff>
      <xdr:row>77</xdr:row>
      <xdr:rowOff>144114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160641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12833</xdr:rowOff>
    </xdr:from>
    <xdr:to>
      <xdr:col>15</xdr:col>
      <xdr:colOff>101600</xdr:colOff>
      <xdr:row>77</xdr:row>
      <xdr:rowOff>114433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130960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8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41247</xdr:rowOff>
    </xdr:from>
    <xdr:to>
      <xdr:col>10</xdr:col>
      <xdr:colOff>165100</xdr:colOff>
      <xdr:row>78</xdr:row>
      <xdr:rowOff>142847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133974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147250</xdr:rowOff>
    </xdr:from>
    <xdr:to>
      <xdr:col>6</xdr:col>
      <xdr:colOff>38100</xdr:colOff>
      <xdr:row>78</xdr:row>
      <xdr:rowOff>77400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93927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2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89382</xdr:rowOff>
    </xdr:from>
    <xdr:to>
      <xdr:col>24</xdr:col>
      <xdr:colOff>63500</xdr:colOff>
      <xdr:row>98</xdr:row>
      <xdr:rowOff>92684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20032"/>
          <a:ext cx="8382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92684</xdr:rowOff>
    </xdr:from>
    <xdr:to>
      <xdr:col>19</xdr:col>
      <xdr:colOff>177800</xdr:colOff>
      <xdr:row>99</xdr:row>
      <xdr:rowOff>89281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94784"/>
          <a:ext cx="889000" cy="1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89281</xdr:rowOff>
    </xdr:from>
    <xdr:to>
      <xdr:col>15</xdr:col>
      <xdr:colOff>50800</xdr:colOff>
      <xdr:row>99</xdr:row>
      <xdr:rowOff>90436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62831"/>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87440</xdr:rowOff>
    </xdr:from>
    <xdr:to>
      <xdr:col>10</xdr:col>
      <xdr:colOff>114300</xdr:colOff>
      <xdr:row>99</xdr:row>
      <xdr:rowOff>90436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60990"/>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38582</xdr:rowOff>
    </xdr:from>
    <xdr:to>
      <xdr:col>24</xdr:col>
      <xdr:colOff>114300</xdr:colOff>
      <xdr:row>97</xdr:row>
      <xdr:rowOff>140182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61459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41884</xdr:rowOff>
    </xdr:from>
    <xdr:to>
      <xdr:col>20</xdr:col>
      <xdr:colOff>38100</xdr:colOff>
      <xdr:row>98</xdr:row>
      <xdr:rowOff>143484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160011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38481</xdr:rowOff>
    </xdr:from>
    <xdr:to>
      <xdr:col>15</xdr:col>
      <xdr:colOff>101600</xdr:colOff>
      <xdr:row>99</xdr:row>
      <xdr:rowOff>140081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131208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39636</xdr:rowOff>
    </xdr:from>
    <xdr:to>
      <xdr:col>10</xdr:col>
      <xdr:colOff>165100</xdr:colOff>
      <xdr:row>99</xdr:row>
      <xdr:rowOff>141236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132363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36640</xdr:rowOff>
    </xdr:from>
    <xdr:to>
      <xdr:col>6</xdr:col>
      <xdr:colOff>38100</xdr:colOff>
      <xdr:row>99</xdr:row>
      <xdr:rowOff>138240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129367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0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2159</xdr:rowOff>
    </xdr:from>
    <xdr:to>
      <xdr:col>55</xdr:col>
      <xdr:colOff>0</xdr:colOff>
      <xdr:row>35</xdr:row>
      <xdr:rowOff>113411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02909"/>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2159</xdr:rowOff>
    </xdr:from>
    <xdr:to>
      <xdr:col>50</xdr:col>
      <xdr:colOff>114300</xdr:colOff>
      <xdr:row>35</xdr:row>
      <xdr:rowOff>5969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029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151511</xdr:rowOff>
    </xdr:from>
    <xdr:to>
      <xdr:col>45</xdr:col>
      <xdr:colOff>177800</xdr:colOff>
      <xdr:row>35</xdr:row>
      <xdr:rowOff>5969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98081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18161</xdr:rowOff>
    </xdr:from>
    <xdr:to>
      <xdr:col>41</xdr:col>
      <xdr:colOff>50800</xdr:colOff>
      <xdr:row>34</xdr:row>
      <xdr:rowOff>151511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8474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62611</xdr:rowOff>
    </xdr:from>
    <xdr:to>
      <xdr:col>55</xdr:col>
      <xdr:colOff>50800</xdr:colOff>
      <xdr:row>35</xdr:row>
      <xdr:rowOff>164211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85488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122809</xdr:rowOff>
    </xdr:from>
    <xdr:to>
      <xdr:col>50</xdr:col>
      <xdr:colOff>165100</xdr:colOff>
      <xdr:row>35</xdr:row>
      <xdr:rowOff>52959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69486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126619</xdr:rowOff>
    </xdr:from>
    <xdr:to>
      <xdr:col>46</xdr:col>
      <xdr:colOff>38100</xdr:colOff>
      <xdr:row>35</xdr:row>
      <xdr:rowOff>56769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73296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100711</xdr:rowOff>
    </xdr:from>
    <xdr:to>
      <xdr:col>41</xdr:col>
      <xdr:colOff>101600</xdr:colOff>
      <xdr:row>35</xdr:row>
      <xdr:rowOff>30861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47388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0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138811</xdr:rowOff>
    </xdr:from>
    <xdr:to>
      <xdr:col>36</xdr:col>
      <xdr:colOff>165100</xdr:colOff>
      <xdr:row>34</xdr:row>
      <xdr:rowOff>68961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85488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97112</xdr:rowOff>
    </xdr:from>
    <xdr:to>
      <xdr:col>55</xdr:col>
      <xdr:colOff>0</xdr:colOff>
      <xdr:row>58</xdr:row>
      <xdr:rowOff>102324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121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98529</xdr:rowOff>
    </xdr:from>
    <xdr:to>
      <xdr:col>50</xdr:col>
      <xdr:colOff>114300</xdr:colOff>
      <xdr:row>58</xdr:row>
      <xdr:rowOff>102324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4262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98529</xdr:rowOff>
    </xdr:from>
    <xdr:to>
      <xdr:col>45</xdr:col>
      <xdr:colOff>177800</xdr:colOff>
      <xdr:row>58</xdr:row>
      <xdr:rowOff>100633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262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100633</xdr:rowOff>
    </xdr:from>
    <xdr:to>
      <xdr:col>41</xdr:col>
      <xdr:colOff>50800</xdr:colOff>
      <xdr:row>58</xdr:row>
      <xdr:rowOff>101501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4473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46312</xdr:rowOff>
    </xdr:from>
    <xdr:to>
      <xdr:col>55</xdr:col>
      <xdr:colOff>50800</xdr:colOff>
      <xdr:row>58</xdr:row>
      <xdr:rowOff>147912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132689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51524</xdr:rowOff>
    </xdr:from>
    <xdr:to>
      <xdr:col>50</xdr:col>
      <xdr:colOff>165100</xdr:colOff>
      <xdr:row>58</xdr:row>
      <xdr:rowOff>153124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144251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47729</xdr:rowOff>
    </xdr:from>
    <xdr:to>
      <xdr:col>46</xdr:col>
      <xdr:colOff>38100</xdr:colOff>
      <xdr:row>58</xdr:row>
      <xdr:rowOff>149329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140456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8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49833</xdr:rowOff>
    </xdr:from>
    <xdr:to>
      <xdr:col>41</xdr:col>
      <xdr:colOff>101600</xdr:colOff>
      <xdr:row>58</xdr:row>
      <xdr:rowOff>151433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142560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8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50701</xdr:rowOff>
    </xdr:from>
    <xdr:to>
      <xdr:col>36</xdr:col>
      <xdr:colOff>165100</xdr:colOff>
      <xdr:row>58</xdr:row>
      <xdr:rowOff>152301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143428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8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63119</xdr:rowOff>
    </xdr:from>
    <xdr:to>
      <xdr:col>55</xdr:col>
      <xdr:colOff>0</xdr:colOff>
      <xdr:row>78</xdr:row>
      <xdr:rowOff>75098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36219"/>
          <a:ext cx="8382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59872</xdr:rowOff>
    </xdr:from>
    <xdr:to>
      <xdr:col>50</xdr:col>
      <xdr:colOff>114300</xdr:colOff>
      <xdr:row>78</xdr:row>
      <xdr:rowOff>63119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3297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59872</xdr:rowOff>
    </xdr:from>
    <xdr:to>
      <xdr:col>45</xdr:col>
      <xdr:colOff>177800</xdr:colOff>
      <xdr:row>78</xdr:row>
      <xdr:rowOff>72217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3297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71441</xdr:rowOff>
    </xdr:from>
    <xdr:to>
      <xdr:col>41</xdr:col>
      <xdr:colOff>50800</xdr:colOff>
      <xdr:row>78</xdr:row>
      <xdr:rowOff>72217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44541"/>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24298</xdr:rowOff>
    </xdr:from>
    <xdr:to>
      <xdr:col>55</xdr:col>
      <xdr:colOff>50800</xdr:colOff>
      <xdr:row>78</xdr:row>
      <xdr:rowOff>125898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110675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12319</xdr:rowOff>
    </xdr:from>
    <xdr:to>
      <xdr:col>50</xdr:col>
      <xdr:colOff>165100</xdr:colOff>
      <xdr:row>78</xdr:row>
      <xdr:rowOff>113919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105046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9072</xdr:rowOff>
    </xdr:from>
    <xdr:to>
      <xdr:col>46</xdr:col>
      <xdr:colOff>38100</xdr:colOff>
      <xdr:row>78</xdr:row>
      <xdr:rowOff>110672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101799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21417</xdr:rowOff>
    </xdr:from>
    <xdr:to>
      <xdr:col>41</xdr:col>
      <xdr:colOff>101600</xdr:colOff>
      <xdr:row>78</xdr:row>
      <xdr:rowOff>123017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114144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20641</xdr:rowOff>
    </xdr:from>
    <xdr:to>
      <xdr:col>36</xdr:col>
      <xdr:colOff>165100</xdr:colOff>
      <xdr:row>78</xdr:row>
      <xdr:rowOff>122241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113368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123622</xdr:rowOff>
    </xdr:from>
    <xdr:to>
      <xdr:col>55</xdr:col>
      <xdr:colOff>0</xdr:colOff>
      <xdr:row>96</xdr:row>
      <xdr:rowOff>129642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82822"/>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129642</xdr:rowOff>
    </xdr:from>
    <xdr:to>
      <xdr:col>50</xdr:col>
      <xdr:colOff>114300</xdr:colOff>
      <xdr:row>97</xdr:row>
      <xdr:rowOff>8420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88842"/>
          <a:ext cx="8890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8420</xdr:rowOff>
    </xdr:from>
    <xdr:to>
      <xdr:col>45</xdr:col>
      <xdr:colOff>177800</xdr:colOff>
      <xdr:row>97</xdr:row>
      <xdr:rowOff>54914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39070"/>
          <a:ext cx="889000" cy="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168732</xdr:rowOff>
    </xdr:from>
    <xdr:to>
      <xdr:col>41</xdr:col>
      <xdr:colOff>50800</xdr:colOff>
      <xdr:row>97</xdr:row>
      <xdr:rowOff>54914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27932"/>
          <a:ext cx="889000" cy="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72822</xdr:rowOff>
    </xdr:from>
    <xdr:to>
      <xdr:col>55</xdr:col>
      <xdr:colOff>50800</xdr:colOff>
      <xdr:row>97</xdr:row>
      <xdr:rowOff>2972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3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51249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78842</xdr:rowOff>
    </xdr:from>
    <xdr:to>
      <xdr:col>50</xdr:col>
      <xdr:colOff>165100</xdr:colOff>
      <xdr:row>97</xdr:row>
      <xdr:rowOff>8992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129070</xdr:rowOff>
    </xdr:from>
    <xdr:to>
      <xdr:col>46</xdr:col>
      <xdr:colOff>38100</xdr:colOff>
      <xdr:row>97</xdr:row>
      <xdr:rowOff>59220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50347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4114</xdr:rowOff>
    </xdr:from>
    <xdr:to>
      <xdr:col>41</xdr:col>
      <xdr:colOff>101600</xdr:colOff>
      <xdr:row>97</xdr:row>
      <xdr:rowOff>105714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96841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117932</xdr:rowOff>
    </xdr:from>
    <xdr:to>
      <xdr:col>36</xdr:col>
      <xdr:colOff>165100</xdr:colOff>
      <xdr:row>97</xdr:row>
      <xdr:rowOff>48082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39209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25537</xdr:rowOff>
    </xdr:from>
    <xdr:to>
      <xdr:col>85</xdr:col>
      <xdr:colOff>127000</xdr:colOff>
      <xdr:row>38</xdr:row>
      <xdr:rowOff>39070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40637"/>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24623</xdr:rowOff>
    </xdr:from>
    <xdr:to>
      <xdr:col>81</xdr:col>
      <xdr:colOff>50800</xdr:colOff>
      <xdr:row>38</xdr:row>
      <xdr:rowOff>25537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397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24623</xdr:rowOff>
    </xdr:from>
    <xdr:to>
      <xdr:col>76</xdr:col>
      <xdr:colOff>114300</xdr:colOff>
      <xdr:row>38</xdr:row>
      <xdr:rowOff>34864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972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29377</xdr:rowOff>
    </xdr:from>
    <xdr:to>
      <xdr:col>71</xdr:col>
      <xdr:colOff>177800</xdr:colOff>
      <xdr:row>38</xdr:row>
      <xdr:rowOff>34864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44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159720</xdr:rowOff>
    </xdr:from>
    <xdr:to>
      <xdr:col>85</xdr:col>
      <xdr:colOff>177800</xdr:colOff>
      <xdr:row>38</xdr:row>
      <xdr:rowOff>89870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138147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146187</xdr:rowOff>
    </xdr:from>
    <xdr:to>
      <xdr:col>81</xdr:col>
      <xdr:colOff>101600</xdr:colOff>
      <xdr:row>38</xdr:row>
      <xdr:rowOff>76337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67464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145273</xdr:rowOff>
    </xdr:from>
    <xdr:to>
      <xdr:col>76</xdr:col>
      <xdr:colOff>165100</xdr:colOff>
      <xdr:row>38</xdr:row>
      <xdr:rowOff>75423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66550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155514</xdr:rowOff>
    </xdr:from>
    <xdr:to>
      <xdr:col>72</xdr:col>
      <xdr:colOff>38100</xdr:colOff>
      <xdr:row>38</xdr:row>
      <xdr:rowOff>85665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76791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150028</xdr:rowOff>
    </xdr:from>
    <xdr:to>
      <xdr:col>67</xdr:col>
      <xdr:colOff>101600</xdr:colOff>
      <xdr:row>38</xdr:row>
      <xdr:rowOff>80178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71304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25531</xdr:rowOff>
    </xdr:from>
    <xdr:to>
      <xdr:col>85</xdr:col>
      <xdr:colOff>127000</xdr:colOff>
      <xdr:row>57</xdr:row>
      <xdr:rowOff>132924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98181"/>
          <a:ext cx="838200" cy="10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149513</xdr:rowOff>
    </xdr:from>
    <xdr:to>
      <xdr:col>81</xdr:col>
      <xdr:colOff>50800</xdr:colOff>
      <xdr:row>57</xdr:row>
      <xdr:rowOff>25531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50713"/>
          <a:ext cx="889000" cy="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64246</xdr:rowOff>
    </xdr:from>
    <xdr:to>
      <xdr:col>76</xdr:col>
      <xdr:colOff>114300</xdr:colOff>
      <xdr:row>56</xdr:row>
      <xdr:rowOff>149513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65446"/>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54873</xdr:rowOff>
    </xdr:from>
    <xdr:to>
      <xdr:col>71</xdr:col>
      <xdr:colOff>177800</xdr:colOff>
      <xdr:row>56</xdr:row>
      <xdr:rowOff>64246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5607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82124</xdr:rowOff>
    </xdr:from>
    <xdr:to>
      <xdr:col>85</xdr:col>
      <xdr:colOff>177800</xdr:colOff>
      <xdr:row>58</xdr:row>
      <xdr:rowOff>12274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60551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146181</xdr:rowOff>
    </xdr:from>
    <xdr:to>
      <xdr:col>81</xdr:col>
      <xdr:colOff>101600</xdr:colOff>
      <xdr:row>57</xdr:row>
      <xdr:rowOff>76331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67458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4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98713</xdr:rowOff>
    </xdr:from>
    <xdr:to>
      <xdr:col>76</xdr:col>
      <xdr:colOff>165100</xdr:colOff>
      <xdr:row>57</xdr:row>
      <xdr:rowOff>28863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45390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13446</xdr:rowOff>
    </xdr:from>
    <xdr:to>
      <xdr:col>72</xdr:col>
      <xdr:colOff>38100</xdr:colOff>
      <xdr:row>56</xdr:row>
      <xdr:rowOff>115046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131573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8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4073</xdr:rowOff>
    </xdr:from>
    <xdr:to>
      <xdr:col>67</xdr:col>
      <xdr:colOff>101600</xdr:colOff>
      <xdr:row>56</xdr:row>
      <xdr:rowOff>105673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122200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68018</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256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40128</xdr:rowOff>
    </xdr:from>
    <xdr:to>
      <xdr:col>76</xdr:col>
      <xdr:colOff>114300</xdr:colOff>
      <xdr:row>79</xdr:row>
      <xdr:rowOff>68018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4678"/>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40128</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4678"/>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17218</xdr:rowOff>
    </xdr:from>
    <xdr:to>
      <xdr:col>76</xdr:col>
      <xdr:colOff>165100</xdr:colOff>
      <xdr:row>79</xdr:row>
      <xdr:rowOff>118818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109945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5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160778</xdr:rowOff>
    </xdr:from>
    <xdr:to>
      <xdr:col>72</xdr:col>
      <xdr:colOff>38100</xdr:colOff>
      <xdr:row>79</xdr:row>
      <xdr:rowOff>90928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107455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126327</xdr:rowOff>
    </xdr:from>
    <xdr:to>
      <xdr:col>85</xdr:col>
      <xdr:colOff>127000</xdr:colOff>
      <xdr:row>96</xdr:row>
      <xdr:rowOff>150330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8552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150330</xdr:rowOff>
    </xdr:from>
    <xdr:to>
      <xdr:col>81</xdr:col>
      <xdr:colOff>50800</xdr:colOff>
      <xdr:row>96</xdr:row>
      <xdr:rowOff>160286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0953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160286</xdr:rowOff>
    </xdr:from>
    <xdr:to>
      <xdr:col>76</xdr:col>
      <xdr:colOff>114300</xdr:colOff>
      <xdr:row>97</xdr:row>
      <xdr:rowOff>13436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19486"/>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13436</xdr:rowOff>
    </xdr:from>
    <xdr:to>
      <xdr:col>71</xdr:col>
      <xdr:colOff>177800</xdr:colOff>
      <xdr:row>97</xdr:row>
      <xdr:rowOff>28803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4408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75527</xdr:rowOff>
    </xdr:from>
    <xdr:to>
      <xdr:col>85</xdr:col>
      <xdr:colOff>177800</xdr:colOff>
      <xdr:row>97</xdr:row>
      <xdr:rowOff>5677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53954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99530</xdr:rowOff>
    </xdr:from>
    <xdr:to>
      <xdr:col>81</xdr:col>
      <xdr:colOff>101600</xdr:colOff>
      <xdr:row>97</xdr:row>
      <xdr:rowOff>29680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20807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109486</xdr:rowOff>
    </xdr:from>
    <xdr:to>
      <xdr:col>76</xdr:col>
      <xdr:colOff>165100</xdr:colOff>
      <xdr:row>97</xdr:row>
      <xdr:rowOff>39636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30763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134086</xdr:rowOff>
    </xdr:from>
    <xdr:to>
      <xdr:col>72</xdr:col>
      <xdr:colOff>38100</xdr:colOff>
      <xdr:row>97</xdr:row>
      <xdr:rowOff>64236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55363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149453</xdr:rowOff>
    </xdr:from>
    <xdr:to>
      <xdr:col>67</xdr:col>
      <xdr:colOff>101600</xdr:colOff>
      <xdr:row>97</xdr:row>
      <xdr:rowOff>79603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大きく減少した主たる要因は、特別定額給付金給付事業の終了などによる。労働費が類似団体平均を大きく上回っている主たる要因は、勤労者住宅融資預託金の支出による。衛生費が大きく伸びた主たる要因は、新型コロナウイルスワクチン接種事業や公的病院の移転新築に対する補助金の支出による。教育費が大きく減少した主たる要因は、前年度に学校ＩＣＴ環境整備・活用推進事業が完了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行財政改革を着実に進めていることから実質収支額は継続的に黒字を確保している。また財政調整基金残高は、適切な財源の確保と歳出の精査により、令和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年度は取り崩ししていない。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年度決算も全ての会計で黒字となった。長岡京市行財政改革大綱（第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年度）に基づき、引き続き持続的な財政運営の健全化に取り組む。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80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81</v>
      </c>
      <c r="C2" s="173"/>
      <c r="D2" s="174"/>
    </row>
    <row r="3" spans="1:119" ht="18.75" customHeight="1" thickBot="1" x14ac:dyDescent="0.25">
      <c r="A3" s="172"/>
      <c r="B3" s="582" t="s">
        <v>82</v>
      </c>
      <c r="C3" s="583"/>
      <c r="D3" s="583"/>
      <c r="E3" s="584"/>
      <c r="F3" s="584"/>
      <c r="G3" s="584"/>
      <c r="H3" s="584"/>
      <c r="I3" s="584"/>
      <c r="J3" s="584"/>
      <c r="K3" s="584"/>
      <c r="L3" s="584" t="s">
        <v>83</v>
      </c>
      <c r="M3" s="584"/>
      <c r="N3" s="584"/>
      <c r="O3" s="584"/>
      <c r="P3" s="584"/>
      <c r="Q3" s="584"/>
      <c r="R3" s="587"/>
      <c r="S3" s="587"/>
      <c r="T3" s="587"/>
      <c r="U3" s="587"/>
      <c r="V3" s="588"/>
      <c r="W3" s="478" t="s">
        <v>84</v>
      </c>
      <c r="X3" s="479"/>
      <c r="Y3" s="479"/>
      <c r="Z3" s="479"/>
      <c r="AA3" s="479"/>
      <c r="AB3" s="583"/>
      <c r="AC3" s="587" t="s">
        <v>85</v>
      </c>
      <c r="AD3" s="479"/>
      <c r="AE3" s="479"/>
      <c r="AF3" s="479"/>
      <c r="AG3" s="479"/>
      <c r="AH3" s="479"/>
      <c r="AI3" s="479"/>
      <c r="AJ3" s="479"/>
      <c r="AK3" s="479"/>
      <c r="AL3" s="549"/>
      <c r="AM3" s="478" t="s">
        <v>86</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87</v>
      </c>
      <c r="BO3" s="479"/>
      <c r="BP3" s="479"/>
      <c r="BQ3" s="479"/>
      <c r="BR3" s="479"/>
      <c r="BS3" s="479"/>
      <c r="BT3" s="479"/>
      <c r="BU3" s="549"/>
      <c r="BV3" s="478" t="s">
        <v>88</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89</v>
      </c>
      <c r="CU3" s="479"/>
      <c r="CV3" s="479"/>
      <c r="CW3" s="479"/>
      <c r="CX3" s="479"/>
      <c r="CY3" s="479"/>
      <c r="CZ3" s="479"/>
      <c r="DA3" s="549"/>
      <c r="DB3" s="478" t="s">
        <v>90</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91</v>
      </c>
      <c r="AZ4" s="436"/>
      <c r="BA4" s="436"/>
      <c r="BB4" s="436"/>
      <c r="BC4" s="436"/>
      <c r="BD4" s="436"/>
      <c r="BE4" s="436"/>
      <c r="BF4" s="436"/>
      <c r="BG4" s="436"/>
      <c r="BH4" s="436"/>
      <c r="BI4" s="436"/>
      <c r="BJ4" s="436"/>
      <c r="BK4" s="436"/>
      <c r="BL4" s="436"/>
      <c r="BM4" s="437"/>
      <c r="BN4" s="438">
        <v>38238184</v>
      </c>
      <c r="BO4" s="439"/>
      <c r="BP4" s="439"/>
      <c r="BQ4" s="439"/>
      <c r="BR4" s="439"/>
      <c r="BS4" s="439"/>
      <c r="BT4" s="439"/>
      <c r="BU4" s="440"/>
      <c r="BV4" s="438">
        <v>40890004</v>
      </c>
      <c r="BW4" s="439"/>
      <c r="BX4" s="439"/>
      <c r="BY4" s="439"/>
      <c r="BZ4" s="439"/>
      <c r="CA4" s="439"/>
      <c r="CB4" s="439"/>
      <c r="CC4" s="440"/>
      <c r="CD4" s="575" t="s">
        <v>92</v>
      </c>
      <c r="CE4" s="576"/>
      <c r="CF4" s="576"/>
      <c r="CG4" s="576"/>
      <c r="CH4" s="576"/>
      <c r="CI4" s="576"/>
      <c r="CJ4" s="576"/>
      <c r="CK4" s="576"/>
      <c r="CL4" s="576"/>
      <c r="CM4" s="576"/>
      <c r="CN4" s="576"/>
      <c r="CO4" s="576"/>
      <c r="CP4" s="576"/>
      <c r="CQ4" s="576"/>
      <c r="CR4" s="576"/>
      <c r="CS4" s="577"/>
      <c r="CT4" s="578">
        <v>11.1</v>
      </c>
      <c r="CU4" s="579"/>
      <c r="CV4" s="579"/>
      <c r="CW4" s="579"/>
      <c r="CX4" s="579"/>
      <c r="CY4" s="579"/>
      <c r="CZ4" s="579"/>
      <c r="DA4" s="580"/>
      <c r="DB4" s="578">
        <v>9</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93</v>
      </c>
      <c r="AN5" s="366"/>
      <c r="AO5" s="366"/>
      <c r="AP5" s="366"/>
      <c r="AQ5" s="366"/>
      <c r="AR5" s="366"/>
      <c r="AS5" s="366"/>
      <c r="AT5" s="367"/>
      <c r="AU5" s="467" t="s">
        <v>94</v>
      </c>
      <c r="AV5" s="468"/>
      <c r="AW5" s="468"/>
      <c r="AX5" s="468"/>
      <c r="AY5" s="423" t="s">
        <v>95</v>
      </c>
      <c r="AZ5" s="424"/>
      <c r="BA5" s="424"/>
      <c r="BB5" s="424"/>
      <c r="BC5" s="424"/>
      <c r="BD5" s="424"/>
      <c r="BE5" s="424"/>
      <c r="BF5" s="424"/>
      <c r="BG5" s="424"/>
      <c r="BH5" s="424"/>
      <c r="BI5" s="424"/>
      <c r="BJ5" s="424"/>
      <c r="BK5" s="424"/>
      <c r="BL5" s="424"/>
      <c r="BM5" s="425"/>
      <c r="BN5" s="409">
        <v>35817220</v>
      </c>
      <c r="BO5" s="410"/>
      <c r="BP5" s="410"/>
      <c r="BQ5" s="410"/>
      <c r="BR5" s="410"/>
      <c r="BS5" s="410"/>
      <c r="BT5" s="410"/>
      <c r="BU5" s="411"/>
      <c r="BV5" s="409">
        <v>38998521</v>
      </c>
      <c r="BW5" s="410"/>
      <c r="BX5" s="410"/>
      <c r="BY5" s="410"/>
      <c r="BZ5" s="410"/>
      <c r="CA5" s="410"/>
      <c r="CB5" s="410"/>
      <c r="CC5" s="411"/>
      <c r="CD5" s="449" t="s">
        <v>96</v>
      </c>
      <c r="CE5" s="369"/>
      <c r="CF5" s="369"/>
      <c r="CG5" s="369"/>
      <c r="CH5" s="369"/>
      <c r="CI5" s="369"/>
      <c r="CJ5" s="369"/>
      <c r="CK5" s="369"/>
      <c r="CL5" s="369"/>
      <c r="CM5" s="369"/>
      <c r="CN5" s="369"/>
      <c r="CO5" s="369"/>
      <c r="CP5" s="369"/>
      <c r="CQ5" s="369"/>
      <c r="CR5" s="369"/>
      <c r="CS5" s="450"/>
      <c r="CT5" s="406">
        <v>90.2</v>
      </c>
      <c r="CU5" s="407"/>
      <c r="CV5" s="407"/>
      <c r="CW5" s="407"/>
      <c r="CX5" s="407"/>
      <c r="CY5" s="407"/>
      <c r="CZ5" s="407"/>
      <c r="DA5" s="408"/>
      <c r="DB5" s="406">
        <v>94.4</v>
      </c>
      <c r="DC5" s="407"/>
      <c r="DD5" s="407"/>
      <c r="DE5" s="407"/>
      <c r="DF5" s="407"/>
      <c r="DG5" s="407"/>
      <c r="DH5" s="407"/>
      <c r="DI5" s="408"/>
    </row>
    <row r="6" spans="1:119" ht="18.75" customHeight="1" x14ac:dyDescent="0.2">
      <c r="A6" s="172"/>
      <c r="B6" s="555" t="s">
        <v>97</v>
      </c>
      <c r="C6" s="396"/>
      <c r="D6" s="396"/>
      <c r="E6" s="556"/>
      <c r="F6" s="556"/>
      <c r="G6" s="556"/>
      <c r="H6" s="556"/>
      <c r="I6" s="556"/>
      <c r="J6" s="556"/>
      <c r="K6" s="556"/>
      <c r="L6" s="556" t="s">
        <v>98</v>
      </c>
      <c r="M6" s="556"/>
      <c r="N6" s="556"/>
      <c r="O6" s="556"/>
      <c r="P6" s="556"/>
      <c r="Q6" s="556"/>
      <c r="R6" s="394"/>
      <c r="S6" s="394"/>
      <c r="T6" s="394"/>
      <c r="U6" s="394"/>
      <c r="V6" s="562"/>
      <c r="W6" s="499" t="s">
        <v>99</v>
      </c>
      <c r="X6" s="395"/>
      <c r="Y6" s="395"/>
      <c r="Z6" s="395"/>
      <c r="AA6" s="395"/>
      <c r="AB6" s="396"/>
      <c r="AC6" s="567" t="s">
        <v>100</v>
      </c>
      <c r="AD6" s="568"/>
      <c r="AE6" s="568"/>
      <c r="AF6" s="568"/>
      <c r="AG6" s="568"/>
      <c r="AH6" s="568"/>
      <c r="AI6" s="568"/>
      <c r="AJ6" s="568"/>
      <c r="AK6" s="568"/>
      <c r="AL6" s="569"/>
      <c r="AM6" s="466" t="s">
        <v>101</v>
      </c>
      <c r="AN6" s="366"/>
      <c r="AO6" s="366"/>
      <c r="AP6" s="366"/>
      <c r="AQ6" s="366"/>
      <c r="AR6" s="366"/>
      <c r="AS6" s="366"/>
      <c r="AT6" s="367"/>
      <c r="AU6" s="467" t="s">
        <v>94</v>
      </c>
      <c r="AV6" s="468"/>
      <c r="AW6" s="468"/>
      <c r="AX6" s="468"/>
      <c r="AY6" s="423" t="s">
        <v>102</v>
      </c>
      <c r="AZ6" s="424"/>
      <c r="BA6" s="424"/>
      <c r="BB6" s="424"/>
      <c r="BC6" s="424"/>
      <c r="BD6" s="424"/>
      <c r="BE6" s="424"/>
      <c r="BF6" s="424"/>
      <c r="BG6" s="424"/>
      <c r="BH6" s="424"/>
      <c r="BI6" s="424"/>
      <c r="BJ6" s="424"/>
      <c r="BK6" s="424"/>
      <c r="BL6" s="424"/>
      <c r="BM6" s="425"/>
      <c r="BN6" s="409">
        <v>2420964</v>
      </c>
      <c r="BO6" s="410"/>
      <c r="BP6" s="410"/>
      <c r="BQ6" s="410"/>
      <c r="BR6" s="410"/>
      <c r="BS6" s="410"/>
      <c r="BT6" s="410"/>
      <c r="BU6" s="411"/>
      <c r="BV6" s="409">
        <v>1891483</v>
      </c>
      <c r="BW6" s="410"/>
      <c r="BX6" s="410"/>
      <c r="BY6" s="410"/>
      <c r="BZ6" s="410"/>
      <c r="CA6" s="410"/>
      <c r="CB6" s="410"/>
      <c r="CC6" s="411"/>
      <c r="CD6" s="449" t="s">
        <v>103</v>
      </c>
      <c r="CE6" s="369"/>
      <c r="CF6" s="369"/>
      <c r="CG6" s="369"/>
      <c r="CH6" s="369"/>
      <c r="CI6" s="369"/>
      <c r="CJ6" s="369"/>
      <c r="CK6" s="369"/>
      <c r="CL6" s="369"/>
      <c r="CM6" s="369"/>
      <c r="CN6" s="369"/>
      <c r="CO6" s="369"/>
      <c r="CP6" s="369"/>
      <c r="CQ6" s="369"/>
      <c r="CR6" s="369"/>
      <c r="CS6" s="450"/>
      <c r="CT6" s="552">
        <v>96.6</v>
      </c>
      <c r="CU6" s="553"/>
      <c r="CV6" s="553"/>
      <c r="CW6" s="553"/>
      <c r="CX6" s="553"/>
      <c r="CY6" s="553"/>
      <c r="CZ6" s="553"/>
      <c r="DA6" s="554"/>
      <c r="DB6" s="552">
        <v>100.9</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104</v>
      </c>
      <c r="AN7" s="366"/>
      <c r="AO7" s="366"/>
      <c r="AP7" s="366"/>
      <c r="AQ7" s="366"/>
      <c r="AR7" s="366"/>
      <c r="AS7" s="366"/>
      <c r="AT7" s="367"/>
      <c r="AU7" s="467" t="s">
        <v>94</v>
      </c>
      <c r="AV7" s="468"/>
      <c r="AW7" s="468"/>
      <c r="AX7" s="468"/>
      <c r="AY7" s="423" t="s">
        <v>105</v>
      </c>
      <c r="AZ7" s="424"/>
      <c r="BA7" s="424"/>
      <c r="BB7" s="424"/>
      <c r="BC7" s="424"/>
      <c r="BD7" s="424"/>
      <c r="BE7" s="424"/>
      <c r="BF7" s="424"/>
      <c r="BG7" s="424"/>
      <c r="BH7" s="424"/>
      <c r="BI7" s="424"/>
      <c r="BJ7" s="424"/>
      <c r="BK7" s="424"/>
      <c r="BL7" s="424"/>
      <c r="BM7" s="425"/>
      <c r="BN7" s="409">
        <v>384593</v>
      </c>
      <c r="BO7" s="410"/>
      <c r="BP7" s="410"/>
      <c r="BQ7" s="410"/>
      <c r="BR7" s="410"/>
      <c r="BS7" s="410"/>
      <c r="BT7" s="410"/>
      <c r="BU7" s="411"/>
      <c r="BV7" s="409">
        <v>338770</v>
      </c>
      <c r="BW7" s="410"/>
      <c r="BX7" s="410"/>
      <c r="BY7" s="410"/>
      <c r="BZ7" s="410"/>
      <c r="CA7" s="410"/>
      <c r="CB7" s="410"/>
      <c r="CC7" s="411"/>
      <c r="CD7" s="449" t="s">
        <v>106</v>
      </c>
      <c r="CE7" s="369"/>
      <c r="CF7" s="369"/>
      <c r="CG7" s="369"/>
      <c r="CH7" s="369"/>
      <c r="CI7" s="369"/>
      <c r="CJ7" s="369"/>
      <c r="CK7" s="369"/>
      <c r="CL7" s="369"/>
      <c r="CM7" s="369"/>
      <c r="CN7" s="369"/>
      <c r="CO7" s="369"/>
      <c r="CP7" s="369"/>
      <c r="CQ7" s="369"/>
      <c r="CR7" s="369"/>
      <c r="CS7" s="450"/>
      <c r="CT7" s="409">
        <v>18270172</v>
      </c>
      <c r="CU7" s="410"/>
      <c r="CV7" s="410"/>
      <c r="CW7" s="410"/>
      <c r="CX7" s="410"/>
      <c r="CY7" s="410"/>
      <c r="CZ7" s="410"/>
      <c r="DA7" s="411"/>
      <c r="DB7" s="409">
        <v>17339996</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107</v>
      </c>
      <c r="AN8" s="366"/>
      <c r="AO8" s="366"/>
      <c r="AP8" s="366"/>
      <c r="AQ8" s="366"/>
      <c r="AR8" s="366"/>
      <c r="AS8" s="366"/>
      <c r="AT8" s="367"/>
      <c r="AU8" s="467" t="s">
        <v>108</v>
      </c>
      <c r="AV8" s="468"/>
      <c r="AW8" s="468"/>
      <c r="AX8" s="468"/>
      <c r="AY8" s="423" t="s">
        <v>109</v>
      </c>
      <c r="AZ8" s="424"/>
      <c r="BA8" s="424"/>
      <c r="BB8" s="424"/>
      <c r="BC8" s="424"/>
      <c r="BD8" s="424"/>
      <c r="BE8" s="424"/>
      <c r="BF8" s="424"/>
      <c r="BG8" s="424"/>
      <c r="BH8" s="424"/>
      <c r="BI8" s="424"/>
      <c r="BJ8" s="424"/>
      <c r="BK8" s="424"/>
      <c r="BL8" s="424"/>
      <c r="BM8" s="425"/>
      <c r="BN8" s="409">
        <v>2036371</v>
      </c>
      <c r="BO8" s="410"/>
      <c r="BP8" s="410"/>
      <c r="BQ8" s="410"/>
      <c r="BR8" s="410"/>
      <c r="BS8" s="410"/>
      <c r="BT8" s="410"/>
      <c r="BU8" s="411"/>
      <c r="BV8" s="409">
        <v>1552713</v>
      </c>
      <c r="BW8" s="410"/>
      <c r="BX8" s="410"/>
      <c r="BY8" s="410"/>
      <c r="BZ8" s="410"/>
      <c r="CA8" s="410"/>
      <c r="CB8" s="410"/>
      <c r="CC8" s="411"/>
      <c r="CD8" s="449" t="s">
        <v>110</v>
      </c>
      <c r="CE8" s="369"/>
      <c r="CF8" s="369"/>
      <c r="CG8" s="369"/>
      <c r="CH8" s="369"/>
      <c r="CI8" s="369"/>
      <c r="CJ8" s="369"/>
      <c r="CK8" s="369"/>
      <c r="CL8" s="369"/>
      <c r="CM8" s="369"/>
      <c r="CN8" s="369"/>
      <c r="CO8" s="369"/>
      <c r="CP8" s="369"/>
      <c r="CQ8" s="369"/>
      <c r="CR8" s="369"/>
      <c r="CS8" s="450"/>
      <c r="CT8" s="512">
        <v>0.79</v>
      </c>
      <c r="CU8" s="513"/>
      <c r="CV8" s="513"/>
      <c r="CW8" s="513"/>
      <c r="CX8" s="513"/>
      <c r="CY8" s="513"/>
      <c r="CZ8" s="513"/>
      <c r="DA8" s="514"/>
      <c r="DB8" s="512">
        <v>0.82</v>
      </c>
      <c r="DC8" s="513"/>
      <c r="DD8" s="513"/>
      <c r="DE8" s="513"/>
      <c r="DF8" s="513"/>
      <c r="DG8" s="513"/>
      <c r="DH8" s="513"/>
      <c r="DI8" s="514"/>
    </row>
    <row r="9" spans="1:119" ht="18.75" customHeight="1" thickBot="1" x14ac:dyDescent="0.25">
      <c r="A9" s="172"/>
      <c r="B9" s="541" t="s">
        <v>111</v>
      </c>
      <c r="C9" s="542"/>
      <c r="D9" s="542"/>
      <c r="E9" s="542"/>
      <c r="F9" s="542"/>
      <c r="G9" s="542"/>
      <c r="H9" s="542"/>
      <c r="I9" s="542"/>
      <c r="J9" s="542"/>
      <c r="K9" s="460"/>
      <c r="L9" s="543" t="s">
        <v>112</v>
      </c>
      <c r="M9" s="544"/>
      <c r="N9" s="544"/>
      <c r="O9" s="544"/>
      <c r="P9" s="544"/>
      <c r="Q9" s="545"/>
      <c r="R9" s="546">
        <v>80608</v>
      </c>
      <c r="S9" s="547"/>
      <c r="T9" s="547"/>
      <c r="U9" s="547"/>
      <c r="V9" s="548"/>
      <c r="W9" s="478" t="s">
        <v>113</v>
      </c>
      <c r="X9" s="479"/>
      <c r="Y9" s="479"/>
      <c r="Z9" s="479"/>
      <c r="AA9" s="479"/>
      <c r="AB9" s="479"/>
      <c r="AC9" s="479"/>
      <c r="AD9" s="479"/>
      <c r="AE9" s="479"/>
      <c r="AF9" s="479"/>
      <c r="AG9" s="479"/>
      <c r="AH9" s="479"/>
      <c r="AI9" s="479"/>
      <c r="AJ9" s="479"/>
      <c r="AK9" s="479"/>
      <c r="AL9" s="549"/>
      <c r="AM9" s="466" t="s">
        <v>114</v>
      </c>
      <c r="AN9" s="366"/>
      <c r="AO9" s="366"/>
      <c r="AP9" s="366"/>
      <c r="AQ9" s="366"/>
      <c r="AR9" s="366"/>
      <c r="AS9" s="366"/>
      <c r="AT9" s="367"/>
      <c r="AU9" s="467" t="s">
        <v>94</v>
      </c>
      <c r="AV9" s="468"/>
      <c r="AW9" s="468"/>
      <c r="AX9" s="468"/>
      <c r="AY9" s="423" t="s">
        <v>115</v>
      </c>
      <c r="AZ9" s="424"/>
      <c r="BA9" s="424"/>
      <c r="BB9" s="424"/>
      <c r="BC9" s="424"/>
      <c r="BD9" s="424"/>
      <c r="BE9" s="424"/>
      <c r="BF9" s="424"/>
      <c r="BG9" s="424"/>
      <c r="BH9" s="424"/>
      <c r="BI9" s="424"/>
      <c r="BJ9" s="424"/>
      <c r="BK9" s="424"/>
      <c r="BL9" s="424"/>
      <c r="BM9" s="425"/>
      <c r="BN9" s="409">
        <v>483658</v>
      </c>
      <c r="BO9" s="410"/>
      <c r="BP9" s="410"/>
      <c r="BQ9" s="410"/>
      <c r="BR9" s="410"/>
      <c r="BS9" s="410"/>
      <c r="BT9" s="410"/>
      <c r="BU9" s="411"/>
      <c r="BV9" s="409">
        <v>827845</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12.1</v>
      </c>
      <c r="CU9" s="407"/>
      <c r="CV9" s="407"/>
      <c r="CW9" s="407"/>
      <c r="CX9" s="407"/>
      <c r="CY9" s="407"/>
      <c r="CZ9" s="407"/>
      <c r="DA9" s="408"/>
      <c r="DB9" s="406">
        <v>12.3</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117</v>
      </c>
      <c r="M10" s="366"/>
      <c r="N10" s="366"/>
      <c r="O10" s="366"/>
      <c r="P10" s="366"/>
      <c r="Q10" s="367"/>
      <c r="R10" s="362">
        <v>80090</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119</v>
      </c>
      <c r="AV10" s="468"/>
      <c r="AW10" s="468"/>
      <c r="AX10" s="468"/>
      <c r="AY10" s="423" t="s">
        <v>120</v>
      </c>
      <c r="AZ10" s="424"/>
      <c r="BA10" s="424"/>
      <c r="BB10" s="424"/>
      <c r="BC10" s="424"/>
      <c r="BD10" s="424"/>
      <c r="BE10" s="424"/>
      <c r="BF10" s="424"/>
      <c r="BG10" s="424"/>
      <c r="BH10" s="424"/>
      <c r="BI10" s="424"/>
      <c r="BJ10" s="424"/>
      <c r="BK10" s="424"/>
      <c r="BL10" s="424"/>
      <c r="BM10" s="425"/>
      <c r="BN10" s="409">
        <v>1054865</v>
      </c>
      <c r="BO10" s="410"/>
      <c r="BP10" s="410"/>
      <c r="BQ10" s="410"/>
      <c r="BR10" s="410"/>
      <c r="BS10" s="410"/>
      <c r="BT10" s="410"/>
      <c r="BU10" s="411"/>
      <c r="BV10" s="409">
        <v>5133</v>
      </c>
      <c r="BW10" s="410"/>
      <c r="BX10" s="410"/>
      <c r="BY10" s="410"/>
      <c r="BZ10" s="410"/>
      <c r="CA10" s="410"/>
      <c r="CB10" s="410"/>
      <c r="CC10" s="411"/>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122</v>
      </c>
      <c r="M11" s="371"/>
      <c r="N11" s="371"/>
      <c r="O11" s="371"/>
      <c r="P11" s="371"/>
      <c r="Q11" s="372"/>
      <c r="R11" s="538" t="s">
        <v>123</v>
      </c>
      <c r="S11" s="539"/>
      <c r="T11" s="539"/>
      <c r="U11" s="539"/>
      <c r="V11" s="540"/>
      <c r="W11" s="550"/>
      <c r="X11" s="360"/>
      <c r="Y11" s="360"/>
      <c r="Z11" s="360"/>
      <c r="AA11" s="360"/>
      <c r="AB11" s="360"/>
      <c r="AC11" s="360"/>
      <c r="AD11" s="360"/>
      <c r="AE11" s="360"/>
      <c r="AF11" s="360"/>
      <c r="AG11" s="360"/>
      <c r="AH11" s="360"/>
      <c r="AI11" s="360"/>
      <c r="AJ11" s="360"/>
      <c r="AK11" s="360"/>
      <c r="AL11" s="551"/>
      <c r="AM11" s="466" t="s">
        <v>124</v>
      </c>
      <c r="AN11" s="366"/>
      <c r="AO11" s="366"/>
      <c r="AP11" s="366"/>
      <c r="AQ11" s="366"/>
      <c r="AR11" s="366"/>
      <c r="AS11" s="366"/>
      <c r="AT11" s="367"/>
      <c r="AU11" s="467" t="s">
        <v>94</v>
      </c>
      <c r="AV11" s="468"/>
      <c r="AW11" s="468"/>
      <c r="AX11" s="468"/>
      <c r="AY11" s="423" t="s">
        <v>125</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126</v>
      </c>
      <c r="CE11" s="369"/>
      <c r="CF11" s="369"/>
      <c r="CG11" s="369"/>
      <c r="CH11" s="369"/>
      <c r="CI11" s="369"/>
      <c r="CJ11" s="369"/>
      <c r="CK11" s="369"/>
      <c r="CL11" s="369"/>
      <c r="CM11" s="369"/>
      <c r="CN11" s="369"/>
      <c r="CO11" s="369"/>
      <c r="CP11" s="369"/>
      <c r="CQ11" s="369"/>
      <c r="CR11" s="369"/>
      <c r="CS11" s="450"/>
      <c r="CT11" s="512" t="s">
        <v>127</v>
      </c>
      <c r="CU11" s="513"/>
      <c r="CV11" s="513"/>
      <c r="CW11" s="513"/>
      <c r="CX11" s="513"/>
      <c r="CY11" s="513"/>
      <c r="CZ11" s="513"/>
      <c r="DA11" s="514"/>
      <c r="DB11" s="512" t="s">
        <v>127</v>
      </c>
      <c r="DC11" s="513"/>
      <c r="DD11" s="513"/>
      <c r="DE11" s="513"/>
      <c r="DF11" s="513"/>
      <c r="DG11" s="513"/>
      <c r="DH11" s="513"/>
      <c r="DI11" s="514"/>
    </row>
    <row r="12" spans="1:119" ht="18.75" customHeight="1" x14ac:dyDescent="0.2">
      <c r="A12" s="172"/>
      <c r="B12" s="515" t="s">
        <v>128</v>
      </c>
      <c r="C12" s="516"/>
      <c r="D12" s="516"/>
      <c r="E12" s="516"/>
      <c r="F12" s="516"/>
      <c r="G12" s="516"/>
      <c r="H12" s="516"/>
      <c r="I12" s="516"/>
      <c r="J12" s="516"/>
      <c r="K12" s="517"/>
      <c r="L12" s="524" t="s">
        <v>129</v>
      </c>
      <c r="M12" s="525"/>
      <c r="N12" s="525"/>
      <c r="O12" s="525"/>
      <c r="P12" s="525"/>
      <c r="Q12" s="526"/>
      <c r="R12" s="527">
        <v>81169</v>
      </c>
      <c r="S12" s="528"/>
      <c r="T12" s="528"/>
      <c r="U12" s="528"/>
      <c r="V12" s="529"/>
      <c r="W12" s="530" t="s">
        <v>1</v>
      </c>
      <c r="X12" s="468"/>
      <c r="Y12" s="468"/>
      <c r="Z12" s="468"/>
      <c r="AA12" s="468"/>
      <c r="AB12" s="531"/>
      <c r="AC12" s="532" t="s">
        <v>130</v>
      </c>
      <c r="AD12" s="533"/>
      <c r="AE12" s="533"/>
      <c r="AF12" s="533"/>
      <c r="AG12" s="534"/>
      <c r="AH12" s="532" t="s">
        <v>131</v>
      </c>
      <c r="AI12" s="533"/>
      <c r="AJ12" s="533"/>
      <c r="AK12" s="533"/>
      <c r="AL12" s="535"/>
      <c r="AM12" s="466" t="s">
        <v>132</v>
      </c>
      <c r="AN12" s="366"/>
      <c r="AO12" s="366"/>
      <c r="AP12" s="366"/>
      <c r="AQ12" s="366"/>
      <c r="AR12" s="366"/>
      <c r="AS12" s="366"/>
      <c r="AT12" s="367"/>
      <c r="AU12" s="467" t="s">
        <v>94</v>
      </c>
      <c r="AV12" s="468"/>
      <c r="AW12" s="468"/>
      <c r="AX12" s="468"/>
      <c r="AY12" s="423" t="s">
        <v>133</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0</v>
      </c>
      <c r="BW12" s="410"/>
      <c r="BX12" s="410"/>
      <c r="BY12" s="410"/>
      <c r="BZ12" s="410"/>
      <c r="CA12" s="410"/>
      <c r="CB12" s="410"/>
      <c r="CC12" s="411"/>
      <c r="CD12" s="449" t="s">
        <v>134</v>
      </c>
      <c r="CE12" s="369"/>
      <c r="CF12" s="369"/>
      <c r="CG12" s="369"/>
      <c r="CH12" s="369"/>
      <c r="CI12" s="369"/>
      <c r="CJ12" s="369"/>
      <c r="CK12" s="369"/>
      <c r="CL12" s="369"/>
      <c r="CM12" s="369"/>
      <c r="CN12" s="369"/>
      <c r="CO12" s="369"/>
      <c r="CP12" s="369"/>
      <c r="CQ12" s="369"/>
      <c r="CR12" s="369"/>
      <c r="CS12" s="450"/>
      <c r="CT12" s="512" t="s">
        <v>127</v>
      </c>
      <c r="CU12" s="513"/>
      <c r="CV12" s="513"/>
      <c r="CW12" s="513"/>
      <c r="CX12" s="513"/>
      <c r="CY12" s="513"/>
      <c r="CZ12" s="513"/>
      <c r="DA12" s="514"/>
      <c r="DB12" s="512" t="s">
        <v>127</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135</v>
      </c>
      <c r="N13" s="494"/>
      <c r="O13" s="494"/>
      <c r="P13" s="494"/>
      <c r="Q13" s="495"/>
      <c r="R13" s="496">
        <v>80487</v>
      </c>
      <c r="S13" s="497"/>
      <c r="T13" s="497"/>
      <c r="U13" s="497"/>
      <c r="V13" s="498"/>
      <c r="W13" s="499" t="s">
        <v>136</v>
      </c>
      <c r="X13" s="395"/>
      <c r="Y13" s="395"/>
      <c r="Z13" s="395"/>
      <c r="AA13" s="395"/>
      <c r="AB13" s="396"/>
      <c r="AC13" s="362">
        <v>379</v>
      </c>
      <c r="AD13" s="363"/>
      <c r="AE13" s="363"/>
      <c r="AF13" s="363"/>
      <c r="AG13" s="364"/>
      <c r="AH13" s="362">
        <v>374</v>
      </c>
      <c r="AI13" s="363"/>
      <c r="AJ13" s="363"/>
      <c r="AK13" s="363"/>
      <c r="AL13" s="422"/>
      <c r="AM13" s="466" t="s">
        <v>137</v>
      </c>
      <c r="AN13" s="366"/>
      <c r="AO13" s="366"/>
      <c r="AP13" s="366"/>
      <c r="AQ13" s="366"/>
      <c r="AR13" s="366"/>
      <c r="AS13" s="366"/>
      <c r="AT13" s="367"/>
      <c r="AU13" s="467" t="s">
        <v>138</v>
      </c>
      <c r="AV13" s="468"/>
      <c r="AW13" s="468"/>
      <c r="AX13" s="468"/>
      <c r="AY13" s="423" t="s">
        <v>139</v>
      </c>
      <c r="AZ13" s="424"/>
      <c r="BA13" s="424"/>
      <c r="BB13" s="424"/>
      <c r="BC13" s="424"/>
      <c r="BD13" s="424"/>
      <c r="BE13" s="424"/>
      <c r="BF13" s="424"/>
      <c r="BG13" s="424"/>
      <c r="BH13" s="424"/>
      <c r="BI13" s="424"/>
      <c r="BJ13" s="424"/>
      <c r="BK13" s="424"/>
      <c r="BL13" s="424"/>
      <c r="BM13" s="425"/>
      <c r="BN13" s="409">
        <v>1538523</v>
      </c>
      <c r="BO13" s="410"/>
      <c r="BP13" s="410"/>
      <c r="BQ13" s="410"/>
      <c r="BR13" s="410"/>
      <c r="BS13" s="410"/>
      <c r="BT13" s="410"/>
      <c r="BU13" s="411"/>
      <c r="BV13" s="409">
        <v>832978</v>
      </c>
      <c r="BW13" s="410"/>
      <c r="BX13" s="410"/>
      <c r="BY13" s="410"/>
      <c r="BZ13" s="410"/>
      <c r="CA13" s="410"/>
      <c r="CB13" s="410"/>
      <c r="CC13" s="411"/>
      <c r="CD13" s="449" t="s">
        <v>140</v>
      </c>
      <c r="CE13" s="369"/>
      <c r="CF13" s="369"/>
      <c r="CG13" s="369"/>
      <c r="CH13" s="369"/>
      <c r="CI13" s="369"/>
      <c r="CJ13" s="369"/>
      <c r="CK13" s="369"/>
      <c r="CL13" s="369"/>
      <c r="CM13" s="369"/>
      <c r="CN13" s="369"/>
      <c r="CO13" s="369"/>
      <c r="CP13" s="369"/>
      <c r="CQ13" s="369"/>
      <c r="CR13" s="369"/>
      <c r="CS13" s="450"/>
      <c r="CT13" s="406">
        <v>2.6</v>
      </c>
      <c r="CU13" s="407"/>
      <c r="CV13" s="407"/>
      <c r="CW13" s="407"/>
      <c r="CX13" s="407"/>
      <c r="CY13" s="407"/>
      <c r="CZ13" s="407"/>
      <c r="DA13" s="408"/>
      <c r="DB13" s="406">
        <v>1.8</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141</v>
      </c>
      <c r="M14" s="536"/>
      <c r="N14" s="536"/>
      <c r="O14" s="536"/>
      <c r="P14" s="536"/>
      <c r="Q14" s="537"/>
      <c r="R14" s="496">
        <v>81061</v>
      </c>
      <c r="S14" s="497"/>
      <c r="T14" s="497"/>
      <c r="U14" s="497"/>
      <c r="V14" s="498"/>
      <c r="W14" s="500"/>
      <c r="X14" s="398"/>
      <c r="Y14" s="398"/>
      <c r="Z14" s="398"/>
      <c r="AA14" s="398"/>
      <c r="AB14" s="399"/>
      <c r="AC14" s="489">
        <v>1</v>
      </c>
      <c r="AD14" s="490"/>
      <c r="AE14" s="490"/>
      <c r="AF14" s="490"/>
      <c r="AG14" s="491"/>
      <c r="AH14" s="489">
        <v>1</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142</v>
      </c>
      <c r="CE14" s="447"/>
      <c r="CF14" s="447"/>
      <c r="CG14" s="447"/>
      <c r="CH14" s="447"/>
      <c r="CI14" s="447"/>
      <c r="CJ14" s="447"/>
      <c r="CK14" s="447"/>
      <c r="CL14" s="447"/>
      <c r="CM14" s="447"/>
      <c r="CN14" s="447"/>
      <c r="CO14" s="447"/>
      <c r="CP14" s="447"/>
      <c r="CQ14" s="447"/>
      <c r="CR14" s="447"/>
      <c r="CS14" s="448"/>
      <c r="CT14" s="506">
        <v>1.4</v>
      </c>
      <c r="CU14" s="507"/>
      <c r="CV14" s="507"/>
      <c r="CW14" s="507"/>
      <c r="CX14" s="507"/>
      <c r="CY14" s="507"/>
      <c r="CZ14" s="507"/>
      <c r="DA14" s="508"/>
      <c r="DB14" s="506">
        <v>8.5</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143</v>
      </c>
      <c r="N15" s="494"/>
      <c r="O15" s="494"/>
      <c r="P15" s="494"/>
      <c r="Q15" s="495"/>
      <c r="R15" s="496">
        <v>80307</v>
      </c>
      <c r="S15" s="497"/>
      <c r="T15" s="497"/>
      <c r="U15" s="497"/>
      <c r="V15" s="498"/>
      <c r="W15" s="499" t="s">
        <v>144</v>
      </c>
      <c r="X15" s="395"/>
      <c r="Y15" s="395"/>
      <c r="Z15" s="395"/>
      <c r="AA15" s="395"/>
      <c r="AB15" s="396"/>
      <c r="AC15" s="362">
        <v>9548</v>
      </c>
      <c r="AD15" s="363"/>
      <c r="AE15" s="363"/>
      <c r="AF15" s="363"/>
      <c r="AG15" s="364"/>
      <c r="AH15" s="362">
        <v>9882</v>
      </c>
      <c r="AI15" s="363"/>
      <c r="AJ15" s="363"/>
      <c r="AK15" s="363"/>
      <c r="AL15" s="422"/>
      <c r="AM15" s="466"/>
      <c r="AN15" s="366"/>
      <c r="AO15" s="366"/>
      <c r="AP15" s="366"/>
      <c r="AQ15" s="366"/>
      <c r="AR15" s="366"/>
      <c r="AS15" s="366"/>
      <c r="AT15" s="367"/>
      <c r="AU15" s="467"/>
      <c r="AV15" s="468"/>
      <c r="AW15" s="468"/>
      <c r="AX15" s="468"/>
      <c r="AY15" s="435" t="s">
        <v>145</v>
      </c>
      <c r="AZ15" s="436"/>
      <c r="BA15" s="436"/>
      <c r="BB15" s="436"/>
      <c r="BC15" s="436"/>
      <c r="BD15" s="436"/>
      <c r="BE15" s="436"/>
      <c r="BF15" s="436"/>
      <c r="BG15" s="436"/>
      <c r="BH15" s="436"/>
      <c r="BI15" s="436"/>
      <c r="BJ15" s="436"/>
      <c r="BK15" s="436"/>
      <c r="BL15" s="436"/>
      <c r="BM15" s="437"/>
      <c r="BN15" s="438">
        <v>10420552</v>
      </c>
      <c r="BO15" s="439"/>
      <c r="BP15" s="439"/>
      <c r="BQ15" s="439"/>
      <c r="BR15" s="439"/>
      <c r="BS15" s="439"/>
      <c r="BT15" s="439"/>
      <c r="BU15" s="440"/>
      <c r="BV15" s="438">
        <v>10812793</v>
      </c>
      <c r="BW15" s="439"/>
      <c r="BX15" s="439"/>
      <c r="BY15" s="439"/>
      <c r="BZ15" s="439"/>
      <c r="CA15" s="439"/>
      <c r="CB15" s="439"/>
      <c r="CC15" s="440"/>
      <c r="CD15" s="509" t="s">
        <v>146</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147</v>
      </c>
      <c r="M16" s="484"/>
      <c r="N16" s="484"/>
      <c r="O16" s="484"/>
      <c r="P16" s="484"/>
      <c r="Q16" s="485"/>
      <c r="R16" s="486" t="s">
        <v>148</v>
      </c>
      <c r="S16" s="487"/>
      <c r="T16" s="487"/>
      <c r="U16" s="487"/>
      <c r="V16" s="488"/>
      <c r="W16" s="500"/>
      <c r="X16" s="398"/>
      <c r="Y16" s="398"/>
      <c r="Z16" s="398"/>
      <c r="AA16" s="398"/>
      <c r="AB16" s="399"/>
      <c r="AC16" s="489">
        <v>26.2</v>
      </c>
      <c r="AD16" s="490"/>
      <c r="AE16" s="490"/>
      <c r="AF16" s="490"/>
      <c r="AG16" s="491"/>
      <c r="AH16" s="489">
        <v>27.5</v>
      </c>
      <c r="AI16" s="490"/>
      <c r="AJ16" s="490"/>
      <c r="AK16" s="490"/>
      <c r="AL16" s="492"/>
      <c r="AM16" s="466"/>
      <c r="AN16" s="366"/>
      <c r="AO16" s="366"/>
      <c r="AP16" s="366"/>
      <c r="AQ16" s="366"/>
      <c r="AR16" s="366"/>
      <c r="AS16" s="366"/>
      <c r="AT16" s="367"/>
      <c r="AU16" s="467"/>
      <c r="AV16" s="468"/>
      <c r="AW16" s="468"/>
      <c r="AX16" s="468"/>
      <c r="AY16" s="423" t="s">
        <v>149</v>
      </c>
      <c r="AZ16" s="424"/>
      <c r="BA16" s="424"/>
      <c r="BB16" s="424"/>
      <c r="BC16" s="424"/>
      <c r="BD16" s="424"/>
      <c r="BE16" s="424"/>
      <c r="BF16" s="424"/>
      <c r="BG16" s="424"/>
      <c r="BH16" s="424"/>
      <c r="BI16" s="424"/>
      <c r="BJ16" s="424"/>
      <c r="BK16" s="424"/>
      <c r="BL16" s="424"/>
      <c r="BM16" s="425"/>
      <c r="BN16" s="409">
        <v>13694679</v>
      </c>
      <c r="BO16" s="410"/>
      <c r="BP16" s="410"/>
      <c r="BQ16" s="410"/>
      <c r="BR16" s="410"/>
      <c r="BS16" s="410"/>
      <c r="BT16" s="410"/>
      <c r="BU16" s="411"/>
      <c r="BV16" s="409">
        <v>13157190</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150</v>
      </c>
      <c r="N17" s="503"/>
      <c r="O17" s="503"/>
      <c r="P17" s="503"/>
      <c r="Q17" s="504"/>
      <c r="R17" s="486" t="s">
        <v>151</v>
      </c>
      <c r="S17" s="487"/>
      <c r="T17" s="487"/>
      <c r="U17" s="487"/>
      <c r="V17" s="488"/>
      <c r="W17" s="499" t="s">
        <v>152</v>
      </c>
      <c r="X17" s="395"/>
      <c r="Y17" s="395"/>
      <c r="Z17" s="395"/>
      <c r="AA17" s="395"/>
      <c r="AB17" s="396"/>
      <c r="AC17" s="362">
        <v>26493</v>
      </c>
      <c r="AD17" s="363"/>
      <c r="AE17" s="363"/>
      <c r="AF17" s="363"/>
      <c r="AG17" s="364"/>
      <c r="AH17" s="362">
        <v>25739</v>
      </c>
      <c r="AI17" s="363"/>
      <c r="AJ17" s="363"/>
      <c r="AK17" s="363"/>
      <c r="AL17" s="422"/>
      <c r="AM17" s="466"/>
      <c r="AN17" s="366"/>
      <c r="AO17" s="366"/>
      <c r="AP17" s="366"/>
      <c r="AQ17" s="366"/>
      <c r="AR17" s="366"/>
      <c r="AS17" s="366"/>
      <c r="AT17" s="367"/>
      <c r="AU17" s="467"/>
      <c r="AV17" s="468"/>
      <c r="AW17" s="468"/>
      <c r="AX17" s="468"/>
      <c r="AY17" s="423" t="s">
        <v>153</v>
      </c>
      <c r="AZ17" s="424"/>
      <c r="BA17" s="424"/>
      <c r="BB17" s="424"/>
      <c r="BC17" s="424"/>
      <c r="BD17" s="424"/>
      <c r="BE17" s="424"/>
      <c r="BF17" s="424"/>
      <c r="BG17" s="424"/>
      <c r="BH17" s="424"/>
      <c r="BI17" s="424"/>
      <c r="BJ17" s="424"/>
      <c r="BK17" s="424"/>
      <c r="BL17" s="424"/>
      <c r="BM17" s="425"/>
      <c r="BN17" s="409">
        <v>13330789</v>
      </c>
      <c r="BO17" s="410"/>
      <c r="BP17" s="410"/>
      <c r="BQ17" s="410"/>
      <c r="BR17" s="410"/>
      <c r="BS17" s="410"/>
      <c r="BT17" s="410"/>
      <c r="BU17" s="411"/>
      <c r="BV17" s="409">
        <v>13875728</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154</v>
      </c>
      <c r="C18" s="460"/>
      <c r="D18" s="460"/>
      <c r="E18" s="461"/>
      <c r="F18" s="461"/>
      <c r="G18" s="461"/>
      <c r="H18" s="461"/>
      <c r="I18" s="461"/>
      <c r="J18" s="461"/>
      <c r="K18" s="461"/>
      <c r="L18" s="462">
        <v>19.170000000000002</v>
      </c>
      <c r="M18" s="462"/>
      <c r="N18" s="462"/>
      <c r="O18" s="462"/>
      <c r="P18" s="462"/>
      <c r="Q18" s="462"/>
      <c r="R18" s="463"/>
      <c r="S18" s="463"/>
      <c r="T18" s="463"/>
      <c r="U18" s="463"/>
      <c r="V18" s="464"/>
      <c r="W18" s="480"/>
      <c r="X18" s="481"/>
      <c r="Y18" s="481"/>
      <c r="Z18" s="481"/>
      <c r="AA18" s="481"/>
      <c r="AB18" s="505"/>
      <c r="AC18" s="379">
        <v>72.7</v>
      </c>
      <c r="AD18" s="380"/>
      <c r="AE18" s="380"/>
      <c r="AF18" s="380"/>
      <c r="AG18" s="465"/>
      <c r="AH18" s="379">
        <v>71.5</v>
      </c>
      <c r="AI18" s="380"/>
      <c r="AJ18" s="380"/>
      <c r="AK18" s="380"/>
      <c r="AL18" s="381"/>
      <c r="AM18" s="466"/>
      <c r="AN18" s="366"/>
      <c r="AO18" s="366"/>
      <c r="AP18" s="366"/>
      <c r="AQ18" s="366"/>
      <c r="AR18" s="366"/>
      <c r="AS18" s="366"/>
      <c r="AT18" s="367"/>
      <c r="AU18" s="467"/>
      <c r="AV18" s="468"/>
      <c r="AW18" s="468"/>
      <c r="AX18" s="468"/>
      <c r="AY18" s="423" t="s">
        <v>155</v>
      </c>
      <c r="AZ18" s="424"/>
      <c r="BA18" s="424"/>
      <c r="BB18" s="424"/>
      <c r="BC18" s="424"/>
      <c r="BD18" s="424"/>
      <c r="BE18" s="424"/>
      <c r="BF18" s="424"/>
      <c r="BG18" s="424"/>
      <c r="BH18" s="424"/>
      <c r="BI18" s="424"/>
      <c r="BJ18" s="424"/>
      <c r="BK18" s="424"/>
      <c r="BL18" s="424"/>
      <c r="BM18" s="425"/>
      <c r="BN18" s="409">
        <v>16808530</v>
      </c>
      <c r="BO18" s="410"/>
      <c r="BP18" s="410"/>
      <c r="BQ18" s="410"/>
      <c r="BR18" s="410"/>
      <c r="BS18" s="410"/>
      <c r="BT18" s="410"/>
      <c r="BU18" s="411"/>
      <c r="BV18" s="409">
        <v>16541361</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156</v>
      </c>
      <c r="C19" s="460"/>
      <c r="D19" s="460"/>
      <c r="E19" s="461"/>
      <c r="F19" s="461"/>
      <c r="G19" s="461"/>
      <c r="H19" s="461"/>
      <c r="I19" s="461"/>
      <c r="J19" s="461"/>
      <c r="K19" s="461"/>
      <c r="L19" s="469">
        <v>4205</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157</v>
      </c>
      <c r="AZ19" s="424"/>
      <c r="BA19" s="424"/>
      <c r="BB19" s="424"/>
      <c r="BC19" s="424"/>
      <c r="BD19" s="424"/>
      <c r="BE19" s="424"/>
      <c r="BF19" s="424"/>
      <c r="BG19" s="424"/>
      <c r="BH19" s="424"/>
      <c r="BI19" s="424"/>
      <c r="BJ19" s="424"/>
      <c r="BK19" s="424"/>
      <c r="BL19" s="424"/>
      <c r="BM19" s="425"/>
      <c r="BN19" s="409">
        <v>22771761</v>
      </c>
      <c r="BO19" s="410"/>
      <c r="BP19" s="410"/>
      <c r="BQ19" s="410"/>
      <c r="BR19" s="410"/>
      <c r="BS19" s="410"/>
      <c r="BT19" s="410"/>
      <c r="BU19" s="411"/>
      <c r="BV19" s="409">
        <v>21091071</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158</v>
      </c>
      <c r="C20" s="460"/>
      <c r="D20" s="460"/>
      <c r="E20" s="461"/>
      <c r="F20" s="461"/>
      <c r="G20" s="461"/>
      <c r="H20" s="461"/>
      <c r="I20" s="461"/>
      <c r="J20" s="461"/>
      <c r="K20" s="461"/>
      <c r="L20" s="469">
        <v>33728</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159</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160</v>
      </c>
      <c r="C22" s="386"/>
      <c r="D22" s="387"/>
      <c r="E22" s="394" t="s">
        <v>1</v>
      </c>
      <c r="F22" s="395"/>
      <c r="G22" s="395"/>
      <c r="H22" s="395"/>
      <c r="I22" s="395"/>
      <c r="J22" s="395"/>
      <c r="K22" s="396"/>
      <c r="L22" s="394" t="s">
        <v>161</v>
      </c>
      <c r="M22" s="395"/>
      <c r="N22" s="395"/>
      <c r="O22" s="395"/>
      <c r="P22" s="396"/>
      <c r="Q22" s="400" t="s">
        <v>162</v>
      </c>
      <c r="R22" s="401"/>
      <c r="S22" s="401"/>
      <c r="T22" s="401"/>
      <c r="U22" s="401"/>
      <c r="V22" s="402"/>
      <c r="W22" s="451" t="s">
        <v>163</v>
      </c>
      <c r="X22" s="386"/>
      <c r="Y22" s="387"/>
      <c r="Z22" s="394" t="s">
        <v>1</v>
      </c>
      <c r="AA22" s="395"/>
      <c r="AB22" s="395"/>
      <c r="AC22" s="395"/>
      <c r="AD22" s="395"/>
      <c r="AE22" s="395"/>
      <c r="AF22" s="395"/>
      <c r="AG22" s="396"/>
      <c r="AH22" s="412" t="s">
        <v>164</v>
      </c>
      <c r="AI22" s="395"/>
      <c r="AJ22" s="395"/>
      <c r="AK22" s="395"/>
      <c r="AL22" s="396"/>
      <c r="AM22" s="412" t="s">
        <v>165</v>
      </c>
      <c r="AN22" s="413"/>
      <c r="AO22" s="413"/>
      <c r="AP22" s="413"/>
      <c r="AQ22" s="413"/>
      <c r="AR22" s="414"/>
      <c r="AS22" s="400" t="s">
        <v>162</v>
      </c>
      <c r="AT22" s="401"/>
      <c r="AU22" s="401"/>
      <c r="AV22" s="401"/>
      <c r="AW22" s="401"/>
      <c r="AX22" s="418"/>
      <c r="AY22" s="435" t="s">
        <v>166</v>
      </c>
      <c r="AZ22" s="436"/>
      <c r="BA22" s="436"/>
      <c r="BB22" s="436"/>
      <c r="BC22" s="436"/>
      <c r="BD22" s="436"/>
      <c r="BE22" s="436"/>
      <c r="BF22" s="436"/>
      <c r="BG22" s="436"/>
      <c r="BH22" s="436"/>
      <c r="BI22" s="436"/>
      <c r="BJ22" s="436"/>
      <c r="BK22" s="436"/>
      <c r="BL22" s="436"/>
      <c r="BM22" s="437"/>
      <c r="BN22" s="438">
        <v>34273647</v>
      </c>
      <c r="BO22" s="439"/>
      <c r="BP22" s="439"/>
      <c r="BQ22" s="439"/>
      <c r="BR22" s="439"/>
      <c r="BS22" s="439"/>
      <c r="BT22" s="439"/>
      <c r="BU22" s="440"/>
      <c r="BV22" s="438">
        <v>32894511</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167</v>
      </c>
      <c r="AZ23" s="424"/>
      <c r="BA23" s="424"/>
      <c r="BB23" s="424"/>
      <c r="BC23" s="424"/>
      <c r="BD23" s="424"/>
      <c r="BE23" s="424"/>
      <c r="BF23" s="424"/>
      <c r="BG23" s="424"/>
      <c r="BH23" s="424"/>
      <c r="BI23" s="424"/>
      <c r="BJ23" s="424"/>
      <c r="BK23" s="424"/>
      <c r="BL23" s="424"/>
      <c r="BM23" s="425"/>
      <c r="BN23" s="409">
        <v>23135284</v>
      </c>
      <c r="BO23" s="410"/>
      <c r="BP23" s="410"/>
      <c r="BQ23" s="410"/>
      <c r="BR23" s="410"/>
      <c r="BS23" s="410"/>
      <c r="BT23" s="410"/>
      <c r="BU23" s="411"/>
      <c r="BV23" s="409">
        <v>21744795</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168</v>
      </c>
      <c r="F24" s="366"/>
      <c r="G24" s="366"/>
      <c r="H24" s="366"/>
      <c r="I24" s="366"/>
      <c r="J24" s="366"/>
      <c r="K24" s="367"/>
      <c r="L24" s="362">
        <v>1</v>
      </c>
      <c r="M24" s="363"/>
      <c r="N24" s="363"/>
      <c r="O24" s="363"/>
      <c r="P24" s="364"/>
      <c r="Q24" s="362">
        <v>9016</v>
      </c>
      <c r="R24" s="363"/>
      <c r="S24" s="363"/>
      <c r="T24" s="363"/>
      <c r="U24" s="363"/>
      <c r="V24" s="364"/>
      <c r="W24" s="452"/>
      <c r="X24" s="389"/>
      <c r="Y24" s="390"/>
      <c r="Z24" s="365" t="s">
        <v>169</v>
      </c>
      <c r="AA24" s="366"/>
      <c r="AB24" s="366"/>
      <c r="AC24" s="366"/>
      <c r="AD24" s="366"/>
      <c r="AE24" s="366"/>
      <c r="AF24" s="366"/>
      <c r="AG24" s="367"/>
      <c r="AH24" s="362">
        <v>502</v>
      </c>
      <c r="AI24" s="363"/>
      <c r="AJ24" s="363"/>
      <c r="AK24" s="363"/>
      <c r="AL24" s="364"/>
      <c r="AM24" s="362">
        <v>1508510</v>
      </c>
      <c r="AN24" s="363"/>
      <c r="AO24" s="363"/>
      <c r="AP24" s="363"/>
      <c r="AQ24" s="363"/>
      <c r="AR24" s="364"/>
      <c r="AS24" s="362">
        <v>3005</v>
      </c>
      <c r="AT24" s="363"/>
      <c r="AU24" s="363"/>
      <c r="AV24" s="363"/>
      <c r="AW24" s="363"/>
      <c r="AX24" s="422"/>
      <c r="AY24" s="382" t="s">
        <v>170</v>
      </c>
      <c r="AZ24" s="383"/>
      <c r="BA24" s="383"/>
      <c r="BB24" s="383"/>
      <c r="BC24" s="383"/>
      <c r="BD24" s="383"/>
      <c r="BE24" s="383"/>
      <c r="BF24" s="383"/>
      <c r="BG24" s="383"/>
      <c r="BH24" s="383"/>
      <c r="BI24" s="383"/>
      <c r="BJ24" s="383"/>
      <c r="BK24" s="383"/>
      <c r="BL24" s="383"/>
      <c r="BM24" s="384"/>
      <c r="BN24" s="409">
        <v>19106134</v>
      </c>
      <c r="BO24" s="410"/>
      <c r="BP24" s="410"/>
      <c r="BQ24" s="410"/>
      <c r="BR24" s="410"/>
      <c r="BS24" s="410"/>
      <c r="BT24" s="410"/>
      <c r="BU24" s="411"/>
      <c r="BV24" s="409">
        <v>17830667</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171</v>
      </c>
      <c r="F25" s="366"/>
      <c r="G25" s="366"/>
      <c r="H25" s="366"/>
      <c r="I25" s="366"/>
      <c r="J25" s="366"/>
      <c r="K25" s="367"/>
      <c r="L25" s="362">
        <v>2</v>
      </c>
      <c r="M25" s="363"/>
      <c r="N25" s="363"/>
      <c r="O25" s="363"/>
      <c r="P25" s="364"/>
      <c r="Q25" s="362">
        <v>7464</v>
      </c>
      <c r="R25" s="363"/>
      <c r="S25" s="363"/>
      <c r="T25" s="363"/>
      <c r="U25" s="363"/>
      <c r="V25" s="364"/>
      <c r="W25" s="452"/>
      <c r="X25" s="389"/>
      <c r="Y25" s="390"/>
      <c r="Z25" s="365" t="s">
        <v>172</v>
      </c>
      <c r="AA25" s="366"/>
      <c r="AB25" s="366"/>
      <c r="AC25" s="366"/>
      <c r="AD25" s="366"/>
      <c r="AE25" s="366"/>
      <c r="AF25" s="366"/>
      <c r="AG25" s="367"/>
      <c r="AH25" s="362" t="s">
        <v>127</v>
      </c>
      <c r="AI25" s="363"/>
      <c r="AJ25" s="363"/>
      <c r="AK25" s="363"/>
      <c r="AL25" s="364"/>
      <c r="AM25" s="362" t="s">
        <v>173</v>
      </c>
      <c r="AN25" s="363"/>
      <c r="AO25" s="363"/>
      <c r="AP25" s="363"/>
      <c r="AQ25" s="363"/>
      <c r="AR25" s="364"/>
      <c r="AS25" s="362" t="s">
        <v>173</v>
      </c>
      <c r="AT25" s="363"/>
      <c r="AU25" s="363"/>
      <c r="AV25" s="363"/>
      <c r="AW25" s="363"/>
      <c r="AX25" s="422"/>
      <c r="AY25" s="435" t="s">
        <v>174</v>
      </c>
      <c r="AZ25" s="436"/>
      <c r="BA25" s="436"/>
      <c r="BB25" s="436"/>
      <c r="BC25" s="436"/>
      <c r="BD25" s="436"/>
      <c r="BE25" s="436"/>
      <c r="BF25" s="436"/>
      <c r="BG25" s="436"/>
      <c r="BH25" s="436"/>
      <c r="BI25" s="436"/>
      <c r="BJ25" s="436"/>
      <c r="BK25" s="436"/>
      <c r="BL25" s="436"/>
      <c r="BM25" s="437"/>
      <c r="BN25" s="438">
        <v>2784201</v>
      </c>
      <c r="BO25" s="439"/>
      <c r="BP25" s="439"/>
      <c r="BQ25" s="439"/>
      <c r="BR25" s="439"/>
      <c r="BS25" s="439"/>
      <c r="BT25" s="439"/>
      <c r="BU25" s="440"/>
      <c r="BV25" s="438">
        <v>2395312</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175</v>
      </c>
      <c r="F26" s="366"/>
      <c r="G26" s="366"/>
      <c r="H26" s="366"/>
      <c r="I26" s="366"/>
      <c r="J26" s="366"/>
      <c r="K26" s="367"/>
      <c r="L26" s="362">
        <v>1</v>
      </c>
      <c r="M26" s="363"/>
      <c r="N26" s="363"/>
      <c r="O26" s="363"/>
      <c r="P26" s="364"/>
      <c r="Q26" s="362">
        <v>6650</v>
      </c>
      <c r="R26" s="363"/>
      <c r="S26" s="363"/>
      <c r="T26" s="363"/>
      <c r="U26" s="363"/>
      <c r="V26" s="364"/>
      <c r="W26" s="452"/>
      <c r="X26" s="389"/>
      <c r="Y26" s="390"/>
      <c r="Z26" s="365" t="s">
        <v>176</v>
      </c>
      <c r="AA26" s="420"/>
      <c r="AB26" s="420"/>
      <c r="AC26" s="420"/>
      <c r="AD26" s="420"/>
      <c r="AE26" s="420"/>
      <c r="AF26" s="420"/>
      <c r="AG26" s="421"/>
      <c r="AH26" s="362">
        <v>30</v>
      </c>
      <c r="AI26" s="363"/>
      <c r="AJ26" s="363"/>
      <c r="AK26" s="363"/>
      <c r="AL26" s="364"/>
      <c r="AM26" s="362">
        <v>105330</v>
      </c>
      <c r="AN26" s="363"/>
      <c r="AO26" s="363"/>
      <c r="AP26" s="363"/>
      <c r="AQ26" s="363"/>
      <c r="AR26" s="364"/>
      <c r="AS26" s="362">
        <v>3511</v>
      </c>
      <c r="AT26" s="363"/>
      <c r="AU26" s="363"/>
      <c r="AV26" s="363"/>
      <c r="AW26" s="363"/>
      <c r="AX26" s="422"/>
      <c r="AY26" s="449" t="s">
        <v>177</v>
      </c>
      <c r="AZ26" s="369"/>
      <c r="BA26" s="369"/>
      <c r="BB26" s="369"/>
      <c r="BC26" s="369"/>
      <c r="BD26" s="369"/>
      <c r="BE26" s="369"/>
      <c r="BF26" s="369"/>
      <c r="BG26" s="369"/>
      <c r="BH26" s="369"/>
      <c r="BI26" s="369"/>
      <c r="BJ26" s="369"/>
      <c r="BK26" s="369"/>
      <c r="BL26" s="369"/>
      <c r="BM26" s="450"/>
      <c r="BN26" s="409" t="s">
        <v>173</v>
      </c>
      <c r="BO26" s="410"/>
      <c r="BP26" s="410"/>
      <c r="BQ26" s="410"/>
      <c r="BR26" s="410"/>
      <c r="BS26" s="410"/>
      <c r="BT26" s="410"/>
      <c r="BU26" s="411"/>
      <c r="BV26" s="409" t="s">
        <v>173</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178</v>
      </c>
      <c r="F27" s="366"/>
      <c r="G27" s="366"/>
      <c r="H27" s="366"/>
      <c r="I27" s="366"/>
      <c r="J27" s="366"/>
      <c r="K27" s="367"/>
      <c r="L27" s="362">
        <v>1</v>
      </c>
      <c r="M27" s="363"/>
      <c r="N27" s="363"/>
      <c r="O27" s="363"/>
      <c r="P27" s="364"/>
      <c r="Q27" s="362">
        <v>5200</v>
      </c>
      <c r="R27" s="363"/>
      <c r="S27" s="363"/>
      <c r="T27" s="363"/>
      <c r="U27" s="363"/>
      <c r="V27" s="364"/>
      <c r="W27" s="452"/>
      <c r="X27" s="389"/>
      <c r="Y27" s="390"/>
      <c r="Z27" s="365" t="s">
        <v>179</v>
      </c>
      <c r="AA27" s="366"/>
      <c r="AB27" s="366"/>
      <c r="AC27" s="366"/>
      <c r="AD27" s="366"/>
      <c r="AE27" s="366"/>
      <c r="AF27" s="366"/>
      <c r="AG27" s="367"/>
      <c r="AH27" s="362">
        <v>4</v>
      </c>
      <c r="AI27" s="363"/>
      <c r="AJ27" s="363"/>
      <c r="AK27" s="363"/>
      <c r="AL27" s="364"/>
      <c r="AM27" s="362">
        <v>15216</v>
      </c>
      <c r="AN27" s="363"/>
      <c r="AO27" s="363"/>
      <c r="AP27" s="363"/>
      <c r="AQ27" s="363"/>
      <c r="AR27" s="364"/>
      <c r="AS27" s="362">
        <v>3804</v>
      </c>
      <c r="AT27" s="363"/>
      <c r="AU27" s="363"/>
      <c r="AV27" s="363"/>
      <c r="AW27" s="363"/>
      <c r="AX27" s="422"/>
      <c r="AY27" s="446" t="s">
        <v>180</v>
      </c>
      <c r="AZ27" s="447"/>
      <c r="BA27" s="447"/>
      <c r="BB27" s="447"/>
      <c r="BC27" s="447"/>
      <c r="BD27" s="447"/>
      <c r="BE27" s="447"/>
      <c r="BF27" s="447"/>
      <c r="BG27" s="447"/>
      <c r="BH27" s="447"/>
      <c r="BI27" s="447"/>
      <c r="BJ27" s="447"/>
      <c r="BK27" s="447"/>
      <c r="BL27" s="447"/>
      <c r="BM27" s="448"/>
      <c r="BN27" s="443" t="s">
        <v>173</v>
      </c>
      <c r="BO27" s="444"/>
      <c r="BP27" s="444"/>
      <c r="BQ27" s="444"/>
      <c r="BR27" s="444"/>
      <c r="BS27" s="444"/>
      <c r="BT27" s="444"/>
      <c r="BU27" s="445"/>
      <c r="BV27" s="443" t="s">
        <v>173</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181</v>
      </c>
      <c r="F28" s="366"/>
      <c r="G28" s="366"/>
      <c r="H28" s="366"/>
      <c r="I28" s="366"/>
      <c r="J28" s="366"/>
      <c r="K28" s="367"/>
      <c r="L28" s="362">
        <v>1</v>
      </c>
      <c r="M28" s="363"/>
      <c r="N28" s="363"/>
      <c r="O28" s="363"/>
      <c r="P28" s="364"/>
      <c r="Q28" s="362">
        <v>4900</v>
      </c>
      <c r="R28" s="363"/>
      <c r="S28" s="363"/>
      <c r="T28" s="363"/>
      <c r="U28" s="363"/>
      <c r="V28" s="364"/>
      <c r="W28" s="452"/>
      <c r="X28" s="389"/>
      <c r="Y28" s="390"/>
      <c r="Z28" s="365" t="s">
        <v>182</v>
      </c>
      <c r="AA28" s="366"/>
      <c r="AB28" s="366"/>
      <c r="AC28" s="366"/>
      <c r="AD28" s="366"/>
      <c r="AE28" s="366"/>
      <c r="AF28" s="366"/>
      <c r="AG28" s="367"/>
      <c r="AH28" s="362" t="s">
        <v>173</v>
      </c>
      <c r="AI28" s="363"/>
      <c r="AJ28" s="363"/>
      <c r="AK28" s="363"/>
      <c r="AL28" s="364"/>
      <c r="AM28" s="362" t="s">
        <v>173</v>
      </c>
      <c r="AN28" s="363"/>
      <c r="AO28" s="363"/>
      <c r="AP28" s="363"/>
      <c r="AQ28" s="363"/>
      <c r="AR28" s="364"/>
      <c r="AS28" s="362" t="s">
        <v>127</v>
      </c>
      <c r="AT28" s="363"/>
      <c r="AU28" s="363"/>
      <c r="AV28" s="363"/>
      <c r="AW28" s="363"/>
      <c r="AX28" s="422"/>
      <c r="AY28" s="426" t="s">
        <v>183</v>
      </c>
      <c r="AZ28" s="427"/>
      <c r="BA28" s="427"/>
      <c r="BB28" s="428"/>
      <c r="BC28" s="435" t="s">
        <v>48</v>
      </c>
      <c r="BD28" s="436"/>
      <c r="BE28" s="436"/>
      <c r="BF28" s="436"/>
      <c r="BG28" s="436"/>
      <c r="BH28" s="436"/>
      <c r="BI28" s="436"/>
      <c r="BJ28" s="436"/>
      <c r="BK28" s="436"/>
      <c r="BL28" s="436"/>
      <c r="BM28" s="437"/>
      <c r="BN28" s="438">
        <v>4194541</v>
      </c>
      <c r="BO28" s="439"/>
      <c r="BP28" s="439"/>
      <c r="BQ28" s="439"/>
      <c r="BR28" s="439"/>
      <c r="BS28" s="439"/>
      <c r="BT28" s="439"/>
      <c r="BU28" s="440"/>
      <c r="BV28" s="438">
        <v>3139676</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184</v>
      </c>
      <c r="F29" s="366"/>
      <c r="G29" s="366"/>
      <c r="H29" s="366"/>
      <c r="I29" s="366"/>
      <c r="J29" s="366"/>
      <c r="K29" s="367"/>
      <c r="L29" s="362">
        <v>22</v>
      </c>
      <c r="M29" s="363"/>
      <c r="N29" s="363"/>
      <c r="O29" s="363"/>
      <c r="P29" s="364"/>
      <c r="Q29" s="362">
        <v>4500</v>
      </c>
      <c r="R29" s="363"/>
      <c r="S29" s="363"/>
      <c r="T29" s="363"/>
      <c r="U29" s="363"/>
      <c r="V29" s="364"/>
      <c r="W29" s="453"/>
      <c r="X29" s="454"/>
      <c r="Y29" s="455"/>
      <c r="Z29" s="365" t="s">
        <v>185</v>
      </c>
      <c r="AA29" s="366"/>
      <c r="AB29" s="366"/>
      <c r="AC29" s="366"/>
      <c r="AD29" s="366"/>
      <c r="AE29" s="366"/>
      <c r="AF29" s="366"/>
      <c r="AG29" s="367"/>
      <c r="AH29" s="362">
        <v>506</v>
      </c>
      <c r="AI29" s="363"/>
      <c r="AJ29" s="363"/>
      <c r="AK29" s="363"/>
      <c r="AL29" s="364"/>
      <c r="AM29" s="362">
        <v>1523726</v>
      </c>
      <c r="AN29" s="363"/>
      <c r="AO29" s="363"/>
      <c r="AP29" s="363"/>
      <c r="AQ29" s="363"/>
      <c r="AR29" s="364"/>
      <c r="AS29" s="362">
        <v>3011</v>
      </c>
      <c r="AT29" s="363"/>
      <c r="AU29" s="363"/>
      <c r="AV29" s="363"/>
      <c r="AW29" s="363"/>
      <c r="AX29" s="422"/>
      <c r="AY29" s="429"/>
      <c r="AZ29" s="430"/>
      <c r="BA29" s="430"/>
      <c r="BB29" s="431"/>
      <c r="BC29" s="423" t="s">
        <v>186</v>
      </c>
      <c r="BD29" s="424"/>
      <c r="BE29" s="424"/>
      <c r="BF29" s="424"/>
      <c r="BG29" s="424"/>
      <c r="BH29" s="424"/>
      <c r="BI29" s="424"/>
      <c r="BJ29" s="424"/>
      <c r="BK29" s="424"/>
      <c r="BL29" s="424"/>
      <c r="BM29" s="425"/>
      <c r="BN29" s="409" t="s">
        <v>127</v>
      </c>
      <c r="BO29" s="410"/>
      <c r="BP29" s="410"/>
      <c r="BQ29" s="410"/>
      <c r="BR29" s="410"/>
      <c r="BS29" s="410"/>
      <c r="BT29" s="410"/>
      <c r="BU29" s="411"/>
      <c r="BV29" s="409" t="s">
        <v>127</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187</v>
      </c>
      <c r="X30" s="377"/>
      <c r="Y30" s="377"/>
      <c r="Z30" s="377"/>
      <c r="AA30" s="377"/>
      <c r="AB30" s="377"/>
      <c r="AC30" s="377"/>
      <c r="AD30" s="377"/>
      <c r="AE30" s="377"/>
      <c r="AF30" s="377"/>
      <c r="AG30" s="378"/>
      <c r="AH30" s="379">
        <v>101.2</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4378475</v>
      </c>
      <c r="BO30" s="444"/>
      <c r="BP30" s="444"/>
      <c r="BQ30" s="444"/>
      <c r="BR30" s="444"/>
      <c r="BS30" s="444"/>
      <c r="BT30" s="444"/>
      <c r="BU30" s="445"/>
      <c r="BV30" s="443">
        <v>4247589</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188</v>
      </c>
      <c r="D32" s="368"/>
      <c r="E32" s="368"/>
      <c r="F32" s="368"/>
      <c r="G32" s="368"/>
      <c r="H32" s="368"/>
      <c r="I32" s="368"/>
      <c r="J32" s="368"/>
      <c r="K32" s="368"/>
      <c r="L32" s="368"/>
      <c r="M32" s="368"/>
      <c r="N32" s="368"/>
      <c r="O32" s="368"/>
      <c r="P32" s="368"/>
      <c r="Q32" s="368"/>
      <c r="R32" s="368"/>
      <c r="S32" s="368"/>
      <c r="U32" s="369" t="s">
        <v>189</v>
      </c>
      <c r="V32" s="369"/>
      <c r="W32" s="369"/>
      <c r="X32" s="369"/>
      <c r="Y32" s="369"/>
      <c r="Z32" s="369"/>
      <c r="AA32" s="369"/>
      <c r="AB32" s="369"/>
      <c r="AC32" s="369"/>
      <c r="AD32" s="369"/>
      <c r="AE32" s="369"/>
      <c r="AF32" s="369"/>
      <c r="AG32" s="369"/>
      <c r="AH32" s="369"/>
      <c r="AI32" s="369"/>
      <c r="AJ32" s="369"/>
      <c r="AK32" s="369"/>
      <c r="AM32" s="369" t="s">
        <v>190</v>
      </c>
      <c r="AN32" s="369"/>
      <c r="AO32" s="369"/>
      <c r="AP32" s="369"/>
      <c r="AQ32" s="369"/>
      <c r="AR32" s="369"/>
      <c r="AS32" s="369"/>
      <c r="AT32" s="369"/>
      <c r="AU32" s="369"/>
      <c r="AV32" s="369"/>
      <c r="AW32" s="369"/>
      <c r="AX32" s="369"/>
      <c r="AY32" s="369"/>
      <c r="AZ32" s="369"/>
      <c r="BA32" s="369"/>
      <c r="BB32" s="369"/>
      <c r="BC32" s="369"/>
      <c r="BE32" s="369" t="s">
        <v>191</v>
      </c>
      <c r="BF32" s="369"/>
      <c r="BG32" s="369"/>
      <c r="BH32" s="369"/>
      <c r="BI32" s="369"/>
      <c r="BJ32" s="369"/>
      <c r="BK32" s="369"/>
      <c r="BL32" s="369"/>
      <c r="BM32" s="369"/>
      <c r="BN32" s="369"/>
      <c r="BO32" s="369"/>
      <c r="BP32" s="369"/>
      <c r="BQ32" s="369"/>
      <c r="BR32" s="369"/>
      <c r="BS32" s="369"/>
      <c r="BT32" s="369"/>
      <c r="BU32" s="369"/>
      <c r="BW32" s="369" t="s">
        <v>192</v>
      </c>
      <c r="BX32" s="369"/>
      <c r="BY32" s="369"/>
      <c r="BZ32" s="369"/>
      <c r="CA32" s="369"/>
      <c r="CB32" s="369"/>
      <c r="CC32" s="369"/>
      <c r="CD32" s="369"/>
      <c r="CE32" s="369"/>
      <c r="CF32" s="369"/>
      <c r="CG32" s="369"/>
      <c r="CH32" s="369"/>
      <c r="CI32" s="369"/>
      <c r="CJ32" s="369"/>
      <c r="CK32" s="369"/>
      <c r="CL32" s="369"/>
      <c r="CM32" s="369"/>
      <c r="CO32" s="369" t="s">
        <v>193</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194</v>
      </c>
      <c r="D33" s="361"/>
      <c r="E33" s="360" t="s">
        <v>195</v>
      </c>
      <c r="F33" s="360"/>
      <c r="G33" s="360"/>
      <c r="H33" s="360"/>
      <c r="I33" s="360"/>
      <c r="J33" s="360"/>
      <c r="K33" s="360"/>
      <c r="L33" s="360"/>
      <c r="M33" s="360"/>
      <c r="N33" s="360"/>
      <c r="O33" s="360"/>
      <c r="P33" s="360"/>
      <c r="Q33" s="360"/>
      <c r="R33" s="360"/>
      <c r="S33" s="360"/>
      <c r="T33" s="176"/>
      <c r="U33" s="361" t="s">
        <v>194</v>
      </c>
      <c r="V33" s="361"/>
      <c r="W33" s="360" t="s">
        <v>195</v>
      </c>
      <c r="X33" s="360"/>
      <c r="Y33" s="360"/>
      <c r="Z33" s="360"/>
      <c r="AA33" s="360"/>
      <c r="AB33" s="360"/>
      <c r="AC33" s="360"/>
      <c r="AD33" s="360"/>
      <c r="AE33" s="360"/>
      <c r="AF33" s="360"/>
      <c r="AG33" s="360"/>
      <c r="AH33" s="360"/>
      <c r="AI33" s="360"/>
      <c r="AJ33" s="360"/>
      <c r="AK33" s="360"/>
      <c r="AL33" s="176"/>
      <c r="AM33" s="361" t="s">
        <v>196</v>
      </c>
      <c r="AN33" s="361"/>
      <c r="AO33" s="360" t="s">
        <v>195</v>
      </c>
      <c r="AP33" s="360"/>
      <c r="AQ33" s="360"/>
      <c r="AR33" s="360"/>
      <c r="AS33" s="360"/>
      <c r="AT33" s="360"/>
      <c r="AU33" s="360"/>
      <c r="AV33" s="360"/>
      <c r="AW33" s="360"/>
      <c r="AX33" s="360"/>
      <c r="AY33" s="360"/>
      <c r="AZ33" s="360"/>
      <c r="BA33" s="360"/>
      <c r="BB33" s="360"/>
      <c r="BC33" s="360"/>
      <c r="BD33" s="182"/>
      <c r="BE33" s="360" t="s">
        <v>197</v>
      </c>
      <c r="BF33" s="360"/>
      <c r="BG33" s="360" t="s">
        <v>198</v>
      </c>
      <c r="BH33" s="360"/>
      <c r="BI33" s="360"/>
      <c r="BJ33" s="360"/>
      <c r="BK33" s="360"/>
      <c r="BL33" s="360"/>
      <c r="BM33" s="360"/>
      <c r="BN33" s="360"/>
      <c r="BO33" s="360"/>
      <c r="BP33" s="360"/>
      <c r="BQ33" s="360"/>
      <c r="BR33" s="360"/>
      <c r="BS33" s="360"/>
      <c r="BT33" s="360"/>
      <c r="BU33" s="360"/>
      <c r="BV33" s="182"/>
      <c r="BW33" s="361" t="s">
        <v>197</v>
      </c>
      <c r="BX33" s="361"/>
      <c r="BY33" s="360" t="s">
        <v>199</v>
      </c>
      <c r="BZ33" s="360"/>
      <c r="CA33" s="360"/>
      <c r="CB33" s="360"/>
      <c r="CC33" s="360"/>
      <c r="CD33" s="360"/>
      <c r="CE33" s="360"/>
      <c r="CF33" s="360"/>
      <c r="CG33" s="360"/>
      <c r="CH33" s="360"/>
      <c r="CI33" s="360"/>
      <c r="CJ33" s="360"/>
      <c r="CK33" s="360"/>
      <c r="CL33" s="360"/>
      <c r="CM33" s="360"/>
      <c r="CN33" s="176"/>
      <c r="CO33" s="361" t="s">
        <v>194</v>
      </c>
      <c r="CP33" s="361"/>
      <c r="CQ33" s="360" t="s">
        <v>200</v>
      </c>
      <c r="CR33" s="360"/>
      <c r="CS33" s="360"/>
      <c r="CT33" s="360"/>
      <c r="CU33" s="360"/>
      <c r="CV33" s="360"/>
      <c r="CW33" s="360"/>
      <c r="CX33" s="360"/>
      <c r="CY33" s="360"/>
      <c r="CZ33" s="360"/>
      <c r="DA33" s="360"/>
      <c r="DB33" s="360"/>
      <c r="DC33" s="360"/>
      <c r="DD33" s="360"/>
      <c r="DE33" s="360"/>
      <c r="DF33" s="176"/>
      <c r="DG33" s="359" t="s">
        <v>201</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3</v>
      </c>
      <c r="V34" s="357"/>
      <c r="W34" s="358" t="str">
        <f>IF('各会計、関係団体の財政状況及び健全化判断比率'!B28="","",'各会計、関係団体の財政状況及び健全化判断比率'!B28)</f>
        <v>国民健康保険事業特別会計</v>
      </c>
      <c r="X34" s="358"/>
      <c r="Y34" s="358"/>
      <c r="Z34" s="358"/>
      <c r="AA34" s="358"/>
      <c r="AB34" s="358"/>
      <c r="AC34" s="358"/>
      <c r="AD34" s="358"/>
      <c r="AE34" s="358"/>
      <c r="AF34" s="358"/>
      <c r="AG34" s="358"/>
      <c r="AH34" s="358"/>
      <c r="AI34" s="358"/>
      <c r="AJ34" s="358"/>
      <c r="AK34" s="358"/>
      <c r="AL34" s="172"/>
      <c r="AM34" s="357">
        <f>IF(AO34="","",MAX(C34:D43,U34:V43)+1)</f>
        <v>7</v>
      </c>
      <c r="AN34" s="357"/>
      <c r="AO34" s="358" t="str">
        <f>IF('各会計、関係団体の財政状況及び健全化判断比率'!B32="","",'各会計、関係団体の財政状況及び健全化判断比率'!B32)</f>
        <v>長岡京市水道事業会計</v>
      </c>
      <c r="AP34" s="358"/>
      <c r="AQ34" s="358"/>
      <c r="AR34" s="358"/>
      <c r="AS34" s="358"/>
      <c r="AT34" s="358"/>
      <c r="AU34" s="358"/>
      <c r="AV34" s="358"/>
      <c r="AW34" s="358"/>
      <c r="AX34" s="358"/>
      <c r="AY34" s="358"/>
      <c r="AZ34" s="358"/>
      <c r="BA34" s="358"/>
      <c r="BB34" s="358"/>
      <c r="BC34" s="358"/>
      <c r="BD34" s="172"/>
      <c r="BE34" s="357" t="str">
        <f>IF(BG34="","",MAX(C34:D43,U34:V43,AM34:AN43)+1)</f>
        <v/>
      </c>
      <c r="BF34" s="357"/>
      <c r="BG34" s="358"/>
      <c r="BH34" s="358"/>
      <c r="BI34" s="358"/>
      <c r="BJ34" s="358"/>
      <c r="BK34" s="358"/>
      <c r="BL34" s="358"/>
      <c r="BM34" s="358"/>
      <c r="BN34" s="358"/>
      <c r="BO34" s="358"/>
      <c r="BP34" s="358"/>
      <c r="BQ34" s="358"/>
      <c r="BR34" s="358"/>
      <c r="BS34" s="358"/>
      <c r="BT34" s="358"/>
      <c r="BU34" s="358"/>
      <c r="BV34" s="172"/>
      <c r="BW34" s="357">
        <f>IF(BY34="","",MAX(C34:D43,U34:V43,AM34:AN43,BE34:BF43)+1)</f>
        <v>9</v>
      </c>
      <c r="BX34" s="357"/>
      <c r="BY34" s="358" t="str">
        <f>IF('各会計、関係団体の財政状況及び健全化判断比率'!B68="","",'各会計、関係団体の財政状況及び健全化判断比率'!B68)</f>
        <v>乙訓環境衛生組合</v>
      </c>
      <c r="BZ34" s="358"/>
      <c r="CA34" s="358"/>
      <c r="CB34" s="358"/>
      <c r="CC34" s="358"/>
      <c r="CD34" s="358"/>
      <c r="CE34" s="358"/>
      <c r="CF34" s="358"/>
      <c r="CG34" s="358"/>
      <c r="CH34" s="358"/>
      <c r="CI34" s="358"/>
      <c r="CJ34" s="358"/>
      <c r="CK34" s="358"/>
      <c r="CL34" s="358"/>
      <c r="CM34" s="358"/>
      <c r="CN34" s="172"/>
      <c r="CO34" s="357">
        <f>IF(CQ34="","",MAX(C34:D43,U34:V43,AM34:AN43,BE34:BF43,BW34:BX43)+1)</f>
        <v>19</v>
      </c>
      <c r="CP34" s="357"/>
      <c r="CQ34" s="358" t="str">
        <f>IF('各会計、関係団体の財政状況及び健全化判断比率'!BS7="","",'各会計、関係団体の財政状況及び健全化判断比率'!BS7)</f>
        <v>長岡京都市開発</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f>IF(E35="","",C34+1)</f>
        <v>2</v>
      </c>
      <c r="D35" s="357"/>
      <c r="E35" s="358" t="str">
        <f>IF('各会計、関係団体の財政状況及び健全化判断比率'!B8="","",'各会計、関係団体の財政状況及び健全化判断比率'!B8)</f>
        <v>乙訓休日応急診療所特別会計</v>
      </c>
      <c r="F35" s="358"/>
      <c r="G35" s="358"/>
      <c r="H35" s="358"/>
      <c r="I35" s="358"/>
      <c r="J35" s="358"/>
      <c r="K35" s="358"/>
      <c r="L35" s="358"/>
      <c r="M35" s="358"/>
      <c r="N35" s="358"/>
      <c r="O35" s="358"/>
      <c r="P35" s="358"/>
      <c r="Q35" s="358"/>
      <c r="R35" s="358"/>
      <c r="S35" s="358"/>
      <c r="T35" s="172"/>
      <c r="U35" s="357">
        <f>IF(W35="","",U34+1)</f>
        <v>4</v>
      </c>
      <c r="V35" s="357"/>
      <c r="W35" s="358" t="str">
        <f>IF('各会計、関係団体の財政状況及び健全化判断比率'!B29="","",'各会計、関係団体の財政状況及び健全化判断比率'!B29)</f>
        <v>介護保険事業特別会計</v>
      </c>
      <c r="X35" s="358"/>
      <c r="Y35" s="358"/>
      <c r="Z35" s="358"/>
      <c r="AA35" s="358"/>
      <c r="AB35" s="358"/>
      <c r="AC35" s="358"/>
      <c r="AD35" s="358"/>
      <c r="AE35" s="358"/>
      <c r="AF35" s="358"/>
      <c r="AG35" s="358"/>
      <c r="AH35" s="358"/>
      <c r="AI35" s="358"/>
      <c r="AJ35" s="358"/>
      <c r="AK35" s="358"/>
      <c r="AL35" s="172"/>
      <c r="AM35" s="357">
        <f t="shared" ref="AM35:AM43" si="0">IF(AO35="","",AM34+1)</f>
        <v>8</v>
      </c>
      <c r="AN35" s="357"/>
      <c r="AO35" s="358" t="str">
        <f>IF('各会計、関係団体の財政状況及び健全化判断比率'!B33="","",'各会計、関係団体の財政状況及び健全化判断比率'!B33)</f>
        <v>長岡京市公共下水道事業会計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10</v>
      </c>
      <c r="BX35" s="357"/>
      <c r="BY35" s="358" t="str">
        <f>IF('各会計、関係団体の財政状況及び健全化判断比率'!B69="","",'各会計、関係団体の財政状況及び健全化判断比率'!B69)</f>
        <v>桂川・小畑川水防事務組合</v>
      </c>
      <c r="BZ35" s="358"/>
      <c r="CA35" s="358"/>
      <c r="CB35" s="358"/>
      <c r="CC35" s="358"/>
      <c r="CD35" s="358"/>
      <c r="CE35" s="358"/>
      <c r="CF35" s="358"/>
      <c r="CG35" s="358"/>
      <c r="CH35" s="358"/>
      <c r="CI35" s="358"/>
      <c r="CJ35" s="358"/>
      <c r="CK35" s="358"/>
      <c r="CL35" s="358"/>
      <c r="CM35" s="358"/>
      <c r="CN35" s="172"/>
      <c r="CO35" s="357">
        <f t="shared" ref="CO35:CO43" si="3">IF(CQ35="","",CO34+1)</f>
        <v>20</v>
      </c>
      <c r="CP35" s="357"/>
      <c r="CQ35" s="358" t="str">
        <f>IF('各会計、関係団体の財政状況及び健全化判断比率'!BS8="","",'各会計、関係団体の財政状況及び健全化判断比率'!BS8)</f>
        <v>長岡京市埋蔵文化財センター</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5</v>
      </c>
      <c r="V36" s="357"/>
      <c r="W36" s="358" t="str">
        <f>IF('各会計、関係団体の財政状況及び健全化判断比率'!B30="","",'各会計、関係団体の財政状況及び健全化判断比率'!B30)</f>
        <v>後期高齢者医療事業特別会計</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11</v>
      </c>
      <c r="BX36" s="357"/>
      <c r="BY36" s="358" t="str">
        <f>IF('各会計、関係団体の財政状況及び健全化判断比率'!B70="","",'各会計、関係団体の財政状況及び健全化判断比率'!B70)</f>
        <v>乙訓福祉施設事務組合</v>
      </c>
      <c r="BZ36" s="358"/>
      <c r="CA36" s="358"/>
      <c r="CB36" s="358"/>
      <c r="CC36" s="358"/>
      <c r="CD36" s="358"/>
      <c r="CE36" s="358"/>
      <c r="CF36" s="358"/>
      <c r="CG36" s="358"/>
      <c r="CH36" s="358"/>
      <c r="CI36" s="358"/>
      <c r="CJ36" s="358"/>
      <c r="CK36" s="358"/>
      <c r="CL36" s="358"/>
      <c r="CM36" s="358"/>
      <c r="CN36" s="172"/>
      <c r="CO36" s="357">
        <f t="shared" si="3"/>
        <v>21</v>
      </c>
      <c r="CP36" s="357"/>
      <c r="CQ36" s="358" t="str">
        <f>IF('各会計、関係団体の財政状況及び健全化判断比率'!BS9="","",'各会計、関係団体の財政状況及び健全化判断比率'!BS9)</f>
        <v>長岡京水資源対策基金</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6</v>
      </c>
      <c r="V37" s="357"/>
      <c r="W37" s="358" t="str">
        <f>IF('各会計、関係団体の財政状況及び健全化判断比率'!B31="","",'各会計、関係団体の財政状況及び健全化判断比率'!B31)</f>
        <v>駐車場事業特別会計</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12</v>
      </c>
      <c r="BX37" s="357"/>
      <c r="BY37" s="358" t="str">
        <f>IF('各会計、関係団体の財政状況及び健全化判断比率'!B71="","",'各会計、関係団体の財政状況及び健全化判断比率'!B71)</f>
        <v>京都府自治会館管理組合</v>
      </c>
      <c r="BZ37" s="358"/>
      <c r="CA37" s="358"/>
      <c r="CB37" s="358"/>
      <c r="CC37" s="358"/>
      <c r="CD37" s="358"/>
      <c r="CE37" s="358"/>
      <c r="CF37" s="358"/>
      <c r="CG37" s="358"/>
      <c r="CH37" s="358"/>
      <c r="CI37" s="358"/>
      <c r="CJ37" s="358"/>
      <c r="CK37" s="358"/>
      <c r="CL37" s="358"/>
      <c r="CM37" s="358"/>
      <c r="CN37" s="172"/>
      <c r="CO37" s="357">
        <f t="shared" si="3"/>
        <v>22</v>
      </c>
      <c r="CP37" s="357"/>
      <c r="CQ37" s="358" t="str">
        <f>IF('各会計、関係団体の財政状況及び健全化判断比率'!BS10="","",'各会計、関係団体の財政状況及び健全化判断比率'!BS10)</f>
        <v>長岡京市スポーツ協会</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13</v>
      </c>
      <c r="BX38" s="357"/>
      <c r="BY38" s="358" t="str">
        <f>IF('各会計、関係団体の財政状況及び健全化判断比率'!B72="","",'各会計、関係団体の財政状況及び健全化判断比率'!B72)</f>
        <v>京都府住宅新築資金等貸付事業管理組合（一般会計）</v>
      </c>
      <c r="BZ38" s="358"/>
      <c r="CA38" s="358"/>
      <c r="CB38" s="358"/>
      <c r="CC38" s="358"/>
      <c r="CD38" s="358"/>
      <c r="CE38" s="358"/>
      <c r="CF38" s="358"/>
      <c r="CG38" s="358"/>
      <c r="CH38" s="358"/>
      <c r="CI38" s="358"/>
      <c r="CJ38" s="358"/>
      <c r="CK38" s="358"/>
      <c r="CL38" s="358"/>
      <c r="CM38" s="358"/>
      <c r="CN38" s="172"/>
      <c r="CO38" s="357">
        <f t="shared" si="3"/>
        <v>23</v>
      </c>
      <c r="CP38" s="357"/>
      <c r="CQ38" s="358" t="str">
        <f>IF('各会計、関係団体の財政状況及び健全化判断比率'!BS11="","",'各会計、関係団体の財政状況及び健全化判断比率'!BS11)</f>
        <v>乙訓勤労者福祉サービスセンター</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14</v>
      </c>
      <c r="BX39" s="357"/>
      <c r="BY39" s="358" t="str">
        <f>IF('各会計、関係団体の財政状況及び健全化判断比率'!B73="","",'各会計、関係団体の財政状況及び健全化判断比率'!B73)</f>
        <v>京都府住宅新築資金等貸付事業管理組合（特別会計）</v>
      </c>
      <c r="BZ39" s="358"/>
      <c r="CA39" s="358"/>
      <c r="CB39" s="358"/>
      <c r="CC39" s="358"/>
      <c r="CD39" s="358"/>
      <c r="CE39" s="358"/>
      <c r="CF39" s="358"/>
      <c r="CG39" s="358"/>
      <c r="CH39" s="358"/>
      <c r="CI39" s="358"/>
      <c r="CJ39" s="358"/>
      <c r="CK39" s="358"/>
      <c r="CL39" s="358"/>
      <c r="CM39" s="358"/>
      <c r="CN39" s="172"/>
      <c r="CO39" s="357">
        <f t="shared" si="3"/>
        <v>24</v>
      </c>
      <c r="CP39" s="357"/>
      <c r="CQ39" s="358" t="str">
        <f>IF('各会計、関係団体の財政状況及び健全化判断比率'!BS12="","",'各会計、関係団体の財政状況及び健全化判断比率'!BS12)</f>
        <v>長岡京市緑の協会</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15</v>
      </c>
      <c r="BX40" s="357"/>
      <c r="BY40" s="358" t="str">
        <f>IF('各会計、関係団体の財政状況及び健全化判断比率'!B74="","",'各会計、関係団体の財政状況及び健全化判断比率'!B74)</f>
        <v>乙訓消防組合</v>
      </c>
      <c r="BZ40" s="358"/>
      <c r="CA40" s="358"/>
      <c r="CB40" s="358"/>
      <c r="CC40" s="358"/>
      <c r="CD40" s="358"/>
      <c r="CE40" s="358"/>
      <c r="CF40" s="358"/>
      <c r="CG40" s="358"/>
      <c r="CH40" s="358"/>
      <c r="CI40" s="358"/>
      <c r="CJ40" s="358"/>
      <c r="CK40" s="358"/>
      <c r="CL40" s="358"/>
      <c r="CM40" s="358"/>
      <c r="CN40" s="172"/>
      <c r="CO40" s="357">
        <f t="shared" si="3"/>
        <v>25</v>
      </c>
      <c r="CP40" s="357"/>
      <c r="CQ40" s="358" t="str">
        <f>IF('各会計、関係団体の財政状況及び健全化判断比率'!BS13="","",'各会計、関係団体の財政状況及び健全化判断比率'!BS13)</f>
        <v>乙訓土地開発公社</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〇</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16</v>
      </c>
      <c r="BX41" s="357"/>
      <c r="BY41" s="358" t="str">
        <f>IF('各会計、関係団体の財政状況及び健全化判断比率'!B75="","",'各会計、関係団体の財政状況及び健全化判断比率'!B75)</f>
        <v>京都府後期高齢者医療広域連合（一般会計）</v>
      </c>
      <c r="BZ41" s="358"/>
      <c r="CA41" s="358"/>
      <c r="CB41" s="358"/>
      <c r="CC41" s="358"/>
      <c r="CD41" s="358"/>
      <c r="CE41" s="358"/>
      <c r="CF41" s="358"/>
      <c r="CG41" s="358"/>
      <c r="CH41" s="358"/>
      <c r="CI41" s="358"/>
      <c r="CJ41" s="358"/>
      <c r="CK41" s="358"/>
      <c r="CL41" s="358"/>
      <c r="CM41" s="358"/>
      <c r="CN41" s="172"/>
      <c r="CO41" s="357">
        <f t="shared" si="3"/>
        <v>26</v>
      </c>
      <c r="CP41" s="357"/>
      <c r="CQ41" s="358" t="str">
        <f>IF('各会計、関係団体の財政状況及び健全化判断比率'!BS14="","",'各会計、関係団体の財政状況及び健全化判断比率'!BS14)</f>
        <v>京都府長岡京記念文化事業団</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f t="shared" si="2"/>
        <v>17</v>
      </c>
      <c r="BX42" s="357"/>
      <c r="BY42" s="358" t="str">
        <f>IF('各会計、関係団体の財政状況及び健全化判断比率'!B76="","",'各会計、関係団体の財政状況及び健全化判断比率'!B76)</f>
        <v>京都府後期高齢者医療広域連合（後期高齢者医療特別会計）</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f t="shared" si="2"/>
        <v>18</v>
      </c>
      <c r="BX43" s="357"/>
      <c r="BY43" s="358" t="str">
        <f>IF('各会計、関係団体の財政状況及び健全化判断比率'!B77="","",'各会計、関係団体の財政状況及び健全化判断比率'!B77)</f>
        <v>京都地方税機構</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54" t="s">
        <v>203</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204</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205</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206</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207</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208</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209</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72" t="s">
        <v>561</v>
      </c>
      <c r="D34" s="1172"/>
      <c r="E34" s="1173"/>
      <c r="F34" s="32">
        <v>5.21</v>
      </c>
      <c r="G34" s="33">
        <v>4.5199999999999996</v>
      </c>
      <c r="H34" s="33">
        <v>4.2300000000000004</v>
      </c>
      <c r="I34" s="33">
        <v>8.94</v>
      </c>
      <c r="J34" s="34">
        <v>11.12</v>
      </c>
      <c r="K34" s="22"/>
      <c r="L34" s="22"/>
      <c r="M34" s="22"/>
      <c r="N34" s="22"/>
      <c r="O34" s="22"/>
      <c r="P34" s="22"/>
    </row>
    <row r="35" spans="1:16" ht="39" customHeight="1" x14ac:dyDescent="0.2">
      <c r="A35" s="22"/>
      <c r="B35" s="35"/>
      <c r="C35" s="1168" t="s">
        <v>562</v>
      </c>
      <c r="D35" s="1168"/>
      <c r="E35" s="1169"/>
      <c r="F35" s="36">
        <v>10.38</v>
      </c>
      <c r="G35" s="37">
        <v>10.87</v>
      </c>
      <c r="H35" s="37">
        <v>11.67</v>
      </c>
      <c r="I35" s="37">
        <v>11.38</v>
      </c>
      <c r="J35" s="38">
        <v>10.45</v>
      </c>
      <c r="K35" s="22"/>
      <c r="L35" s="22"/>
      <c r="M35" s="22"/>
      <c r="N35" s="22"/>
      <c r="O35" s="22"/>
      <c r="P35" s="22"/>
    </row>
    <row r="36" spans="1:16" ht="39" customHeight="1" x14ac:dyDescent="0.2">
      <c r="A36" s="22"/>
      <c r="B36" s="35"/>
      <c r="C36" s="1168" t="s">
        <v>563</v>
      </c>
      <c r="D36" s="1168"/>
      <c r="E36" s="1169"/>
      <c r="F36" s="36">
        <v>0.99</v>
      </c>
      <c r="G36" s="37">
        <v>1.1200000000000001</v>
      </c>
      <c r="H36" s="37">
        <v>1.21</v>
      </c>
      <c r="I36" s="37">
        <v>1.18</v>
      </c>
      <c r="J36" s="38">
        <v>1.1100000000000001</v>
      </c>
      <c r="K36" s="22"/>
      <c r="L36" s="22"/>
      <c r="M36" s="22"/>
      <c r="N36" s="22"/>
      <c r="O36" s="22"/>
      <c r="P36" s="22"/>
    </row>
    <row r="37" spans="1:16" ht="39" customHeight="1" x14ac:dyDescent="0.2">
      <c r="A37" s="22"/>
      <c r="B37" s="35"/>
      <c r="C37" s="1168" t="s">
        <v>564</v>
      </c>
      <c r="D37" s="1168"/>
      <c r="E37" s="1169"/>
      <c r="F37" s="36">
        <v>5.37</v>
      </c>
      <c r="G37" s="37">
        <v>1.83</v>
      </c>
      <c r="H37" s="37">
        <v>0.6</v>
      </c>
      <c r="I37" s="37">
        <v>0.28000000000000003</v>
      </c>
      <c r="J37" s="38">
        <v>0.79</v>
      </c>
      <c r="K37" s="22"/>
      <c r="L37" s="22"/>
      <c r="M37" s="22"/>
      <c r="N37" s="22"/>
      <c r="O37" s="22"/>
      <c r="P37" s="22"/>
    </row>
    <row r="38" spans="1:16" ht="39" customHeight="1" x14ac:dyDescent="0.2">
      <c r="A38" s="22"/>
      <c r="B38" s="35"/>
      <c r="C38" s="1168" t="s">
        <v>565</v>
      </c>
      <c r="D38" s="1168"/>
      <c r="E38" s="1169"/>
      <c r="F38" s="36">
        <v>0.39</v>
      </c>
      <c r="G38" s="37">
        <v>0.38</v>
      </c>
      <c r="H38" s="37">
        <v>0.42</v>
      </c>
      <c r="I38" s="37">
        <v>0.4</v>
      </c>
      <c r="J38" s="38">
        <v>0.4</v>
      </c>
      <c r="K38" s="22"/>
      <c r="L38" s="22"/>
      <c r="M38" s="22"/>
      <c r="N38" s="22"/>
      <c r="O38" s="22"/>
      <c r="P38" s="22"/>
    </row>
    <row r="39" spans="1:16" ht="39" customHeight="1" x14ac:dyDescent="0.2">
      <c r="A39" s="22"/>
      <c r="B39" s="35"/>
      <c r="C39" s="1168" t="s">
        <v>566</v>
      </c>
      <c r="D39" s="1168"/>
      <c r="E39" s="1169"/>
      <c r="F39" s="36">
        <v>0.27</v>
      </c>
      <c r="G39" s="37">
        <v>0.27</v>
      </c>
      <c r="H39" s="37">
        <v>0.32</v>
      </c>
      <c r="I39" s="37">
        <v>0.28999999999999998</v>
      </c>
      <c r="J39" s="38">
        <v>0.26</v>
      </c>
      <c r="K39" s="22"/>
      <c r="L39" s="22"/>
      <c r="M39" s="22"/>
      <c r="N39" s="22"/>
      <c r="O39" s="22"/>
      <c r="P39" s="22"/>
    </row>
    <row r="40" spans="1:16" ht="39" customHeight="1" x14ac:dyDescent="0.2">
      <c r="A40" s="22"/>
      <c r="B40" s="35"/>
      <c r="C40" s="1168" t="s">
        <v>567</v>
      </c>
      <c r="D40" s="1168"/>
      <c r="E40" s="1169"/>
      <c r="F40" s="36">
        <v>0.06</v>
      </c>
      <c r="G40" s="37">
        <v>0.06</v>
      </c>
      <c r="H40" s="37">
        <v>0.06</v>
      </c>
      <c r="I40" s="37">
        <v>0.04</v>
      </c>
      <c r="J40" s="38">
        <v>0.04</v>
      </c>
      <c r="K40" s="22"/>
      <c r="L40" s="22"/>
      <c r="M40" s="22"/>
      <c r="N40" s="22"/>
      <c r="O40" s="22"/>
      <c r="P40" s="22"/>
    </row>
    <row r="41" spans="1:16" ht="39" customHeight="1" x14ac:dyDescent="0.2">
      <c r="A41" s="22"/>
      <c r="B41" s="35"/>
      <c r="C41" s="1168" t="s">
        <v>568</v>
      </c>
      <c r="D41" s="1168"/>
      <c r="E41" s="1169"/>
      <c r="F41" s="36">
        <v>0.11</v>
      </c>
      <c r="G41" s="37">
        <v>0.09</v>
      </c>
      <c r="H41" s="37">
        <v>0.1</v>
      </c>
      <c r="I41" s="37">
        <v>0</v>
      </c>
      <c r="J41" s="38">
        <v>0.02</v>
      </c>
      <c r="K41" s="22"/>
      <c r="L41" s="22"/>
      <c r="M41" s="22"/>
      <c r="N41" s="22"/>
      <c r="O41" s="22"/>
      <c r="P41" s="22"/>
    </row>
    <row r="42" spans="1:16" ht="39" customHeight="1" x14ac:dyDescent="0.2">
      <c r="A42" s="22"/>
      <c r="B42" s="39"/>
      <c r="C42" s="1168" t="s">
        <v>569</v>
      </c>
      <c r="D42" s="1168"/>
      <c r="E42" s="1169"/>
      <c r="F42" s="36" t="s">
        <v>514</v>
      </c>
      <c r="G42" s="37" t="s">
        <v>514</v>
      </c>
      <c r="H42" s="37" t="s">
        <v>514</v>
      </c>
      <c r="I42" s="37" t="s">
        <v>514</v>
      </c>
      <c r="J42" s="38" t="s">
        <v>514</v>
      </c>
      <c r="K42" s="22"/>
      <c r="L42" s="22"/>
      <c r="M42" s="22"/>
      <c r="N42" s="22"/>
      <c r="O42" s="22"/>
      <c r="P42" s="22"/>
    </row>
    <row r="43" spans="1:16" ht="39" customHeight="1" thickBot="1" x14ac:dyDescent="0.25">
      <c r="A43" s="22"/>
      <c r="B43" s="40"/>
      <c r="C43" s="1170" t="s">
        <v>570</v>
      </c>
      <c r="D43" s="1170"/>
      <c r="E43" s="1171"/>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VdSUxp427Wgesy8KC2SG9bZ/IFZuI4zEGDIE5V4NXD3TDo8wmbvwtNhtFUpfbBduDR/EjN73KPqfJwgcMX3kw==" saltValue="0m5Qq7FFPRIdwAhOBNTt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7" zoomScaleSheetLayoutView="55" workbookViewId="0">
      <selection activeCell="Q54" sqref="Q54"/>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92" t="s">
        <v>11</v>
      </c>
      <c r="C45" s="1193"/>
      <c r="D45" s="56"/>
      <c r="E45" s="1198" t="s">
        <v>12</v>
      </c>
      <c r="F45" s="1198"/>
      <c r="G45" s="1198"/>
      <c r="H45" s="1198"/>
      <c r="I45" s="1198"/>
      <c r="J45" s="1199"/>
      <c r="K45" s="57">
        <v>2288</v>
      </c>
      <c r="L45" s="58">
        <v>2392</v>
      </c>
      <c r="M45" s="58">
        <v>2544</v>
      </c>
      <c r="N45" s="58">
        <v>2607</v>
      </c>
      <c r="O45" s="59">
        <v>2764</v>
      </c>
      <c r="P45" s="46"/>
      <c r="Q45" s="46"/>
      <c r="R45" s="46"/>
      <c r="S45" s="46"/>
      <c r="T45" s="46"/>
      <c r="U45" s="46"/>
    </row>
    <row r="46" spans="1:21" ht="30.75" customHeight="1" x14ac:dyDescent="0.2">
      <c r="A46" s="46"/>
      <c r="B46" s="1194"/>
      <c r="C46" s="1195"/>
      <c r="D46" s="60"/>
      <c r="E46" s="1176" t="s">
        <v>13</v>
      </c>
      <c r="F46" s="1176"/>
      <c r="G46" s="1176"/>
      <c r="H46" s="1176"/>
      <c r="I46" s="1176"/>
      <c r="J46" s="1177"/>
      <c r="K46" s="61" t="s">
        <v>514</v>
      </c>
      <c r="L46" s="62" t="s">
        <v>514</v>
      </c>
      <c r="M46" s="62" t="s">
        <v>514</v>
      </c>
      <c r="N46" s="62" t="s">
        <v>514</v>
      </c>
      <c r="O46" s="63" t="s">
        <v>514</v>
      </c>
      <c r="P46" s="46"/>
      <c r="Q46" s="46"/>
      <c r="R46" s="46"/>
      <c r="S46" s="46"/>
      <c r="T46" s="46"/>
      <c r="U46" s="46"/>
    </row>
    <row r="47" spans="1:21" ht="30.75" customHeight="1" x14ac:dyDescent="0.2">
      <c r="A47" s="46"/>
      <c r="B47" s="1194"/>
      <c r="C47" s="1195"/>
      <c r="D47" s="60"/>
      <c r="E47" s="1176" t="s">
        <v>14</v>
      </c>
      <c r="F47" s="1176"/>
      <c r="G47" s="1176"/>
      <c r="H47" s="1176"/>
      <c r="I47" s="1176"/>
      <c r="J47" s="1177"/>
      <c r="K47" s="61" t="s">
        <v>514</v>
      </c>
      <c r="L47" s="62" t="s">
        <v>514</v>
      </c>
      <c r="M47" s="62" t="s">
        <v>514</v>
      </c>
      <c r="N47" s="62" t="s">
        <v>514</v>
      </c>
      <c r="O47" s="63" t="s">
        <v>514</v>
      </c>
      <c r="P47" s="46"/>
      <c r="Q47" s="46"/>
      <c r="R47" s="46"/>
      <c r="S47" s="46"/>
      <c r="T47" s="46"/>
      <c r="U47" s="46"/>
    </row>
    <row r="48" spans="1:21" ht="30.75" customHeight="1" x14ac:dyDescent="0.2">
      <c r="A48" s="46"/>
      <c r="B48" s="1194"/>
      <c r="C48" s="1195"/>
      <c r="D48" s="60"/>
      <c r="E48" s="1176" t="s">
        <v>15</v>
      </c>
      <c r="F48" s="1176"/>
      <c r="G48" s="1176"/>
      <c r="H48" s="1176"/>
      <c r="I48" s="1176"/>
      <c r="J48" s="1177"/>
      <c r="K48" s="61">
        <v>529</v>
      </c>
      <c r="L48" s="62">
        <v>444</v>
      </c>
      <c r="M48" s="62">
        <v>540</v>
      </c>
      <c r="N48" s="62">
        <v>511</v>
      </c>
      <c r="O48" s="63">
        <v>458</v>
      </c>
      <c r="P48" s="46"/>
      <c r="Q48" s="46"/>
      <c r="R48" s="46"/>
      <c r="S48" s="46"/>
      <c r="T48" s="46"/>
      <c r="U48" s="46"/>
    </row>
    <row r="49" spans="1:21" ht="30.75" customHeight="1" x14ac:dyDescent="0.2">
      <c r="A49" s="46"/>
      <c r="B49" s="1194"/>
      <c r="C49" s="1195"/>
      <c r="D49" s="60"/>
      <c r="E49" s="1176" t="s">
        <v>16</v>
      </c>
      <c r="F49" s="1176"/>
      <c r="G49" s="1176"/>
      <c r="H49" s="1176"/>
      <c r="I49" s="1176"/>
      <c r="J49" s="1177"/>
      <c r="K49" s="61">
        <v>123</v>
      </c>
      <c r="L49" s="62">
        <v>158</v>
      </c>
      <c r="M49" s="62">
        <v>198</v>
      </c>
      <c r="N49" s="62">
        <v>231</v>
      </c>
      <c r="O49" s="63">
        <v>248</v>
      </c>
      <c r="P49" s="46"/>
      <c r="Q49" s="46"/>
      <c r="R49" s="46"/>
      <c r="S49" s="46"/>
      <c r="T49" s="46"/>
      <c r="U49" s="46"/>
    </row>
    <row r="50" spans="1:21" ht="30.75" customHeight="1" x14ac:dyDescent="0.2">
      <c r="A50" s="46"/>
      <c r="B50" s="1194"/>
      <c r="C50" s="1195"/>
      <c r="D50" s="60"/>
      <c r="E50" s="1176" t="s">
        <v>17</v>
      </c>
      <c r="F50" s="1176"/>
      <c r="G50" s="1176"/>
      <c r="H50" s="1176"/>
      <c r="I50" s="1176"/>
      <c r="J50" s="1177"/>
      <c r="K50" s="61">
        <v>86</v>
      </c>
      <c r="L50" s="62">
        <v>44</v>
      </c>
      <c r="M50" s="62">
        <v>129</v>
      </c>
      <c r="N50" s="62">
        <v>104</v>
      </c>
      <c r="O50" s="63">
        <v>18</v>
      </c>
      <c r="P50" s="46"/>
      <c r="Q50" s="46"/>
      <c r="R50" s="46"/>
      <c r="S50" s="46"/>
      <c r="T50" s="46"/>
      <c r="U50" s="46"/>
    </row>
    <row r="51" spans="1:21" ht="30.75" customHeight="1" x14ac:dyDescent="0.2">
      <c r="A51" s="46"/>
      <c r="B51" s="1196"/>
      <c r="C51" s="1197"/>
      <c r="D51" s="64"/>
      <c r="E51" s="1176" t="s">
        <v>18</v>
      </c>
      <c r="F51" s="1176"/>
      <c r="G51" s="1176"/>
      <c r="H51" s="1176"/>
      <c r="I51" s="1176"/>
      <c r="J51" s="1177"/>
      <c r="K51" s="61" t="s">
        <v>514</v>
      </c>
      <c r="L51" s="62" t="s">
        <v>514</v>
      </c>
      <c r="M51" s="62" t="s">
        <v>514</v>
      </c>
      <c r="N51" s="62" t="s">
        <v>514</v>
      </c>
      <c r="O51" s="63" t="s">
        <v>514</v>
      </c>
      <c r="P51" s="46"/>
      <c r="Q51" s="46"/>
      <c r="R51" s="46"/>
      <c r="S51" s="46"/>
      <c r="T51" s="46"/>
      <c r="U51" s="46"/>
    </row>
    <row r="52" spans="1:21" ht="30.75" customHeight="1" x14ac:dyDescent="0.2">
      <c r="A52" s="46"/>
      <c r="B52" s="1174" t="s">
        <v>19</v>
      </c>
      <c r="C52" s="1175"/>
      <c r="D52" s="64"/>
      <c r="E52" s="1176" t="s">
        <v>20</v>
      </c>
      <c r="F52" s="1176"/>
      <c r="G52" s="1176"/>
      <c r="H52" s="1176"/>
      <c r="I52" s="1176"/>
      <c r="J52" s="1177"/>
      <c r="K52" s="61">
        <v>3002</v>
      </c>
      <c r="L52" s="62">
        <v>3006</v>
      </c>
      <c r="M52" s="62">
        <v>3058</v>
      </c>
      <c r="N52" s="62">
        <v>3020</v>
      </c>
      <c r="O52" s="63">
        <v>3072</v>
      </c>
      <c r="P52" s="46"/>
      <c r="Q52" s="46"/>
      <c r="R52" s="46"/>
      <c r="S52" s="46"/>
      <c r="T52" s="46"/>
      <c r="U52" s="46"/>
    </row>
    <row r="53" spans="1:21" ht="30.75" customHeight="1" thickBot="1" x14ac:dyDescent="0.25">
      <c r="A53" s="46"/>
      <c r="B53" s="1178" t="s">
        <v>21</v>
      </c>
      <c r="C53" s="1179"/>
      <c r="D53" s="65"/>
      <c r="E53" s="1180" t="s">
        <v>22</v>
      </c>
      <c r="F53" s="1180"/>
      <c r="G53" s="1180"/>
      <c r="H53" s="1180"/>
      <c r="I53" s="1180"/>
      <c r="J53" s="1181"/>
      <c r="K53" s="66">
        <v>24</v>
      </c>
      <c r="L53" s="67">
        <v>32</v>
      </c>
      <c r="M53" s="67">
        <v>353</v>
      </c>
      <c r="N53" s="67">
        <v>433</v>
      </c>
      <c r="O53" s="68">
        <v>416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571</v>
      </c>
      <c r="P55" s="46"/>
      <c r="Q55" s="46"/>
      <c r="R55" s="46"/>
      <c r="S55" s="46"/>
      <c r="T55" s="46"/>
      <c r="U55" s="46"/>
    </row>
    <row r="56" spans="1:21" ht="31.5" customHeight="1" thickBot="1" x14ac:dyDescent="0.25">
      <c r="A56" s="46"/>
      <c r="B56" s="74"/>
      <c r="C56" s="75"/>
      <c r="D56" s="75"/>
      <c r="E56" s="76"/>
      <c r="F56" s="76"/>
      <c r="G56" s="76"/>
      <c r="H56" s="76"/>
      <c r="I56" s="76"/>
      <c r="J56" s="77" t="s">
        <v>2</v>
      </c>
      <c r="K56" s="78" t="s">
        <v>572</v>
      </c>
      <c r="L56" s="79" t="s">
        <v>573</v>
      </c>
      <c r="M56" s="79" t="s">
        <v>574</v>
      </c>
      <c r="N56" s="79" t="s">
        <v>575</v>
      </c>
      <c r="O56" s="80" t="s">
        <v>576</v>
      </c>
      <c r="P56" s="46"/>
      <c r="Q56" s="46"/>
      <c r="R56" s="46"/>
      <c r="S56" s="46"/>
      <c r="T56" s="46"/>
      <c r="U56" s="46"/>
    </row>
    <row r="57" spans="1:21" ht="31.5" customHeight="1" x14ac:dyDescent="0.2">
      <c r="B57" s="1182" t="s">
        <v>25</v>
      </c>
      <c r="C57" s="1183"/>
      <c r="D57" s="1186" t="s">
        <v>26</v>
      </c>
      <c r="E57" s="1187"/>
      <c r="F57" s="1187"/>
      <c r="G57" s="1187"/>
      <c r="H57" s="1187"/>
      <c r="I57" s="1187"/>
      <c r="J57" s="1188"/>
      <c r="K57" s="81"/>
      <c r="L57" s="82"/>
      <c r="M57" s="82"/>
      <c r="N57" s="82"/>
      <c r="O57" s="83"/>
    </row>
    <row r="58" spans="1:21" ht="31.5" customHeight="1" thickBot="1" x14ac:dyDescent="0.25">
      <c r="B58" s="1184"/>
      <c r="C58" s="1185"/>
      <c r="D58" s="1189" t="s">
        <v>27</v>
      </c>
      <c r="E58" s="1190"/>
      <c r="F58" s="1190"/>
      <c r="G58" s="1190"/>
      <c r="H58" s="1190"/>
      <c r="I58" s="1190"/>
      <c r="J58" s="1191"/>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OjA4EGi8hagDL919w3S/ygXz+SIpTS2M9flSPz+uAOIHjOJbQVztq6YuZHrPnoZB3Cc0JE5RIB8GlNdeSJjg==" saltValue="uiSADXAVzVP+Ot3UozU9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28" zoomScaleSheetLayoutView="100" workbookViewId="0">
      <selection activeCell="S42" sqref="S42"/>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555</v>
      </c>
      <c r="J40" s="98" t="s">
        <v>556</v>
      </c>
      <c r="K40" s="98" t="s">
        <v>557</v>
      </c>
      <c r="L40" s="98" t="s">
        <v>558</v>
      </c>
      <c r="M40" s="99" t="s">
        <v>559</v>
      </c>
    </row>
    <row r="41" spans="2:13" ht="27.75" customHeight="1" x14ac:dyDescent="0.2">
      <c r="B41" s="1212" t="s">
        <v>30</v>
      </c>
      <c r="C41" s="1213"/>
      <c r="D41" s="100"/>
      <c r="E41" s="1214" t="s">
        <v>31</v>
      </c>
      <c r="F41" s="1214"/>
      <c r="G41" s="1214"/>
      <c r="H41" s="1215"/>
      <c r="I41" s="332">
        <v>30183</v>
      </c>
      <c r="J41" s="333">
        <v>31376</v>
      </c>
      <c r="K41" s="333">
        <v>32531</v>
      </c>
      <c r="L41" s="333">
        <v>32895</v>
      </c>
      <c r="M41" s="334">
        <v>34274</v>
      </c>
    </row>
    <row r="42" spans="2:13" ht="27.75" customHeight="1" x14ac:dyDescent="0.2">
      <c r="B42" s="1202"/>
      <c r="C42" s="1203"/>
      <c r="D42" s="101"/>
      <c r="E42" s="1206" t="s">
        <v>32</v>
      </c>
      <c r="F42" s="1206"/>
      <c r="G42" s="1206"/>
      <c r="H42" s="1207"/>
      <c r="I42" s="335">
        <v>180</v>
      </c>
      <c r="J42" s="336">
        <v>203</v>
      </c>
      <c r="K42" s="336">
        <v>443</v>
      </c>
      <c r="L42" s="336">
        <v>729</v>
      </c>
      <c r="M42" s="337">
        <v>983</v>
      </c>
    </row>
    <row r="43" spans="2:13" ht="27.75" customHeight="1" x14ac:dyDescent="0.2">
      <c r="B43" s="1202"/>
      <c r="C43" s="1203"/>
      <c r="D43" s="101"/>
      <c r="E43" s="1206" t="s">
        <v>33</v>
      </c>
      <c r="F43" s="1206"/>
      <c r="G43" s="1206"/>
      <c r="H43" s="1207"/>
      <c r="I43" s="335">
        <v>8430</v>
      </c>
      <c r="J43" s="336">
        <v>7349</v>
      </c>
      <c r="K43" s="336">
        <v>6409</v>
      </c>
      <c r="L43" s="336">
        <v>5999</v>
      </c>
      <c r="M43" s="337">
        <v>5718</v>
      </c>
    </row>
    <row r="44" spans="2:13" ht="27.75" customHeight="1" x14ac:dyDescent="0.2">
      <c r="B44" s="1202"/>
      <c r="C44" s="1203"/>
      <c r="D44" s="101"/>
      <c r="E44" s="1206" t="s">
        <v>34</v>
      </c>
      <c r="F44" s="1206"/>
      <c r="G44" s="1206"/>
      <c r="H44" s="1207"/>
      <c r="I44" s="335">
        <v>2894</v>
      </c>
      <c r="J44" s="336">
        <v>2747</v>
      </c>
      <c r="K44" s="336">
        <v>2537</v>
      </c>
      <c r="L44" s="336">
        <v>2378</v>
      </c>
      <c r="M44" s="337">
        <v>2378</v>
      </c>
    </row>
    <row r="45" spans="2:13" ht="27.75" customHeight="1" x14ac:dyDescent="0.2">
      <c r="B45" s="1202"/>
      <c r="C45" s="1203"/>
      <c r="D45" s="101"/>
      <c r="E45" s="1206" t="s">
        <v>35</v>
      </c>
      <c r="F45" s="1206"/>
      <c r="G45" s="1206"/>
      <c r="H45" s="1207"/>
      <c r="I45" s="335">
        <v>3458</v>
      </c>
      <c r="J45" s="336">
        <v>3306</v>
      </c>
      <c r="K45" s="336">
        <v>3127</v>
      </c>
      <c r="L45" s="336">
        <v>3162</v>
      </c>
      <c r="M45" s="337">
        <v>3193</v>
      </c>
    </row>
    <row r="46" spans="2:13" ht="27.75" customHeight="1" x14ac:dyDescent="0.2">
      <c r="B46" s="1202"/>
      <c r="C46" s="1203"/>
      <c r="D46" s="102"/>
      <c r="E46" s="1206" t="s">
        <v>36</v>
      </c>
      <c r="F46" s="1206"/>
      <c r="G46" s="1206"/>
      <c r="H46" s="1207"/>
      <c r="I46" s="335" t="s">
        <v>514</v>
      </c>
      <c r="J46" s="336" t="s">
        <v>514</v>
      </c>
      <c r="K46" s="336" t="s">
        <v>514</v>
      </c>
      <c r="L46" s="336" t="s">
        <v>514</v>
      </c>
      <c r="M46" s="337" t="s">
        <v>514</v>
      </c>
    </row>
    <row r="47" spans="2:13" ht="27.75" customHeight="1" x14ac:dyDescent="0.2">
      <c r="B47" s="1202"/>
      <c r="C47" s="1203"/>
      <c r="D47" s="103"/>
      <c r="E47" s="1216" t="s">
        <v>37</v>
      </c>
      <c r="F47" s="1217"/>
      <c r="G47" s="1217"/>
      <c r="H47" s="1218"/>
      <c r="I47" s="335" t="s">
        <v>514</v>
      </c>
      <c r="J47" s="336" t="s">
        <v>514</v>
      </c>
      <c r="K47" s="336" t="s">
        <v>514</v>
      </c>
      <c r="L47" s="336" t="s">
        <v>514</v>
      </c>
      <c r="M47" s="337" t="s">
        <v>514</v>
      </c>
    </row>
    <row r="48" spans="2:13" ht="27.75" customHeight="1" x14ac:dyDescent="0.2">
      <c r="B48" s="1202"/>
      <c r="C48" s="1203"/>
      <c r="D48" s="101"/>
      <c r="E48" s="1206" t="s">
        <v>38</v>
      </c>
      <c r="F48" s="1206"/>
      <c r="G48" s="1206"/>
      <c r="H48" s="1207"/>
      <c r="I48" s="335" t="s">
        <v>514</v>
      </c>
      <c r="J48" s="336" t="s">
        <v>514</v>
      </c>
      <c r="K48" s="336" t="s">
        <v>514</v>
      </c>
      <c r="L48" s="336" t="s">
        <v>514</v>
      </c>
      <c r="M48" s="337" t="s">
        <v>514</v>
      </c>
    </row>
    <row r="49" spans="2:13" ht="27.75" customHeight="1" x14ac:dyDescent="0.2">
      <c r="B49" s="1204"/>
      <c r="C49" s="1205"/>
      <c r="D49" s="101"/>
      <c r="E49" s="1206" t="s">
        <v>39</v>
      </c>
      <c r="F49" s="1206"/>
      <c r="G49" s="1206"/>
      <c r="H49" s="1207"/>
      <c r="I49" s="335" t="s">
        <v>514</v>
      </c>
      <c r="J49" s="336" t="s">
        <v>514</v>
      </c>
      <c r="K49" s="336" t="s">
        <v>514</v>
      </c>
      <c r="L49" s="336" t="s">
        <v>514</v>
      </c>
      <c r="M49" s="337" t="s">
        <v>514</v>
      </c>
    </row>
    <row r="50" spans="2:13" ht="27.75" customHeight="1" x14ac:dyDescent="0.2">
      <c r="B50" s="1200" t="s">
        <v>40</v>
      </c>
      <c r="C50" s="1201"/>
      <c r="D50" s="104"/>
      <c r="E50" s="1206" t="s">
        <v>41</v>
      </c>
      <c r="F50" s="1206"/>
      <c r="G50" s="1206"/>
      <c r="H50" s="1207"/>
      <c r="I50" s="335">
        <v>6657</v>
      </c>
      <c r="J50" s="336">
        <v>7386</v>
      </c>
      <c r="K50" s="336">
        <v>8333</v>
      </c>
      <c r="L50" s="336">
        <v>8467</v>
      </c>
      <c r="M50" s="337">
        <v>9710</v>
      </c>
    </row>
    <row r="51" spans="2:13" ht="27.75" customHeight="1" x14ac:dyDescent="0.2">
      <c r="B51" s="1202"/>
      <c r="C51" s="1203"/>
      <c r="D51" s="101"/>
      <c r="E51" s="1206" t="s">
        <v>42</v>
      </c>
      <c r="F51" s="1206"/>
      <c r="G51" s="1206"/>
      <c r="H51" s="1207"/>
      <c r="I51" s="335">
        <v>7653</v>
      </c>
      <c r="J51" s="336">
        <v>7005</v>
      </c>
      <c r="K51" s="336">
        <v>6540</v>
      </c>
      <c r="L51" s="336">
        <v>6407</v>
      </c>
      <c r="M51" s="337">
        <v>7456</v>
      </c>
    </row>
    <row r="52" spans="2:13" ht="27.75" customHeight="1" x14ac:dyDescent="0.2">
      <c r="B52" s="1204"/>
      <c r="C52" s="1205"/>
      <c r="D52" s="101"/>
      <c r="E52" s="1206" t="s">
        <v>43</v>
      </c>
      <c r="F52" s="1206"/>
      <c r="G52" s="1206"/>
      <c r="H52" s="1207"/>
      <c r="I52" s="335">
        <v>29387</v>
      </c>
      <c r="J52" s="336">
        <v>29166</v>
      </c>
      <c r="K52" s="336">
        <v>29008</v>
      </c>
      <c r="L52" s="336">
        <v>28999</v>
      </c>
      <c r="M52" s="337">
        <v>29154</v>
      </c>
    </row>
    <row r="53" spans="2:13" ht="27.75" customHeight="1" thickBot="1" x14ac:dyDescent="0.25">
      <c r="B53" s="1208" t="s">
        <v>44</v>
      </c>
      <c r="C53" s="1209"/>
      <c r="D53" s="105"/>
      <c r="E53" s="1210" t="s">
        <v>45</v>
      </c>
      <c r="F53" s="1210"/>
      <c r="G53" s="1210"/>
      <c r="H53" s="1211"/>
      <c r="I53" s="338">
        <v>1447</v>
      </c>
      <c r="J53" s="339">
        <v>1425</v>
      </c>
      <c r="K53" s="339">
        <v>1165</v>
      </c>
      <c r="L53" s="339">
        <v>1290</v>
      </c>
      <c r="M53" s="340">
        <v>227</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8g5r5vEYdr/CRwBNgyERQ1nPTsraw/MpOLLs3dLAEEDfJUVPfqMS5kVDT59QyqA7kBtCG22rwC+emBrVJ2npfg==" saltValue="O7ASLGk1wdp0d0QmonZ1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80" zoomScaleNormal="80" zoomScaleSheetLayoutView="100" workbookViewId="0">
      <selection activeCell="I58" sqref="I5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557</v>
      </c>
      <c r="G54" s="114" t="s">
        <v>558</v>
      </c>
      <c r="H54" s="115" t="s">
        <v>559</v>
      </c>
    </row>
    <row r="55" spans="2:8" ht="52.5" customHeight="1" x14ac:dyDescent="0.2">
      <c r="B55" s="116"/>
      <c r="C55" s="1227" t="s">
        <v>48</v>
      </c>
      <c r="D55" s="1227"/>
      <c r="E55" s="1228"/>
      <c r="F55" s="117">
        <v>3135</v>
      </c>
      <c r="G55" s="117">
        <v>3140</v>
      </c>
      <c r="H55" s="118">
        <v>4195</v>
      </c>
    </row>
    <row r="56" spans="2:8" ht="52.5" customHeight="1" x14ac:dyDescent="0.2">
      <c r="B56" s="119"/>
      <c r="C56" s="1229" t="s">
        <v>49</v>
      </c>
      <c r="D56" s="1229"/>
      <c r="E56" s="1230"/>
      <c r="F56" s="120" t="s">
        <v>514</v>
      </c>
      <c r="G56" s="120" t="s">
        <v>514</v>
      </c>
      <c r="H56" s="121" t="s">
        <v>514</v>
      </c>
    </row>
    <row r="57" spans="2:8" ht="53.25" customHeight="1" x14ac:dyDescent="0.2">
      <c r="B57" s="119"/>
      <c r="C57" s="1231" t="s">
        <v>50</v>
      </c>
      <c r="D57" s="1231"/>
      <c r="E57" s="1232"/>
      <c r="F57" s="122">
        <v>4202</v>
      </c>
      <c r="G57" s="122">
        <v>4248</v>
      </c>
      <c r="H57" s="123">
        <v>4378</v>
      </c>
    </row>
    <row r="58" spans="2:8" ht="45.75" customHeight="1" x14ac:dyDescent="0.2">
      <c r="B58" s="124"/>
      <c r="C58" s="1219" t="s">
        <v>599</v>
      </c>
      <c r="D58" s="1220"/>
      <c r="E58" s="1221"/>
      <c r="F58" s="125">
        <v>3121</v>
      </c>
      <c r="G58" s="125">
        <v>3099</v>
      </c>
      <c r="H58" s="126">
        <v>3104</v>
      </c>
    </row>
    <row r="59" spans="2:8" ht="45.75" customHeight="1" x14ac:dyDescent="0.2">
      <c r="B59" s="124"/>
      <c r="C59" s="1219" t="s">
        <v>600</v>
      </c>
      <c r="D59" s="1220"/>
      <c r="E59" s="1221"/>
      <c r="F59" s="125">
        <v>508</v>
      </c>
      <c r="G59" s="125">
        <v>492</v>
      </c>
      <c r="H59" s="126">
        <v>520</v>
      </c>
    </row>
    <row r="60" spans="2:8" ht="45.75" customHeight="1" x14ac:dyDescent="0.2">
      <c r="B60" s="124"/>
      <c r="C60" s="1219" t="s">
        <v>601</v>
      </c>
      <c r="D60" s="1220"/>
      <c r="E60" s="1221"/>
      <c r="F60" s="125">
        <v>163</v>
      </c>
      <c r="G60" s="125">
        <v>263</v>
      </c>
      <c r="H60" s="126">
        <v>274</v>
      </c>
    </row>
    <row r="61" spans="2:8" ht="45.75" customHeight="1" x14ac:dyDescent="0.2">
      <c r="B61" s="124"/>
      <c r="C61" s="1219" t="s">
        <v>602</v>
      </c>
      <c r="D61" s="1220"/>
      <c r="E61" s="1221"/>
      <c r="F61" s="125">
        <v>204</v>
      </c>
      <c r="G61" s="125">
        <v>203</v>
      </c>
      <c r="H61" s="126">
        <v>203</v>
      </c>
    </row>
    <row r="62" spans="2:8" ht="45.75" customHeight="1" thickBot="1" x14ac:dyDescent="0.25">
      <c r="B62" s="127"/>
      <c r="C62" s="1222" t="s">
        <v>603</v>
      </c>
      <c r="D62" s="1223"/>
      <c r="E62" s="1224"/>
      <c r="F62" s="128">
        <v>42</v>
      </c>
      <c r="G62" s="128">
        <v>20</v>
      </c>
      <c r="H62" s="129">
        <v>108</v>
      </c>
    </row>
    <row r="63" spans="2:8" ht="52.5" customHeight="1" thickBot="1" x14ac:dyDescent="0.25">
      <c r="B63" s="130"/>
      <c r="C63" s="1225" t="s">
        <v>51</v>
      </c>
      <c r="D63" s="1225"/>
      <c r="E63" s="1226"/>
      <c r="F63" s="131">
        <v>7336</v>
      </c>
      <c r="G63" s="131">
        <v>7387</v>
      </c>
      <c r="H63" s="132">
        <v>8573</v>
      </c>
    </row>
    <row r="64" spans="2:8" ht="13.2" x14ac:dyDescent="0.2"/>
  </sheetData>
  <sheetProtection algorithmName="SHA-512" hashValue="9T7S5faaKB7iXy9lwj0prCZnL12s1Mr3Ho3fOXQIg0VyQ+C9jKE0i9xr76yjGKNzc2YsNC+RSj5CObXd3yllmQ==" saltValue="5IXoC8Vglu/appwsqQq7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33A8C-E975-4046-8352-DE64DA112477}">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80"/>
      <c r="B1" s="1279"/>
      <c r="DD1" s="245"/>
      <c r="DE1" s="245"/>
    </row>
    <row r="2" spans="1:109" ht="25.5" customHeight="1" x14ac:dyDescent="0.2">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245"/>
      <c r="DE2" s="245"/>
    </row>
    <row r="3" spans="1:109" ht="25.5" customHeight="1" x14ac:dyDescent="0.2">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245"/>
      <c r="DE3" s="245"/>
    </row>
    <row r="4" spans="1:109" s="243" customFormat="1" ht="13.2" x14ac:dyDescent="0.2">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row>
    <row r="5" spans="1:109" s="243" customFormat="1" ht="13.2" x14ac:dyDescent="0.2">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row>
    <row r="6" spans="1:109" s="243" customFormat="1" ht="13.2" x14ac:dyDescent="0.2">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row>
    <row r="7" spans="1:109" s="243" customFormat="1" ht="13.2" x14ac:dyDescent="0.2">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row>
    <row r="8" spans="1:109" s="243" customFormat="1" ht="13.2" x14ac:dyDescent="0.2">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row>
    <row r="9" spans="1:109" s="243" customFormat="1" ht="13.2" x14ac:dyDescent="0.2">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row>
    <row r="10" spans="1:109" s="243" customFormat="1" ht="13.2" x14ac:dyDescent="0.2">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row>
    <row r="11" spans="1:109" s="243" customFormat="1" ht="13.2" x14ac:dyDescent="0.2">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row>
    <row r="12" spans="1:109" s="243" customFormat="1" ht="13.2" x14ac:dyDescent="0.2">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row>
    <row r="13" spans="1:109" s="243" customFormat="1" ht="13.2" x14ac:dyDescent="0.2">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row>
    <row r="14" spans="1:109" s="243" customFormat="1" ht="13.2" x14ac:dyDescent="0.2">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row>
    <row r="15" spans="1:109" s="243" customFormat="1" ht="13.2" x14ac:dyDescent="0.2">
      <c r="A15" s="245"/>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row>
    <row r="16" spans="1:109" s="243" customFormat="1" ht="13.2" x14ac:dyDescent="0.2">
      <c r="A16" s="245"/>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row>
    <row r="17" spans="1:109" s="243" customFormat="1" ht="13.2" x14ac:dyDescent="0.2">
      <c r="A17" s="245"/>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row>
    <row r="18" spans="1:109" s="243" customFormat="1" ht="13.2" x14ac:dyDescent="0.2">
      <c r="A18" s="245"/>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row>
    <row r="19" spans="1:109" ht="13.2" x14ac:dyDescent="0.2">
      <c r="DD19" s="245"/>
      <c r="DE19" s="245"/>
    </row>
    <row r="20" spans="1:109" ht="13.2" x14ac:dyDescent="0.2">
      <c r="DD20" s="245"/>
      <c r="DE20" s="245"/>
    </row>
    <row r="21" spans="1:109" ht="17.25" customHeight="1" x14ac:dyDescent="0.2">
      <c r="B21" s="1277"/>
      <c r="C21" s="247"/>
      <c r="D21" s="247"/>
      <c r="E21" s="247"/>
      <c r="F21" s="247"/>
      <c r="G21" s="247"/>
      <c r="H21" s="247"/>
      <c r="I21" s="247"/>
      <c r="J21" s="247"/>
      <c r="K21" s="247"/>
      <c r="L21" s="247"/>
      <c r="M21" s="247"/>
      <c r="N21" s="1276"/>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6"/>
      <c r="AU21" s="247"/>
      <c r="AV21" s="247"/>
      <c r="AW21" s="247"/>
      <c r="AX21" s="247"/>
      <c r="AY21" s="247"/>
      <c r="AZ21" s="247"/>
      <c r="BA21" s="247"/>
      <c r="BB21" s="247"/>
      <c r="BC21" s="247"/>
      <c r="BD21" s="247"/>
      <c r="BE21" s="247"/>
      <c r="BF21" s="1276"/>
      <c r="BG21" s="247"/>
      <c r="BH21" s="247"/>
      <c r="BI21" s="247"/>
      <c r="BJ21" s="247"/>
      <c r="BK21" s="247"/>
      <c r="BL21" s="247"/>
      <c r="BM21" s="247"/>
      <c r="BN21" s="247"/>
      <c r="BO21" s="247"/>
      <c r="BP21" s="247"/>
      <c r="BQ21" s="247"/>
      <c r="BR21" s="1276"/>
      <c r="BS21" s="247"/>
      <c r="BT21" s="247"/>
      <c r="BU21" s="247"/>
      <c r="BV21" s="247"/>
      <c r="BW21" s="247"/>
      <c r="BX21" s="247"/>
      <c r="BY21" s="247"/>
      <c r="BZ21" s="247"/>
      <c r="CA21" s="247"/>
      <c r="CB21" s="247"/>
      <c r="CC21" s="247"/>
      <c r="CD21" s="1276"/>
      <c r="CE21" s="247"/>
      <c r="CF21" s="247"/>
      <c r="CG21" s="247"/>
      <c r="CH21" s="247"/>
      <c r="CI21" s="247"/>
      <c r="CJ21" s="247"/>
      <c r="CK21" s="247"/>
      <c r="CL21" s="247"/>
      <c r="CM21" s="247"/>
      <c r="CN21" s="247"/>
      <c r="CO21" s="247"/>
      <c r="CP21" s="1276"/>
      <c r="CQ21" s="247"/>
      <c r="CR21" s="247"/>
      <c r="CS21" s="247"/>
      <c r="CT21" s="247"/>
      <c r="CU21" s="247"/>
      <c r="CV21" s="247"/>
      <c r="CW21" s="247"/>
      <c r="CX21" s="247"/>
      <c r="CY21" s="247"/>
      <c r="CZ21" s="247"/>
      <c r="DA21" s="247"/>
      <c r="DB21" s="1276"/>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7"/>
      <c r="DD40" s="1267"/>
      <c r="DE40" s="245"/>
    </row>
    <row r="41" spans="2:109" ht="16.2" x14ac:dyDescent="0.2">
      <c r="B41" s="246" t="s">
        <v>616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4"/>
      <c r="I42" s="1263"/>
      <c r="J42" s="1263"/>
      <c r="K42" s="1263"/>
      <c r="AM42" s="1264"/>
      <c r="AN42" s="1264" t="s">
        <v>612</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2">
      <c r="B43" s="249"/>
      <c r="AN43" s="1262" t="s">
        <v>615</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0"/>
    </row>
    <row r="44" spans="2:109" ht="13.2" x14ac:dyDescent="0.2">
      <c r="B44" s="249"/>
      <c r="AN44" s="1259"/>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7"/>
    </row>
    <row r="45" spans="2:109" ht="13.2" x14ac:dyDescent="0.2">
      <c r="B45" s="249"/>
      <c r="AN45" s="1259"/>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7"/>
    </row>
    <row r="46" spans="2:109" ht="13.2" x14ac:dyDescent="0.2">
      <c r="B46" s="249"/>
      <c r="AN46" s="1259"/>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7"/>
    </row>
    <row r="47" spans="2:109" ht="13.2" x14ac:dyDescent="0.2">
      <c r="B47" s="249"/>
      <c r="AN47" s="1256"/>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4"/>
    </row>
    <row r="48" spans="2:109" ht="13.2" x14ac:dyDescent="0.2">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2" x14ac:dyDescent="0.2">
      <c r="B49" s="249"/>
      <c r="AN49" s="245" t="s">
        <v>610</v>
      </c>
    </row>
    <row r="50" spans="1:109" ht="13.2" x14ac:dyDescent="0.2">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555</v>
      </c>
      <c r="BQ50" s="1236"/>
      <c r="BR50" s="1236"/>
      <c r="BS50" s="1236"/>
      <c r="BT50" s="1236"/>
      <c r="BU50" s="1236"/>
      <c r="BV50" s="1236"/>
      <c r="BW50" s="1236"/>
      <c r="BX50" s="1236" t="s">
        <v>556</v>
      </c>
      <c r="BY50" s="1236"/>
      <c r="BZ50" s="1236"/>
      <c r="CA50" s="1236"/>
      <c r="CB50" s="1236"/>
      <c r="CC50" s="1236"/>
      <c r="CD50" s="1236"/>
      <c r="CE50" s="1236"/>
      <c r="CF50" s="1236" t="s">
        <v>557</v>
      </c>
      <c r="CG50" s="1236"/>
      <c r="CH50" s="1236"/>
      <c r="CI50" s="1236"/>
      <c r="CJ50" s="1236"/>
      <c r="CK50" s="1236"/>
      <c r="CL50" s="1236"/>
      <c r="CM50" s="1236"/>
      <c r="CN50" s="1236" t="s">
        <v>558</v>
      </c>
      <c r="CO50" s="1236"/>
      <c r="CP50" s="1236"/>
      <c r="CQ50" s="1236"/>
      <c r="CR50" s="1236"/>
      <c r="CS50" s="1236"/>
      <c r="CT50" s="1236"/>
      <c r="CU50" s="1236"/>
      <c r="CV50" s="1236" t="s">
        <v>559</v>
      </c>
      <c r="CW50" s="1236"/>
      <c r="CX50" s="1236"/>
      <c r="CY50" s="1236"/>
      <c r="CZ50" s="1236"/>
      <c r="DA50" s="1236"/>
      <c r="DB50" s="1236"/>
      <c r="DC50" s="1236"/>
    </row>
    <row r="51" spans="1:109" ht="13.5" customHeight="1" x14ac:dyDescent="0.2">
      <c r="B51" s="249"/>
      <c r="G51" s="1243"/>
      <c r="H51" s="1243"/>
      <c r="I51" s="1275"/>
      <c r="J51" s="1275"/>
      <c r="K51" s="1242"/>
      <c r="L51" s="1242"/>
      <c r="M51" s="1242"/>
      <c r="N51" s="1242"/>
      <c r="AM51" s="1241"/>
      <c r="AN51" s="1235" t="s">
        <v>609</v>
      </c>
      <c r="AO51" s="1235"/>
      <c r="AP51" s="1235"/>
      <c r="AQ51" s="1235"/>
      <c r="AR51" s="1235"/>
      <c r="AS51" s="1235"/>
      <c r="AT51" s="1235"/>
      <c r="AU51" s="1235"/>
      <c r="AV51" s="1235"/>
      <c r="AW51" s="1235"/>
      <c r="AX51" s="1235"/>
      <c r="AY51" s="1235"/>
      <c r="AZ51" s="1235"/>
      <c r="BA51" s="1235"/>
      <c r="BB51" s="1235" t="s">
        <v>607</v>
      </c>
      <c r="BC51" s="1235"/>
      <c r="BD51" s="1235"/>
      <c r="BE51" s="1235"/>
      <c r="BF51" s="1235"/>
      <c r="BG51" s="1235"/>
      <c r="BH51" s="1235"/>
      <c r="BI51" s="1235"/>
      <c r="BJ51" s="1235"/>
      <c r="BK51" s="1235"/>
      <c r="BL51" s="1235"/>
      <c r="BM51" s="1235"/>
      <c r="BN51" s="1235"/>
      <c r="BO51" s="1235"/>
      <c r="BP51" s="1234">
        <v>10.199999999999999</v>
      </c>
      <c r="BQ51" s="1234"/>
      <c r="BR51" s="1234"/>
      <c r="BS51" s="1234"/>
      <c r="BT51" s="1234"/>
      <c r="BU51" s="1234"/>
      <c r="BV51" s="1234"/>
      <c r="BW51" s="1234"/>
      <c r="BX51" s="1234">
        <v>9.8000000000000007</v>
      </c>
      <c r="BY51" s="1234"/>
      <c r="BZ51" s="1234"/>
      <c r="CA51" s="1234"/>
      <c r="CB51" s="1234"/>
      <c r="CC51" s="1234"/>
      <c r="CD51" s="1234"/>
      <c r="CE51" s="1234"/>
      <c r="CF51" s="1234">
        <v>8.1</v>
      </c>
      <c r="CG51" s="1234"/>
      <c r="CH51" s="1234"/>
      <c r="CI51" s="1234"/>
      <c r="CJ51" s="1234"/>
      <c r="CK51" s="1234"/>
      <c r="CL51" s="1234"/>
      <c r="CM51" s="1234"/>
      <c r="CN51" s="1234">
        <v>8.5</v>
      </c>
      <c r="CO51" s="1234"/>
      <c r="CP51" s="1234"/>
      <c r="CQ51" s="1234"/>
      <c r="CR51" s="1234"/>
      <c r="CS51" s="1234"/>
      <c r="CT51" s="1234"/>
      <c r="CU51" s="1234"/>
      <c r="CV51" s="1234">
        <v>1.4</v>
      </c>
      <c r="CW51" s="1234"/>
      <c r="CX51" s="1234"/>
      <c r="CY51" s="1234"/>
      <c r="CZ51" s="1234"/>
      <c r="DA51" s="1234"/>
      <c r="DB51" s="1234"/>
      <c r="DC51" s="1234"/>
    </row>
    <row r="52" spans="1:109" ht="13.2" x14ac:dyDescent="0.2">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614</v>
      </c>
      <c r="BC53" s="1235"/>
      <c r="BD53" s="1235"/>
      <c r="BE53" s="1235"/>
      <c r="BF53" s="1235"/>
      <c r="BG53" s="1235"/>
      <c r="BH53" s="1235"/>
      <c r="BI53" s="1235"/>
      <c r="BJ53" s="1235"/>
      <c r="BK53" s="1235"/>
      <c r="BL53" s="1235"/>
      <c r="BM53" s="1235"/>
      <c r="BN53" s="1235"/>
      <c r="BO53" s="1235"/>
      <c r="BP53" s="1234">
        <v>71.2</v>
      </c>
      <c r="BQ53" s="1234"/>
      <c r="BR53" s="1234"/>
      <c r="BS53" s="1234"/>
      <c r="BT53" s="1234"/>
      <c r="BU53" s="1234"/>
      <c r="BV53" s="1234"/>
      <c r="BW53" s="1234"/>
      <c r="BX53" s="1234">
        <v>70.2</v>
      </c>
      <c r="BY53" s="1234"/>
      <c r="BZ53" s="1234"/>
      <c r="CA53" s="1234"/>
      <c r="CB53" s="1234"/>
      <c r="CC53" s="1234"/>
      <c r="CD53" s="1234"/>
      <c r="CE53" s="1234"/>
      <c r="CF53" s="1234">
        <v>69.5</v>
      </c>
      <c r="CG53" s="1234"/>
      <c r="CH53" s="1234"/>
      <c r="CI53" s="1234"/>
      <c r="CJ53" s="1234"/>
      <c r="CK53" s="1234"/>
      <c r="CL53" s="1234"/>
      <c r="CM53" s="1234"/>
      <c r="CN53" s="1234">
        <v>69.900000000000006</v>
      </c>
      <c r="CO53" s="1234"/>
      <c r="CP53" s="1234"/>
      <c r="CQ53" s="1234"/>
      <c r="CR53" s="1234"/>
      <c r="CS53" s="1234"/>
      <c r="CT53" s="1234"/>
      <c r="CU53" s="1234"/>
      <c r="CV53" s="1234">
        <v>71.2</v>
      </c>
      <c r="CW53" s="1234"/>
      <c r="CX53" s="1234"/>
      <c r="CY53" s="1234"/>
      <c r="CZ53" s="1234"/>
      <c r="DA53" s="1234"/>
      <c r="DB53" s="1234"/>
      <c r="DC53" s="1234"/>
    </row>
    <row r="54" spans="1:109" ht="13.2" x14ac:dyDescent="0.2">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1263"/>
      <c r="B55" s="249"/>
      <c r="G55" s="1239"/>
      <c r="H55" s="1239"/>
      <c r="I55" s="1239"/>
      <c r="J55" s="1239"/>
      <c r="K55" s="1242"/>
      <c r="L55" s="1242"/>
      <c r="M55" s="1242"/>
      <c r="N55" s="1242"/>
      <c r="AN55" s="1236" t="s">
        <v>608</v>
      </c>
      <c r="AO55" s="1236"/>
      <c r="AP55" s="1236"/>
      <c r="AQ55" s="1236"/>
      <c r="AR55" s="1236"/>
      <c r="AS55" s="1236"/>
      <c r="AT55" s="1236"/>
      <c r="AU55" s="1236"/>
      <c r="AV55" s="1236"/>
      <c r="AW55" s="1236"/>
      <c r="AX55" s="1236"/>
      <c r="AY55" s="1236"/>
      <c r="AZ55" s="1236"/>
      <c r="BA55" s="1236"/>
      <c r="BB55" s="1235" t="s">
        <v>607</v>
      </c>
      <c r="BC55" s="1235"/>
      <c r="BD55" s="1235"/>
      <c r="BE55" s="1235"/>
      <c r="BF55" s="1235"/>
      <c r="BG55" s="1235"/>
      <c r="BH55" s="1235"/>
      <c r="BI55" s="1235"/>
      <c r="BJ55" s="1235"/>
      <c r="BK55" s="1235"/>
      <c r="BL55" s="1235"/>
      <c r="BM55" s="1235"/>
      <c r="BN55" s="1235"/>
      <c r="BO55" s="1235"/>
      <c r="BP55" s="1234">
        <v>31.9</v>
      </c>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ht="13.2" x14ac:dyDescent="0.2">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2" x14ac:dyDescent="0.2">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614</v>
      </c>
      <c r="BC57" s="1235"/>
      <c r="BD57" s="1235"/>
      <c r="BE57" s="1235"/>
      <c r="BF57" s="1235"/>
      <c r="BG57" s="1235"/>
      <c r="BH57" s="1235"/>
      <c r="BI57" s="1235"/>
      <c r="BJ57" s="1235"/>
      <c r="BK57" s="1235"/>
      <c r="BL57" s="1235"/>
      <c r="BM57" s="1235"/>
      <c r="BN57" s="1235"/>
      <c r="BO57" s="1235"/>
      <c r="BP57" s="1234">
        <v>59.4</v>
      </c>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1273"/>
      <c r="DE57" s="1268"/>
    </row>
    <row r="58" spans="1:109" s="1263" customFormat="1" ht="13.2" x14ac:dyDescent="0.2">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2" x14ac:dyDescent="0.2">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2" x14ac:dyDescent="0.2">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2" x14ac:dyDescent="0.2">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2"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6.2" x14ac:dyDescent="0.2">
      <c r="B63" s="302" t="s">
        <v>613</v>
      </c>
    </row>
    <row r="64" spans="1:109" ht="13.2" x14ac:dyDescent="0.2">
      <c r="B64" s="249"/>
      <c r="G64" s="1264"/>
      <c r="I64" s="1266"/>
      <c r="J64" s="1266"/>
      <c r="K64" s="1266"/>
      <c r="L64" s="1266"/>
      <c r="M64" s="1266"/>
      <c r="N64" s="1265"/>
      <c r="AM64" s="1264"/>
      <c r="AN64" s="1264" t="s">
        <v>612</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2" x14ac:dyDescent="0.2">
      <c r="B65" s="249"/>
      <c r="AN65" s="1262" t="s">
        <v>611</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2" x14ac:dyDescent="0.2">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2" x14ac:dyDescent="0.2">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2" x14ac:dyDescent="0.2">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2" x14ac:dyDescent="0.2">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2" x14ac:dyDescent="0.2">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2" x14ac:dyDescent="0.2">
      <c r="B71" s="249"/>
      <c r="G71" s="1249"/>
      <c r="I71" s="1252"/>
      <c r="J71" s="1251"/>
      <c r="K71" s="1251"/>
      <c r="L71" s="1250"/>
      <c r="M71" s="1251"/>
      <c r="N71" s="1250"/>
      <c r="AM71" s="1249"/>
      <c r="AN71" s="245" t="s">
        <v>610</v>
      </c>
    </row>
    <row r="72" spans="2:107" ht="13.2" x14ac:dyDescent="0.2">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555</v>
      </c>
      <c r="BQ72" s="1236"/>
      <c r="BR72" s="1236"/>
      <c r="BS72" s="1236"/>
      <c r="BT72" s="1236"/>
      <c r="BU72" s="1236"/>
      <c r="BV72" s="1236"/>
      <c r="BW72" s="1236"/>
      <c r="BX72" s="1236" t="s">
        <v>556</v>
      </c>
      <c r="BY72" s="1236"/>
      <c r="BZ72" s="1236"/>
      <c r="CA72" s="1236"/>
      <c r="CB72" s="1236"/>
      <c r="CC72" s="1236"/>
      <c r="CD72" s="1236"/>
      <c r="CE72" s="1236"/>
      <c r="CF72" s="1236" t="s">
        <v>557</v>
      </c>
      <c r="CG72" s="1236"/>
      <c r="CH72" s="1236"/>
      <c r="CI72" s="1236"/>
      <c r="CJ72" s="1236"/>
      <c r="CK72" s="1236"/>
      <c r="CL72" s="1236"/>
      <c r="CM72" s="1236"/>
      <c r="CN72" s="1236" t="s">
        <v>558</v>
      </c>
      <c r="CO72" s="1236"/>
      <c r="CP72" s="1236"/>
      <c r="CQ72" s="1236"/>
      <c r="CR72" s="1236"/>
      <c r="CS72" s="1236"/>
      <c r="CT72" s="1236"/>
      <c r="CU72" s="1236"/>
      <c r="CV72" s="1236" t="s">
        <v>559</v>
      </c>
      <c r="CW72" s="1236"/>
      <c r="CX72" s="1236"/>
      <c r="CY72" s="1236"/>
      <c r="CZ72" s="1236"/>
      <c r="DA72" s="1236"/>
      <c r="DB72" s="1236"/>
      <c r="DC72" s="1236"/>
    </row>
    <row r="73" spans="2:107" ht="13.2" x14ac:dyDescent="0.2">
      <c r="B73" s="249"/>
      <c r="G73" s="1243"/>
      <c r="H73" s="1243"/>
      <c r="I73" s="1243"/>
      <c r="J73" s="1243"/>
      <c r="K73" s="1240"/>
      <c r="L73" s="1240"/>
      <c r="M73" s="1240"/>
      <c r="N73" s="1240"/>
      <c r="AM73" s="1241"/>
      <c r="AN73" s="1235" t="s">
        <v>609</v>
      </c>
      <c r="AO73" s="1235"/>
      <c r="AP73" s="1235"/>
      <c r="AQ73" s="1235"/>
      <c r="AR73" s="1235"/>
      <c r="AS73" s="1235"/>
      <c r="AT73" s="1235"/>
      <c r="AU73" s="1235"/>
      <c r="AV73" s="1235"/>
      <c r="AW73" s="1235"/>
      <c r="AX73" s="1235"/>
      <c r="AY73" s="1235"/>
      <c r="AZ73" s="1235"/>
      <c r="BA73" s="1235"/>
      <c r="BB73" s="1235" t="s">
        <v>607</v>
      </c>
      <c r="BC73" s="1235"/>
      <c r="BD73" s="1235"/>
      <c r="BE73" s="1235"/>
      <c r="BF73" s="1235"/>
      <c r="BG73" s="1235"/>
      <c r="BH73" s="1235"/>
      <c r="BI73" s="1235"/>
      <c r="BJ73" s="1235"/>
      <c r="BK73" s="1235"/>
      <c r="BL73" s="1235"/>
      <c r="BM73" s="1235"/>
      <c r="BN73" s="1235"/>
      <c r="BO73" s="1235"/>
      <c r="BP73" s="1234">
        <v>10.199999999999999</v>
      </c>
      <c r="BQ73" s="1234"/>
      <c r="BR73" s="1234"/>
      <c r="BS73" s="1234"/>
      <c r="BT73" s="1234"/>
      <c r="BU73" s="1234"/>
      <c r="BV73" s="1234"/>
      <c r="BW73" s="1234"/>
      <c r="BX73" s="1234">
        <v>9.8000000000000007</v>
      </c>
      <c r="BY73" s="1234"/>
      <c r="BZ73" s="1234"/>
      <c r="CA73" s="1234"/>
      <c r="CB73" s="1234"/>
      <c r="CC73" s="1234"/>
      <c r="CD73" s="1234"/>
      <c r="CE73" s="1234"/>
      <c r="CF73" s="1234">
        <v>8.1</v>
      </c>
      <c r="CG73" s="1234"/>
      <c r="CH73" s="1234"/>
      <c r="CI73" s="1234"/>
      <c r="CJ73" s="1234"/>
      <c r="CK73" s="1234"/>
      <c r="CL73" s="1234"/>
      <c r="CM73" s="1234"/>
      <c r="CN73" s="1234">
        <v>8.5</v>
      </c>
      <c r="CO73" s="1234"/>
      <c r="CP73" s="1234"/>
      <c r="CQ73" s="1234"/>
      <c r="CR73" s="1234"/>
      <c r="CS73" s="1234"/>
      <c r="CT73" s="1234"/>
      <c r="CU73" s="1234"/>
      <c r="CV73" s="1234">
        <v>1.4</v>
      </c>
      <c r="CW73" s="1234"/>
      <c r="CX73" s="1234"/>
      <c r="CY73" s="1234"/>
      <c r="CZ73" s="1234"/>
      <c r="DA73" s="1234"/>
      <c r="DB73" s="1234"/>
      <c r="DC73" s="1234"/>
    </row>
    <row r="74" spans="2:107" ht="13.2" x14ac:dyDescent="0.2">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606</v>
      </c>
      <c r="BC75" s="1235"/>
      <c r="BD75" s="1235"/>
      <c r="BE75" s="1235"/>
      <c r="BF75" s="1235"/>
      <c r="BG75" s="1235"/>
      <c r="BH75" s="1235"/>
      <c r="BI75" s="1235"/>
      <c r="BJ75" s="1235"/>
      <c r="BK75" s="1235"/>
      <c r="BL75" s="1235"/>
      <c r="BM75" s="1235"/>
      <c r="BN75" s="1235"/>
      <c r="BO75" s="1235"/>
      <c r="BP75" s="1234">
        <v>0.7</v>
      </c>
      <c r="BQ75" s="1234"/>
      <c r="BR75" s="1234"/>
      <c r="BS75" s="1234"/>
      <c r="BT75" s="1234"/>
      <c r="BU75" s="1234"/>
      <c r="BV75" s="1234"/>
      <c r="BW75" s="1234"/>
      <c r="BX75" s="1234">
        <v>0.4</v>
      </c>
      <c r="BY75" s="1234"/>
      <c r="BZ75" s="1234"/>
      <c r="CA75" s="1234"/>
      <c r="CB75" s="1234"/>
      <c r="CC75" s="1234"/>
      <c r="CD75" s="1234"/>
      <c r="CE75" s="1234"/>
      <c r="CF75" s="1234">
        <v>0.9</v>
      </c>
      <c r="CG75" s="1234"/>
      <c r="CH75" s="1234"/>
      <c r="CI75" s="1234"/>
      <c r="CJ75" s="1234"/>
      <c r="CK75" s="1234"/>
      <c r="CL75" s="1234"/>
      <c r="CM75" s="1234"/>
      <c r="CN75" s="1234">
        <v>1.8</v>
      </c>
      <c r="CO75" s="1234"/>
      <c r="CP75" s="1234"/>
      <c r="CQ75" s="1234"/>
      <c r="CR75" s="1234"/>
      <c r="CS75" s="1234"/>
      <c r="CT75" s="1234"/>
      <c r="CU75" s="1234"/>
      <c r="CV75" s="1234">
        <v>2.6</v>
      </c>
      <c r="CW75" s="1234"/>
      <c r="CX75" s="1234"/>
      <c r="CY75" s="1234"/>
      <c r="CZ75" s="1234"/>
      <c r="DA75" s="1234"/>
      <c r="DB75" s="1234"/>
      <c r="DC75" s="1234"/>
    </row>
    <row r="76" spans="2:107" ht="13.2" x14ac:dyDescent="0.2">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49"/>
      <c r="G77" s="1239"/>
      <c r="H77" s="1239"/>
      <c r="I77" s="1239"/>
      <c r="J77" s="1239"/>
      <c r="K77" s="1240"/>
      <c r="L77" s="1240"/>
      <c r="M77" s="1240"/>
      <c r="N77" s="1240"/>
      <c r="AN77" s="1236" t="s">
        <v>608</v>
      </c>
      <c r="AO77" s="1236"/>
      <c r="AP77" s="1236"/>
      <c r="AQ77" s="1236"/>
      <c r="AR77" s="1236"/>
      <c r="AS77" s="1236"/>
      <c r="AT77" s="1236"/>
      <c r="AU77" s="1236"/>
      <c r="AV77" s="1236"/>
      <c r="AW77" s="1236"/>
      <c r="AX77" s="1236"/>
      <c r="AY77" s="1236"/>
      <c r="AZ77" s="1236"/>
      <c r="BA77" s="1236"/>
      <c r="BB77" s="1235" t="s">
        <v>607</v>
      </c>
      <c r="BC77" s="1235"/>
      <c r="BD77" s="1235"/>
      <c r="BE77" s="1235"/>
      <c r="BF77" s="1235"/>
      <c r="BG77" s="1235"/>
      <c r="BH77" s="1235"/>
      <c r="BI77" s="1235"/>
      <c r="BJ77" s="1235"/>
      <c r="BK77" s="1235"/>
      <c r="BL77" s="1235"/>
      <c r="BM77" s="1235"/>
      <c r="BN77" s="1235"/>
      <c r="BO77" s="1235"/>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ht="13.2" x14ac:dyDescent="0.2">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606</v>
      </c>
      <c r="BC79" s="1235"/>
      <c r="BD79" s="1235"/>
      <c r="BE79" s="1235"/>
      <c r="BF79" s="1235"/>
      <c r="BG79" s="1235"/>
      <c r="BH79" s="1235"/>
      <c r="BI79" s="1235"/>
      <c r="BJ79" s="1235"/>
      <c r="BK79" s="1235"/>
      <c r="BL79" s="1235"/>
      <c r="BM79" s="1235"/>
      <c r="BN79" s="1235"/>
      <c r="BO79" s="1235"/>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ht="13.2" x14ac:dyDescent="0.2">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49"/>
    </row>
    <row r="82" spans="2:109" ht="16.2" x14ac:dyDescent="0.2">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ojMpNhbgeExOxppxfxs98isKjW8WnUHF1Qu4Eqq+ivLqAwDjBhTr3mPXbjr92Ls7fn1x5qx6A8TMILFvc0l8LA==" saltValue="PSVX+xbRcf+K8ydxVurKn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00B95-975B-4B56-A867-ABCF891D49D9}">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502</v>
      </c>
    </row>
  </sheetData>
  <sheetProtection algorithmName="SHA-512" hashValue="D7H6w3e/lTgR2CFj0PtZZJ1BKWfqusxTYxxUadFNRlpk2GI1NEiog7Yfn1YkdKFQTA0O4ohmZaTwr8oG4YiIZA==" saltValue="e8P9mQJlHyV/R77LGlRa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43A0-9BA0-4707-BCD3-9B2F9E287FE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502</v>
      </c>
    </row>
  </sheetData>
  <sheetProtection algorithmName="SHA-512" hashValue="TXLsi8UtMey9e2ZXaud/zjkNo9AYFMqDeEmEgCALpBqRi8HjhzFCiJszfqFsPp90HgCBpvArKrYW3v+BIfpVjQ==" saltValue="KZ2oFCHXZ7UqvMjXdV2L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552</v>
      </c>
      <c r="G2" s="146"/>
      <c r="H2" s="147"/>
    </row>
    <row r="3" spans="1:8" x14ac:dyDescent="0.2">
      <c r="A3" s="143" t="s">
        <v>545</v>
      </c>
      <c r="B3" s="148"/>
      <c r="C3" s="149"/>
      <c r="D3" s="150">
        <v>46701</v>
      </c>
      <c r="E3" s="151"/>
      <c r="F3" s="152">
        <v>47820</v>
      </c>
      <c r="G3" s="153"/>
      <c r="H3" s="154"/>
    </row>
    <row r="4" spans="1:8" x14ac:dyDescent="0.2">
      <c r="A4" s="155"/>
      <c r="B4" s="156"/>
      <c r="C4" s="157"/>
      <c r="D4" s="158">
        <v>24080</v>
      </c>
      <c r="E4" s="159"/>
      <c r="F4" s="160">
        <v>25855</v>
      </c>
      <c r="G4" s="161"/>
      <c r="H4" s="162"/>
    </row>
    <row r="5" spans="1:8" x14ac:dyDescent="0.2">
      <c r="A5" s="143" t="s">
        <v>547</v>
      </c>
      <c r="B5" s="148"/>
      <c r="C5" s="149"/>
      <c r="D5" s="150">
        <v>38200</v>
      </c>
      <c r="E5" s="151"/>
      <c r="F5" s="152">
        <v>41934</v>
      </c>
      <c r="G5" s="153"/>
      <c r="H5" s="154"/>
    </row>
    <row r="6" spans="1:8" x14ac:dyDescent="0.2">
      <c r="A6" s="155"/>
      <c r="B6" s="156"/>
      <c r="C6" s="157"/>
      <c r="D6" s="158">
        <v>26451</v>
      </c>
      <c r="E6" s="159"/>
      <c r="F6" s="160">
        <v>23352</v>
      </c>
      <c r="G6" s="161"/>
      <c r="H6" s="162"/>
    </row>
    <row r="7" spans="1:8" x14ac:dyDescent="0.2">
      <c r="A7" s="143" t="s">
        <v>548</v>
      </c>
      <c r="B7" s="148"/>
      <c r="C7" s="149"/>
      <c r="D7" s="150">
        <v>46081</v>
      </c>
      <c r="E7" s="151"/>
      <c r="F7" s="152">
        <v>45588</v>
      </c>
      <c r="G7" s="153"/>
      <c r="H7" s="154"/>
    </row>
    <row r="8" spans="1:8" x14ac:dyDescent="0.2">
      <c r="A8" s="155"/>
      <c r="B8" s="156"/>
      <c r="C8" s="157"/>
      <c r="D8" s="158">
        <v>30461</v>
      </c>
      <c r="E8" s="159"/>
      <c r="F8" s="160">
        <v>24150</v>
      </c>
      <c r="G8" s="161"/>
      <c r="H8" s="162"/>
    </row>
    <row r="9" spans="1:8" x14ac:dyDescent="0.2">
      <c r="A9" s="143" t="s">
        <v>549</v>
      </c>
      <c r="B9" s="148"/>
      <c r="C9" s="149"/>
      <c r="D9" s="150">
        <v>38070</v>
      </c>
      <c r="E9" s="151"/>
      <c r="F9" s="152">
        <v>45483</v>
      </c>
      <c r="G9" s="153"/>
      <c r="H9" s="154"/>
    </row>
    <row r="10" spans="1:8" x14ac:dyDescent="0.2">
      <c r="A10" s="155"/>
      <c r="B10" s="156"/>
      <c r="C10" s="157"/>
      <c r="D10" s="158">
        <v>14448</v>
      </c>
      <c r="E10" s="159"/>
      <c r="F10" s="160">
        <v>24241</v>
      </c>
      <c r="G10" s="161"/>
      <c r="H10" s="162"/>
    </row>
    <row r="11" spans="1:8" x14ac:dyDescent="0.2">
      <c r="A11" s="143" t="s">
        <v>550</v>
      </c>
      <c r="B11" s="148"/>
      <c r="C11" s="149"/>
      <c r="D11" s="150">
        <v>59671</v>
      </c>
      <c r="E11" s="151"/>
      <c r="F11" s="152">
        <v>45945</v>
      </c>
      <c r="G11" s="153"/>
      <c r="H11" s="154"/>
    </row>
    <row r="12" spans="1:8" x14ac:dyDescent="0.2">
      <c r="A12" s="155"/>
      <c r="B12" s="156"/>
      <c r="C12" s="163"/>
      <c r="D12" s="158">
        <v>30435</v>
      </c>
      <c r="E12" s="159"/>
      <c r="F12" s="160">
        <v>25180</v>
      </c>
      <c r="G12" s="161"/>
      <c r="H12" s="162"/>
    </row>
    <row r="13" spans="1:8" x14ac:dyDescent="0.2">
      <c r="A13" s="143"/>
      <c r="B13" s="148"/>
      <c r="C13" s="149"/>
      <c r="D13" s="150">
        <v>45745</v>
      </c>
      <c r="E13" s="151"/>
      <c r="F13" s="152">
        <v>45354</v>
      </c>
      <c r="G13" s="164"/>
      <c r="H13" s="154"/>
    </row>
    <row r="14" spans="1:8" x14ac:dyDescent="0.2">
      <c r="A14" s="155"/>
      <c r="B14" s="156"/>
      <c r="C14" s="157"/>
      <c r="D14" s="158">
        <v>25175</v>
      </c>
      <c r="E14" s="159"/>
      <c r="F14" s="160">
        <v>24556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5.34</v>
      </c>
      <c r="C19" s="165">
        <f>ROUND(VALUE(SUBSTITUTE(実質収支比率等に係る経年分析!G$48,"▲","-")),2)</f>
        <v>4.62</v>
      </c>
      <c r="D19" s="165">
        <f>ROUND(VALUE(SUBSTITUTE(実質収支比率等に係る経年分析!H$48,"▲","-")),2)</f>
        <v>4.3499999999999996</v>
      </c>
      <c r="E19" s="165">
        <f>ROUND(VALUE(SUBSTITUTE(実質収支比率等に係る経年分析!I$48,"▲","-")),2)</f>
        <v>8.9499999999999993</v>
      </c>
      <c r="F19" s="165">
        <f>ROUND(VALUE(SUBSTITUTE(実質収支比率等に係る経年分析!J$48,"▲","-")),2)</f>
        <v>11.15</v>
      </c>
    </row>
    <row r="20" spans="1:11" x14ac:dyDescent="0.2">
      <c r="A20" s="165" t="s">
        <v>55</v>
      </c>
      <c r="B20" s="165">
        <f>ROUND(VALUE(SUBSTITUTE(実質収支比率等に係る経年分析!F$47,"▲","-")),2)</f>
        <v>17.87</v>
      </c>
      <c r="C20" s="165">
        <f>ROUND(VALUE(SUBSTITUTE(実質収支比率等に係る経年分析!G$47,"▲","-")),2)</f>
        <v>17.55</v>
      </c>
      <c r="D20" s="165">
        <f>ROUND(VALUE(SUBSTITUTE(実質収支比率等に係る経年分析!H$47,"▲","-")),2)</f>
        <v>18.79</v>
      </c>
      <c r="E20" s="165">
        <f>ROUND(VALUE(SUBSTITUTE(実質収支比率等に係る経年分析!I$47,"▲","-")),2)</f>
        <v>18.11</v>
      </c>
      <c r="F20" s="165">
        <f>ROUND(VALUE(SUBSTITUTE(実質収支比率等に係る経年分析!J$47,"▲","-")),2)</f>
        <v>22.96</v>
      </c>
    </row>
    <row r="21" spans="1:11" x14ac:dyDescent="0.2">
      <c r="A21" s="165" t="s">
        <v>56</v>
      </c>
      <c r="B21" s="165">
        <f>IF(ISNUMBER(VALUE(SUBSTITUTE(実質収支比率等に係る経年分析!F$49,"▲","-"))),ROUND(VALUE(SUBSTITUTE(実質収支比率等に係る経年分析!F$49,"▲","-")),2),NA())</f>
        <v>0.28000000000000003</v>
      </c>
      <c r="C21" s="165">
        <f>IF(ISNUMBER(VALUE(SUBSTITUTE(実質収支比率等に係る経年分析!G$49,"▲","-"))),ROUND(VALUE(SUBSTITUTE(実質収支比率等に係る経年分析!G$49,"▲","-")),2),NA())</f>
        <v>-0.56000000000000005</v>
      </c>
      <c r="D21" s="165">
        <f>IF(ISNUMBER(VALUE(SUBSTITUTE(実質収支比率等に係る経年分析!H$49,"▲","-"))),ROUND(VALUE(SUBSTITUTE(実質収支比率等に係る経年分析!H$49,"▲","-")),2),NA())</f>
        <v>0.95</v>
      </c>
      <c r="E21" s="165">
        <f>IF(ISNUMBER(VALUE(SUBSTITUTE(実質収支比率等に係る経年分析!I$49,"▲","-"))),ROUND(VALUE(SUBSTITUTE(実質収支比率等に係る経年分析!I$49,"▲","-")),2),NA())</f>
        <v>4.8</v>
      </c>
      <c r="F21" s="165">
        <f>IF(ISNUMBER(VALUE(SUBSTITUTE(実質収支比率等に係る経年分析!J$49,"▲","-"))),ROUND(VALUE(SUBSTITUTE(実質収支比率等に係る経年分析!J$49,"▲","-")),2),NA())</f>
        <v>8.42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乙訓休日応急診療所特別会計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0.09</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2">
      <c r="A30" s="166" t="str">
        <f>IF(連結実質赤字比率に係る赤字・黒字の構成分析!C$40="",NA(),連結実質赤字比率に係る赤字・黒字の構成分析!C$40)</f>
        <v>駐車場事業特別会計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2">
      <c r="A31" s="166" t="str">
        <f>IF(連結実質赤字比率に係る赤字・黒字の構成分析!C$39="",NA(),連結実質赤字比率に係る赤字・黒字の構成分析!C$39)</f>
        <v>後期高齢者医療事業特別会計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0.27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0.28999999999999998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0.26</v>
      </c>
    </row>
    <row r="32" spans="1:11" x14ac:dyDescent="0.2">
      <c r="A32" s="166" t="str">
        <f>IF(連結実質赤字比率に係る赤字・黒字の構成分析!C$38="",NA(),連結実質赤字比率に係る赤字・黒字の構成分析!C$38)</f>
        <v>長岡京市公共下水道事業会計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5.37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1.83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0.28000000000000003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0.79</v>
      </c>
    </row>
    <row r="34" spans="1:16" x14ac:dyDescent="0.2">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1.1200000000000001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1.21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1.1100000000000001</v>
      </c>
    </row>
    <row r="35" spans="1:16" x14ac:dyDescent="0.2">
      <c r="A35" s="166" t="str">
        <f>IF(連結実質赤字比率に係る赤字・黒字の構成分析!C$35="",NA(),連結実質赤字比率に係る赤字・黒字の構成分析!C$35)</f>
        <v>長岡京市水道事業会計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10.38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10.87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11.38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10.45</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5.21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4.5199999999999996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4.2300000000000004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8.94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11.12</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3002</v>
      </c>
      <c r="E42" s="167"/>
      <c r="F42" s="167"/>
      <c r="G42" s="167">
        <f>'実質公債費比率（分子）の構造'!L$52</f>
        <v>3006</v>
      </c>
      <c r="H42" s="167"/>
      <c r="I42" s="167"/>
      <c r="J42" s="167">
        <f>'実質公債費比率（分子）の構造'!M$52</f>
        <v>3058</v>
      </c>
      <c r="K42" s="167"/>
      <c r="L42" s="167"/>
      <c r="M42" s="167">
        <f>'実質公債費比率（分子）の構造'!N$52</f>
        <v>3020</v>
      </c>
      <c r="N42" s="167"/>
      <c r="O42" s="167"/>
      <c r="P42" s="167">
        <f>'実質公債費比率（分子）の構造'!O$52</f>
        <v>3072</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86</v>
      </c>
      <c r="C44" s="167"/>
      <c r="D44" s="167"/>
      <c r="E44" s="167">
        <f>'実質公債費比率（分子）の構造'!L$50</f>
        <v>44</v>
      </c>
      <c r="F44" s="167"/>
      <c r="G44" s="167"/>
      <c r="H44" s="167">
        <f>'実質公債費比率（分子）の構造'!M$50</f>
        <v>129</v>
      </c>
      <c r="I44" s="167"/>
      <c r="J44" s="167"/>
      <c r="K44" s="167">
        <f>'実質公債費比率（分子）の構造'!N$50</f>
        <v>104</v>
      </c>
      <c r="L44" s="167"/>
      <c r="M44" s="167"/>
      <c r="N44" s="167">
        <f>'実質公債費比率（分子）の構造'!O$50</f>
        <v>18</v>
      </c>
      <c r="O44" s="167"/>
      <c r="P44" s="167"/>
    </row>
    <row r="45" spans="1:16" x14ac:dyDescent="0.2">
      <c r="A45" s="167" t="s">
        <v>66</v>
      </c>
      <c r="B45" s="167">
        <f>'実質公債費比率（分子）の構造'!K$49</f>
        <v>123</v>
      </c>
      <c r="C45" s="167"/>
      <c r="D45" s="167"/>
      <c r="E45" s="167">
        <f>'実質公債費比率（分子）の構造'!L$49</f>
        <v>158</v>
      </c>
      <c r="F45" s="167"/>
      <c r="G45" s="167"/>
      <c r="H45" s="167">
        <f>'実質公債費比率（分子）の構造'!M$49</f>
        <v>198</v>
      </c>
      <c r="I45" s="167"/>
      <c r="J45" s="167"/>
      <c r="K45" s="167">
        <f>'実質公債費比率（分子）の構造'!N$49</f>
        <v>231</v>
      </c>
      <c r="L45" s="167"/>
      <c r="M45" s="167"/>
      <c r="N45" s="167">
        <f>'実質公債費比率（分子）の構造'!O$49</f>
        <v>248</v>
      </c>
      <c r="O45" s="167"/>
      <c r="P45" s="167"/>
    </row>
    <row r="46" spans="1:16" x14ac:dyDescent="0.2">
      <c r="A46" s="167" t="s">
        <v>67</v>
      </c>
      <c r="B46" s="167">
        <f>'実質公債費比率（分子）の構造'!K$48</f>
        <v>529</v>
      </c>
      <c r="C46" s="167"/>
      <c r="D46" s="167"/>
      <c r="E46" s="167">
        <f>'実質公債費比率（分子）の構造'!L$48</f>
        <v>444</v>
      </c>
      <c r="F46" s="167"/>
      <c r="G46" s="167"/>
      <c r="H46" s="167">
        <f>'実質公債費比率（分子）の構造'!M$48</f>
        <v>540</v>
      </c>
      <c r="I46" s="167"/>
      <c r="J46" s="167"/>
      <c r="K46" s="167">
        <f>'実質公債費比率（分子）の構造'!N$48</f>
        <v>511</v>
      </c>
      <c r="L46" s="167"/>
      <c r="M46" s="167"/>
      <c r="N46" s="167">
        <f>'実質公債費比率（分子）の構造'!O$48</f>
        <v>458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2288</v>
      </c>
      <c r="C49" s="167"/>
      <c r="D49" s="167"/>
      <c r="E49" s="167">
        <f>'実質公債費比率（分子）の構造'!L$45</f>
        <v>2392</v>
      </c>
      <c r="F49" s="167"/>
      <c r="G49" s="167"/>
      <c r="H49" s="167">
        <f>'実質公債費比率（分子）の構造'!M$45</f>
        <v>2544</v>
      </c>
      <c r="I49" s="167"/>
      <c r="J49" s="167"/>
      <c r="K49" s="167">
        <f>'実質公債費比率（分子）の構造'!N$45</f>
        <v>2607</v>
      </c>
      <c r="L49" s="167"/>
      <c r="M49" s="167"/>
      <c r="N49" s="167">
        <f>'実質公債費比率（分子）の構造'!O$45</f>
        <v>2764</v>
      </c>
      <c r="O49" s="167"/>
      <c r="P49" s="167"/>
    </row>
    <row r="50" spans="1:16" x14ac:dyDescent="0.2">
      <c r="A50" s="167" t="s">
        <v>71</v>
      </c>
      <c r="B50" s="167" t="e">
        <f>NA()</f>
        <v>#N/A</v>
      </c>
      <c r="C50" s="167">
        <f>IF(ISNUMBER('実質公債費比率（分子）の構造'!K$53),'実質公債費比率（分子）の構造'!K$53,NA())</f>
        <v>24</v>
      </c>
      <c r="D50" s="167" t="e">
        <f>NA()</f>
        <v>#N/A</v>
      </c>
      <c r="E50" s="167" t="e">
        <f>NA()</f>
        <v>#N/A</v>
      </c>
      <c r="F50" s="167">
        <f>IF(ISNUMBER('実質公債費比率（分子）の構造'!L$53),'実質公債費比率（分子）の構造'!L$53,NA())</f>
        <v>32</v>
      </c>
      <c r="G50" s="167" t="e">
        <f>NA()</f>
        <v>#N/A</v>
      </c>
      <c r="H50" s="167" t="e">
        <f>NA()</f>
        <v>#N/A</v>
      </c>
      <c r="I50" s="167">
        <f>IF(ISNUMBER('実質公債費比率（分子）の構造'!M$53),'実質公債費比率（分子）の構造'!M$53,NA())</f>
        <v>353</v>
      </c>
      <c r="J50" s="167" t="e">
        <f>NA()</f>
        <v>#N/A</v>
      </c>
      <c r="K50" s="167" t="e">
        <f>NA()</f>
        <v>#N/A</v>
      </c>
      <c r="L50" s="167">
        <f>IF(ISNUMBER('実質公債費比率（分子）の構造'!N$53),'実質公債費比率（分子）の構造'!N$53,NA())</f>
        <v>433</v>
      </c>
      <c r="M50" s="167" t="e">
        <f>NA()</f>
        <v>#N/A</v>
      </c>
      <c r="N50" s="167" t="e">
        <f>NA()</f>
        <v>#N/A</v>
      </c>
      <c r="O50" s="167">
        <f>IF(ISNUMBER('実質公債費比率（分子）の構造'!O$53),'実質公債費比率（分子）の構造'!O$53,NA())</f>
        <v>416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29387</v>
      </c>
      <c r="E56" s="166"/>
      <c r="F56" s="166"/>
      <c r="G56" s="166">
        <f>'将来負担比率（分子）の構造'!J$52</f>
        <v>29166</v>
      </c>
      <c r="H56" s="166"/>
      <c r="I56" s="166"/>
      <c r="J56" s="166">
        <f>'将来負担比率（分子）の構造'!K$52</f>
        <v>29008</v>
      </c>
      <c r="K56" s="166"/>
      <c r="L56" s="166"/>
      <c r="M56" s="166">
        <f>'将来負担比率（分子）の構造'!L$52</f>
        <v>28999</v>
      </c>
      <c r="N56" s="166"/>
      <c r="O56" s="166"/>
      <c r="P56" s="166">
        <f>'将来負担比率（分子）の構造'!M$52</f>
        <v>29154</v>
      </c>
    </row>
    <row r="57" spans="1:16" x14ac:dyDescent="0.2">
      <c r="A57" s="166" t="s">
        <v>42</v>
      </c>
      <c r="B57" s="166"/>
      <c r="C57" s="166"/>
      <c r="D57" s="166">
        <f>'将来負担比率（分子）の構造'!I$51</f>
        <v>7653</v>
      </c>
      <c r="E57" s="166"/>
      <c r="F57" s="166"/>
      <c r="G57" s="166">
        <f>'将来負担比率（分子）の構造'!J$51</f>
        <v>7005</v>
      </c>
      <c r="H57" s="166"/>
      <c r="I57" s="166"/>
      <c r="J57" s="166">
        <f>'将来負担比率（分子）の構造'!K$51</f>
        <v>6540</v>
      </c>
      <c r="K57" s="166"/>
      <c r="L57" s="166"/>
      <c r="M57" s="166">
        <f>'将来負担比率（分子）の構造'!L$51</f>
        <v>6407</v>
      </c>
      <c r="N57" s="166"/>
      <c r="O57" s="166"/>
      <c r="P57" s="166">
        <f>'将来負担比率（分子）の構造'!M$51</f>
        <v>7456</v>
      </c>
    </row>
    <row r="58" spans="1:16" x14ac:dyDescent="0.2">
      <c r="A58" s="166" t="s">
        <v>41</v>
      </c>
      <c r="B58" s="166"/>
      <c r="C58" s="166"/>
      <c r="D58" s="166">
        <f>'将来負担比率（分子）の構造'!I$50</f>
        <v>6657</v>
      </c>
      <c r="E58" s="166"/>
      <c r="F58" s="166"/>
      <c r="G58" s="166">
        <f>'将来負担比率（分子）の構造'!J$50</f>
        <v>7386</v>
      </c>
      <c r="H58" s="166"/>
      <c r="I58" s="166"/>
      <c r="J58" s="166">
        <f>'将来負担比率（分子）の構造'!K$50</f>
        <v>8333</v>
      </c>
      <c r="K58" s="166"/>
      <c r="L58" s="166"/>
      <c r="M58" s="166">
        <f>'将来負担比率（分子）の構造'!L$50</f>
        <v>8467</v>
      </c>
      <c r="N58" s="166"/>
      <c r="O58" s="166"/>
      <c r="P58" s="166">
        <f>'将来負担比率（分子）の構造'!M$50</f>
        <v>9710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3458</v>
      </c>
      <c r="C62" s="166"/>
      <c r="D62" s="166"/>
      <c r="E62" s="166">
        <f>'将来負担比率（分子）の構造'!J$45</f>
        <v>3306</v>
      </c>
      <c r="F62" s="166"/>
      <c r="G62" s="166"/>
      <c r="H62" s="166">
        <f>'将来負担比率（分子）の構造'!K$45</f>
        <v>3127</v>
      </c>
      <c r="I62" s="166"/>
      <c r="J62" s="166"/>
      <c r="K62" s="166">
        <f>'将来負担比率（分子）の構造'!L$45</f>
        <v>3162</v>
      </c>
      <c r="L62" s="166"/>
      <c r="M62" s="166"/>
      <c r="N62" s="166">
        <f>'将来負担比率（分子）の構造'!M$45</f>
        <v>3193</v>
      </c>
      <c r="O62" s="166"/>
      <c r="P62" s="166"/>
    </row>
    <row r="63" spans="1:16" x14ac:dyDescent="0.2">
      <c r="A63" s="166" t="s">
        <v>34</v>
      </c>
      <c r="B63" s="166">
        <f>'将来負担比率（分子）の構造'!I$44</f>
        <v>2894</v>
      </c>
      <c r="C63" s="166"/>
      <c r="D63" s="166"/>
      <c r="E63" s="166">
        <f>'将来負担比率（分子）の構造'!J$44</f>
        <v>2747</v>
      </c>
      <c r="F63" s="166"/>
      <c r="G63" s="166"/>
      <c r="H63" s="166">
        <f>'将来負担比率（分子）の構造'!K$44</f>
        <v>2537</v>
      </c>
      <c r="I63" s="166"/>
      <c r="J63" s="166"/>
      <c r="K63" s="166">
        <f>'将来負担比率（分子）の構造'!L$44</f>
        <v>2378</v>
      </c>
      <c r="L63" s="166"/>
      <c r="M63" s="166"/>
      <c r="N63" s="166">
        <f>'将来負担比率（分子）の構造'!M$44</f>
        <v>2378</v>
      </c>
      <c r="O63" s="166"/>
      <c r="P63" s="166"/>
    </row>
    <row r="64" spans="1:16" x14ac:dyDescent="0.2">
      <c r="A64" s="166" t="s">
        <v>33</v>
      </c>
      <c r="B64" s="166">
        <f>'将来負担比率（分子）の構造'!I$43</f>
        <v>8430</v>
      </c>
      <c r="C64" s="166"/>
      <c r="D64" s="166"/>
      <c r="E64" s="166">
        <f>'将来負担比率（分子）の構造'!J$43</f>
        <v>7349</v>
      </c>
      <c r="F64" s="166"/>
      <c r="G64" s="166"/>
      <c r="H64" s="166">
        <f>'将来負担比率（分子）の構造'!K$43</f>
        <v>6409</v>
      </c>
      <c r="I64" s="166"/>
      <c r="J64" s="166"/>
      <c r="K64" s="166">
        <f>'将来負担比率（分子）の構造'!L$43</f>
        <v>5999</v>
      </c>
      <c r="L64" s="166"/>
      <c r="M64" s="166"/>
      <c r="N64" s="166">
        <f>'将来負担比率（分子）の構造'!M$43</f>
        <v>5718</v>
      </c>
      <c r="O64" s="166"/>
      <c r="P64" s="166"/>
    </row>
    <row r="65" spans="1:16" x14ac:dyDescent="0.2">
      <c r="A65" s="166" t="s">
        <v>32</v>
      </c>
      <c r="B65" s="166">
        <f>'将来負担比率（分子）の構造'!I$42</f>
        <v>180</v>
      </c>
      <c r="C65" s="166"/>
      <c r="D65" s="166"/>
      <c r="E65" s="166">
        <f>'将来負担比率（分子）の構造'!J$42</f>
        <v>203</v>
      </c>
      <c r="F65" s="166"/>
      <c r="G65" s="166"/>
      <c r="H65" s="166">
        <f>'将来負担比率（分子）の構造'!K$42</f>
        <v>443</v>
      </c>
      <c r="I65" s="166"/>
      <c r="J65" s="166"/>
      <c r="K65" s="166">
        <f>'将来負担比率（分子）の構造'!L$42</f>
        <v>729</v>
      </c>
      <c r="L65" s="166"/>
      <c r="M65" s="166"/>
      <c r="N65" s="166">
        <f>'将来負担比率（分子）の構造'!M$42</f>
        <v>983</v>
      </c>
      <c r="O65" s="166"/>
      <c r="P65" s="166"/>
    </row>
    <row r="66" spans="1:16" x14ac:dyDescent="0.2">
      <c r="A66" s="166" t="s">
        <v>31</v>
      </c>
      <c r="B66" s="166">
        <f>'将来負担比率（分子）の構造'!I$41</f>
        <v>30183</v>
      </c>
      <c r="C66" s="166"/>
      <c r="D66" s="166"/>
      <c r="E66" s="166">
        <f>'将来負担比率（分子）の構造'!J$41</f>
        <v>31376</v>
      </c>
      <c r="F66" s="166"/>
      <c r="G66" s="166"/>
      <c r="H66" s="166">
        <f>'将来負担比率（分子）の構造'!K$41</f>
        <v>32531</v>
      </c>
      <c r="I66" s="166"/>
      <c r="J66" s="166"/>
      <c r="K66" s="166">
        <f>'将来負担比率（分子）の構造'!L$41</f>
        <v>32895</v>
      </c>
      <c r="L66" s="166"/>
      <c r="M66" s="166"/>
      <c r="N66" s="166">
        <f>'将来負担比率（分子）の構造'!M$41</f>
        <v>34274</v>
      </c>
      <c r="O66" s="166"/>
      <c r="P66" s="166"/>
    </row>
    <row r="67" spans="1:16" x14ac:dyDescent="0.2">
      <c r="A67" s="166" t="s">
        <v>75</v>
      </c>
      <c r="B67" s="166" t="e">
        <f>NA()</f>
        <v>#N/A</v>
      </c>
      <c r="C67" s="166">
        <f>IF(ISNUMBER('将来負担比率（分子）の構造'!I$53), IF('将来負担比率（分子）の構造'!I$53 &lt; 0, 0, '将来負担比率（分子）の構造'!I$53), NA())</f>
        <v>1447</v>
      </c>
      <c r="D67" s="166" t="e">
        <f>NA()</f>
        <v>#N/A</v>
      </c>
      <c r="E67" s="166" t="e">
        <f>NA()</f>
        <v>#N/A</v>
      </c>
      <c r="F67" s="166">
        <f>IF(ISNUMBER('将来負担比率（分子）の構造'!J$53), IF('将来負担比率（分子）の構造'!J$53 &lt; 0, 0, '将来負担比率（分子）の構造'!J$53), NA())</f>
        <v>1425</v>
      </c>
      <c r="G67" s="166" t="e">
        <f>NA()</f>
        <v>#N/A</v>
      </c>
      <c r="H67" s="166" t="e">
        <f>NA()</f>
        <v>#N/A</v>
      </c>
      <c r="I67" s="166">
        <f>IF(ISNUMBER('将来負担比率（分子）の構造'!K$53), IF('将来負担比率（分子）の構造'!K$53 &lt; 0, 0, '将来負担比率（分子）の構造'!K$53), NA())</f>
        <v>1165</v>
      </c>
      <c r="J67" s="166" t="e">
        <f>NA()</f>
        <v>#N/A</v>
      </c>
      <c r="K67" s="166" t="e">
        <f>NA()</f>
        <v>#N/A</v>
      </c>
      <c r="L67" s="166">
        <f>IF(ISNUMBER('将来負担比率（分子）の構造'!L$53), IF('将来負担比率（分子）の構造'!L$53 &lt; 0, 0, '将来負担比率（分子）の構造'!L$53), NA())</f>
        <v>1290</v>
      </c>
      <c r="M67" s="166" t="e">
        <f>NA()</f>
        <v>#N/A</v>
      </c>
      <c r="N67" s="166" t="e">
        <f>NA()</f>
        <v>#N/A</v>
      </c>
      <c r="O67" s="166">
        <f>IF(ISNUMBER('将来負担比率（分子）の構造'!M$53), IF('将来負担比率（分子）の構造'!M$53 &lt; 0, 0, '将来負担比率（分子）の構造'!M$53), NA())</f>
        <v>227</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3135</v>
      </c>
      <c r="C72" s="170">
        <f>基金残高に係る経年分析!G55</f>
        <v>3140</v>
      </c>
      <c r="D72" s="170">
        <f>基金残高に係る経年分析!H55</f>
        <v>4195</v>
      </c>
    </row>
    <row r="73" spans="1:16" x14ac:dyDescent="0.2">
      <c r="A73" s="169" t="s">
        <v>78</v>
      </c>
      <c r="B73" s="170" t="str">
        <f>基金残高に係る経年分析!F56</f>
        <v>-</v>
      </c>
      <c r="C73" s="170" t="str">
        <f>基金残高に係る経年分析!G56</f>
        <v>-</v>
      </c>
      <c r="D73" s="170" t="str">
        <f>基金残高に係る経年分析!H56</f>
        <v>-</v>
      </c>
    </row>
    <row r="74" spans="1:16" x14ac:dyDescent="0.2">
      <c r="A74" s="169" t="s">
        <v>79</v>
      </c>
      <c r="B74" s="170">
        <f>基金残高に係る経年分析!F57</f>
        <v>4202</v>
      </c>
      <c r="C74" s="170">
        <f>基金残高に係る経年分析!G57</f>
        <v>4248</v>
      </c>
      <c r="D74" s="170">
        <f>基金残高に係る経年分析!H57</f>
        <v>4378</v>
      </c>
    </row>
  </sheetData>
  <sheetProtection algorithmName="SHA-512" hashValue="+f+dtSCySkHQyCmtiEGNLBK6XBvdtZ5yWsCAJRF1NAShKMiY6ZxmEuBeT8bsTgKvrmeWwFtRTtTZZ+1OoW+q7A==" saltValue="Glplk4GS8GrpLOuDM8Oa2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FAB0C-809B-4503-9CA9-C3F0299C049B}">
  <sheetPr>
    <pageSetUpPr fitToPage="1"/>
  </sheetPr>
  <dimension ref="B1:EM50"/>
  <sheetViews>
    <sheetView showGridLines="0" topLeftCell="G1"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210</v>
      </c>
      <c r="DI1" s="733"/>
      <c r="DJ1" s="733"/>
      <c r="DK1" s="733"/>
      <c r="DL1" s="733"/>
      <c r="DM1" s="733"/>
      <c r="DN1" s="734"/>
      <c r="DO1" s="342"/>
      <c r="DP1" s="732" t="s">
        <v>211</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212</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213</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214</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215</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216</v>
      </c>
      <c r="S4" s="675"/>
      <c r="T4" s="675"/>
      <c r="U4" s="675"/>
      <c r="V4" s="675"/>
      <c r="W4" s="675"/>
      <c r="X4" s="675"/>
      <c r="Y4" s="676"/>
      <c r="Z4" s="674" t="s">
        <v>217</v>
      </c>
      <c r="AA4" s="675"/>
      <c r="AB4" s="675"/>
      <c r="AC4" s="676"/>
      <c r="AD4" s="674" t="s">
        <v>218</v>
      </c>
      <c r="AE4" s="675"/>
      <c r="AF4" s="675"/>
      <c r="AG4" s="675"/>
      <c r="AH4" s="675"/>
      <c r="AI4" s="675"/>
      <c r="AJ4" s="675"/>
      <c r="AK4" s="676"/>
      <c r="AL4" s="674" t="s">
        <v>217</v>
      </c>
      <c r="AM4" s="675"/>
      <c r="AN4" s="675"/>
      <c r="AO4" s="676"/>
      <c r="AP4" s="735" t="s">
        <v>219</v>
      </c>
      <c r="AQ4" s="735"/>
      <c r="AR4" s="735"/>
      <c r="AS4" s="735"/>
      <c r="AT4" s="735"/>
      <c r="AU4" s="735"/>
      <c r="AV4" s="735"/>
      <c r="AW4" s="735"/>
      <c r="AX4" s="735"/>
      <c r="AY4" s="735"/>
      <c r="AZ4" s="735"/>
      <c r="BA4" s="735"/>
      <c r="BB4" s="735"/>
      <c r="BC4" s="735"/>
      <c r="BD4" s="735"/>
      <c r="BE4" s="735"/>
      <c r="BF4" s="735"/>
      <c r="BG4" s="735" t="s">
        <v>220</v>
      </c>
      <c r="BH4" s="735"/>
      <c r="BI4" s="735"/>
      <c r="BJ4" s="735"/>
      <c r="BK4" s="735"/>
      <c r="BL4" s="735"/>
      <c r="BM4" s="735"/>
      <c r="BN4" s="735"/>
      <c r="BO4" s="735" t="s">
        <v>217</v>
      </c>
      <c r="BP4" s="735"/>
      <c r="BQ4" s="735"/>
      <c r="BR4" s="735"/>
      <c r="BS4" s="735" t="s">
        <v>221</v>
      </c>
      <c r="BT4" s="735"/>
      <c r="BU4" s="735"/>
      <c r="BV4" s="735"/>
      <c r="BW4" s="735"/>
      <c r="BX4" s="735"/>
      <c r="BY4" s="735"/>
      <c r="BZ4" s="735"/>
      <c r="CA4" s="735"/>
      <c r="CB4" s="735"/>
      <c r="CD4" s="717" t="s">
        <v>222</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1" t="s">
        <v>223</v>
      </c>
      <c r="C5" s="682"/>
      <c r="D5" s="682"/>
      <c r="E5" s="682"/>
      <c r="F5" s="682"/>
      <c r="G5" s="682"/>
      <c r="H5" s="682"/>
      <c r="I5" s="682"/>
      <c r="J5" s="682"/>
      <c r="K5" s="682"/>
      <c r="L5" s="682"/>
      <c r="M5" s="682"/>
      <c r="N5" s="682"/>
      <c r="O5" s="682"/>
      <c r="P5" s="682"/>
      <c r="Q5" s="683"/>
      <c r="R5" s="668">
        <v>12512550</v>
      </c>
      <c r="S5" s="669"/>
      <c r="T5" s="669"/>
      <c r="U5" s="669"/>
      <c r="V5" s="669"/>
      <c r="W5" s="669"/>
      <c r="X5" s="669"/>
      <c r="Y5" s="712"/>
      <c r="Z5" s="730">
        <v>32.700000000000003</v>
      </c>
      <c r="AA5" s="730"/>
      <c r="AB5" s="730"/>
      <c r="AC5" s="730"/>
      <c r="AD5" s="731">
        <v>11535791</v>
      </c>
      <c r="AE5" s="731"/>
      <c r="AF5" s="731"/>
      <c r="AG5" s="731"/>
      <c r="AH5" s="731"/>
      <c r="AI5" s="731"/>
      <c r="AJ5" s="731"/>
      <c r="AK5" s="731"/>
      <c r="AL5" s="713">
        <v>66.3</v>
      </c>
      <c r="AM5" s="686"/>
      <c r="AN5" s="686"/>
      <c r="AO5" s="714"/>
      <c r="AP5" s="681" t="s">
        <v>224</v>
      </c>
      <c r="AQ5" s="682"/>
      <c r="AR5" s="682"/>
      <c r="AS5" s="682"/>
      <c r="AT5" s="682"/>
      <c r="AU5" s="682"/>
      <c r="AV5" s="682"/>
      <c r="AW5" s="682"/>
      <c r="AX5" s="682"/>
      <c r="AY5" s="682"/>
      <c r="AZ5" s="682"/>
      <c r="BA5" s="682"/>
      <c r="BB5" s="682"/>
      <c r="BC5" s="682"/>
      <c r="BD5" s="682"/>
      <c r="BE5" s="682"/>
      <c r="BF5" s="683"/>
      <c r="BG5" s="615">
        <v>11535791</v>
      </c>
      <c r="BH5" s="616"/>
      <c r="BI5" s="616"/>
      <c r="BJ5" s="616"/>
      <c r="BK5" s="616"/>
      <c r="BL5" s="616"/>
      <c r="BM5" s="616"/>
      <c r="BN5" s="617"/>
      <c r="BO5" s="642">
        <v>92.2</v>
      </c>
      <c r="BP5" s="642"/>
      <c r="BQ5" s="642"/>
      <c r="BR5" s="642"/>
      <c r="BS5" s="643">
        <v>152342</v>
      </c>
      <c r="BT5" s="643"/>
      <c r="BU5" s="643"/>
      <c r="BV5" s="643"/>
      <c r="BW5" s="643"/>
      <c r="BX5" s="643"/>
      <c r="BY5" s="643"/>
      <c r="BZ5" s="643"/>
      <c r="CA5" s="643"/>
      <c r="CB5" s="701"/>
      <c r="CD5" s="717" t="s">
        <v>219</v>
      </c>
      <c r="CE5" s="718"/>
      <c r="CF5" s="718"/>
      <c r="CG5" s="718"/>
      <c r="CH5" s="718"/>
      <c r="CI5" s="718"/>
      <c r="CJ5" s="718"/>
      <c r="CK5" s="718"/>
      <c r="CL5" s="718"/>
      <c r="CM5" s="718"/>
      <c r="CN5" s="718"/>
      <c r="CO5" s="718"/>
      <c r="CP5" s="718"/>
      <c r="CQ5" s="719"/>
      <c r="CR5" s="717" t="s">
        <v>225</v>
      </c>
      <c r="CS5" s="718"/>
      <c r="CT5" s="718"/>
      <c r="CU5" s="718"/>
      <c r="CV5" s="718"/>
      <c r="CW5" s="718"/>
      <c r="CX5" s="718"/>
      <c r="CY5" s="719"/>
      <c r="CZ5" s="717" t="s">
        <v>217</v>
      </c>
      <c r="DA5" s="718"/>
      <c r="DB5" s="718"/>
      <c r="DC5" s="719"/>
      <c r="DD5" s="717" t="s">
        <v>226</v>
      </c>
      <c r="DE5" s="718"/>
      <c r="DF5" s="718"/>
      <c r="DG5" s="718"/>
      <c r="DH5" s="718"/>
      <c r="DI5" s="718"/>
      <c r="DJ5" s="718"/>
      <c r="DK5" s="718"/>
      <c r="DL5" s="718"/>
      <c r="DM5" s="718"/>
      <c r="DN5" s="718"/>
      <c r="DO5" s="718"/>
      <c r="DP5" s="719"/>
      <c r="DQ5" s="717" t="s">
        <v>227</v>
      </c>
      <c r="DR5" s="718"/>
      <c r="DS5" s="718"/>
      <c r="DT5" s="718"/>
      <c r="DU5" s="718"/>
      <c r="DV5" s="718"/>
      <c r="DW5" s="718"/>
      <c r="DX5" s="718"/>
      <c r="DY5" s="718"/>
      <c r="DZ5" s="718"/>
      <c r="EA5" s="718"/>
      <c r="EB5" s="718"/>
      <c r="EC5" s="719"/>
    </row>
    <row r="6" spans="2:143" ht="11.25" customHeight="1" x14ac:dyDescent="0.2">
      <c r="B6" s="612" t="s">
        <v>228</v>
      </c>
      <c r="C6" s="613"/>
      <c r="D6" s="613"/>
      <c r="E6" s="613"/>
      <c r="F6" s="613"/>
      <c r="G6" s="613"/>
      <c r="H6" s="613"/>
      <c r="I6" s="613"/>
      <c r="J6" s="613"/>
      <c r="K6" s="613"/>
      <c r="L6" s="613"/>
      <c r="M6" s="613"/>
      <c r="N6" s="613"/>
      <c r="O6" s="613"/>
      <c r="P6" s="613"/>
      <c r="Q6" s="614"/>
      <c r="R6" s="615">
        <v>139760</v>
      </c>
      <c r="S6" s="616"/>
      <c r="T6" s="616"/>
      <c r="U6" s="616"/>
      <c r="V6" s="616"/>
      <c r="W6" s="616"/>
      <c r="X6" s="616"/>
      <c r="Y6" s="617"/>
      <c r="Z6" s="642">
        <v>0.4</v>
      </c>
      <c r="AA6" s="642"/>
      <c r="AB6" s="642"/>
      <c r="AC6" s="642"/>
      <c r="AD6" s="643">
        <v>139760</v>
      </c>
      <c r="AE6" s="643"/>
      <c r="AF6" s="643"/>
      <c r="AG6" s="643"/>
      <c r="AH6" s="643"/>
      <c r="AI6" s="643"/>
      <c r="AJ6" s="643"/>
      <c r="AK6" s="643"/>
      <c r="AL6" s="618">
        <v>0.8</v>
      </c>
      <c r="AM6" s="619"/>
      <c r="AN6" s="619"/>
      <c r="AO6" s="644"/>
      <c r="AP6" s="612" t="s">
        <v>229</v>
      </c>
      <c r="AQ6" s="613"/>
      <c r="AR6" s="613"/>
      <c r="AS6" s="613"/>
      <c r="AT6" s="613"/>
      <c r="AU6" s="613"/>
      <c r="AV6" s="613"/>
      <c r="AW6" s="613"/>
      <c r="AX6" s="613"/>
      <c r="AY6" s="613"/>
      <c r="AZ6" s="613"/>
      <c r="BA6" s="613"/>
      <c r="BB6" s="613"/>
      <c r="BC6" s="613"/>
      <c r="BD6" s="613"/>
      <c r="BE6" s="613"/>
      <c r="BF6" s="614"/>
      <c r="BG6" s="615">
        <v>11535791</v>
      </c>
      <c r="BH6" s="616"/>
      <c r="BI6" s="616"/>
      <c r="BJ6" s="616"/>
      <c r="BK6" s="616"/>
      <c r="BL6" s="616"/>
      <c r="BM6" s="616"/>
      <c r="BN6" s="617"/>
      <c r="BO6" s="642">
        <v>92.2</v>
      </c>
      <c r="BP6" s="642"/>
      <c r="BQ6" s="642"/>
      <c r="BR6" s="642"/>
      <c r="BS6" s="643">
        <v>152342</v>
      </c>
      <c r="BT6" s="643"/>
      <c r="BU6" s="643"/>
      <c r="BV6" s="643"/>
      <c r="BW6" s="643"/>
      <c r="BX6" s="643"/>
      <c r="BY6" s="643"/>
      <c r="BZ6" s="643"/>
      <c r="CA6" s="643"/>
      <c r="CB6" s="701"/>
      <c r="CD6" s="671" t="s">
        <v>230</v>
      </c>
      <c r="CE6" s="672"/>
      <c r="CF6" s="672"/>
      <c r="CG6" s="672"/>
      <c r="CH6" s="672"/>
      <c r="CI6" s="672"/>
      <c r="CJ6" s="672"/>
      <c r="CK6" s="672"/>
      <c r="CL6" s="672"/>
      <c r="CM6" s="672"/>
      <c r="CN6" s="672"/>
      <c r="CO6" s="672"/>
      <c r="CP6" s="672"/>
      <c r="CQ6" s="673"/>
      <c r="CR6" s="615">
        <v>286723</v>
      </c>
      <c r="CS6" s="616"/>
      <c r="CT6" s="616"/>
      <c r="CU6" s="616"/>
      <c r="CV6" s="616"/>
      <c r="CW6" s="616"/>
      <c r="CX6" s="616"/>
      <c r="CY6" s="617"/>
      <c r="CZ6" s="713">
        <v>0.8</v>
      </c>
      <c r="DA6" s="686"/>
      <c r="DB6" s="686"/>
      <c r="DC6" s="716"/>
      <c r="DD6" s="621" t="s">
        <v>127</v>
      </c>
      <c r="DE6" s="616"/>
      <c r="DF6" s="616"/>
      <c r="DG6" s="616"/>
      <c r="DH6" s="616"/>
      <c r="DI6" s="616"/>
      <c r="DJ6" s="616"/>
      <c r="DK6" s="616"/>
      <c r="DL6" s="616"/>
      <c r="DM6" s="616"/>
      <c r="DN6" s="616"/>
      <c r="DO6" s="616"/>
      <c r="DP6" s="617"/>
      <c r="DQ6" s="621">
        <v>286723</v>
      </c>
      <c r="DR6" s="616"/>
      <c r="DS6" s="616"/>
      <c r="DT6" s="616"/>
      <c r="DU6" s="616"/>
      <c r="DV6" s="616"/>
      <c r="DW6" s="616"/>
      <c r="DX6" s="616"/>
      <c r="DY6" s="616"/>
      <c r="DZ6" s="616"/>
      <c r="EA6" s="616"/>
      <c r="EB6" s="616"/>
      <c r="EC6" s="656"/>
    </row>
    <row r="7" spans="2:143" ht="11.25" customHeight="1" x14ac:dyDescent="0.2">
      <c r="B7" s="612" t="s">
        <v>231</v>
      </c>
      <c r="C7" s="613"/>
      <c r="D7" s="613"/>
      <c r="E7" s="613"/>
      <c r="F7" s="613"/>
      <c r="G7" s="613"/>
      <c r="H7" s="613"/>
      <c r="I7" s="613"/>
      <c r="J7" s="613"/>
      <c r="K7" s="613"/>
      <c r="L7" s="613"/>
      <c r="M7" s="613"/>
      <c r="N7" s="613"/>
      <c r="O7" s="613"/>
      <c r="P7" s="613"/>
      <c r="Q7" s="614"/>
      <c r="R7" s="615">
        <v>11799</v>
      </c>
      <c r="S7" s="616"/>
      <c r="T7" s="616"/>
      <c r="U7" s="616"/>
      <c r="V7" s="616"/>
      <c r="W7" s="616"/>
      <c r="X7" s="616"/>
      <c r="Y7" s="617"/>
      <c r="Z7" s="642">
        <v>0</v>
      </c>
      <c r="AA7" s="642"/>
      <c r="AB7" s="642"/>
      <c r="AC7" s="642"/>
      <c r="AD7" s="643">
        <v>11799</v>
      </c>
      <c r="AE7" s="643"/>
      <c r="AF7" s="643"/>
      <c r="AG7" s="643"/>
      <c r="AH7" s="643"/>
      <c r="AI7" s="643"/>
      <c r="AJ7" s="643"/>
      <c r="AK7" s="643"/>
      <c r="AL7" s="618">
        <v>0.1</v>
      </c>
      <c r="AM7" s="619"/>
      <c r="AN7" s="619"/>
      <c r="AO7" s="644"/>
      <c r="AP7" s="612" t="s">
        <v>232</v>
      </c>
      <c r="AQ7" s="613"/>
      <c r="AR7" s="613"/>
      <c r="AS7" s="613"/>
      <c r="AT7" s="613"/>
      <c r="AU7" s="613"/>
      <c r="AV7" s="613"/>
      <c r="AW7" s="613"/>
      <c r="AX7" s="613"/>
      <c r="AY7" s="613"/>
      <c r="AZ7" s="613"/>
      <c r="BA7" s="613"/>
      <c r="BB7" s="613"/>
      <c r="BC7" s="613"/>
      <c r="BD7" s="613"/>
      <c r="BE7" s="613"/>
      <c r="BF7" s="614"/>
      <c r="BG7" s="615">
        <v>5957931</v>
      </c>
      <c r="BH7" s="616"/>
      <c r="BI7" s="616"/>
      <c r="BJ7" s="616"/>
      <c r="BK7" s="616"/>
      <c r="BL7" s="616"/>
      <c r="BM7" s="616"/>
      <c r="BN7" s="617"/>
      <c r="BO7" s="642">
        <v>47.6</v>
      </c>
      <c r="BP7" s="642"/>
      <c r="BQ7" s="642"/>
      <c r="BR7" s="642"/>
      <c r="BS7" s="643">
        <v>152342</v>
      </c>
      <c r="BT7" s="643"/>
      <c r="BU7" s="643"/>
      <c r="BV7" s="643"/>
      <c r="BW7" s="643"/>
      <c r="BX7" s="643"/>
      <c r="BY7" s="643"/>
      <c r="BZ7" s="643"/>
      <c r="CA7" s="643"/>
      <c r="CB7" s="701"/>
      <c r="CD7" s="657" t="s">
        <v>233</v>
      </c>
      <c r="CE7" s="654"/>
      <c r="CF7" s="654"/>
      <c r="CG7" s="654"/>
      <c r="CH7" s="654"/>
      <c r="CI7" s="654"/>
      <c r="CJ7" s="654"/>
      <c r="CK7" s="654"/>
      <c r="CL7" s="654"/>
      <c r="CM7" s="654"/>
      <c r="CN7" s="654"/>
      <c r="CO7" s="654"/>
      <c r="CP7" s="654"/>
      <c r="CQ7" s="655"/>
      <c r="CR7" s="615">
        <v>5307291</v>
      </c>
      <c r="CS7" s="616"/>
      <c r="CT7" s="616"/>
      <c r="CU7" s="616"/>
      <c r="CV7" s="616"/>
      <c r="CW7" s="616"/>
      <c r="CX7" s="616"/>
      <c r="CY7" s="617"/>
      <c r="CZ7" s="642">
        <v>14.8</v>
      </c>
      <c r="DA7" s="642"/>
      <c r="DB7" s="642"/>
      <c r="DC7" s="642"/>
      <c r="DD7" s="621">
        <v>1093988</v>
      </c>
      <c r="DE7" s="616"/>
      <c r="DF7" s="616"/>
      <c r="DG7" s="616"/>
      <c r="DH7" s="616"/>
      <c r="DI7" s="616"/>
      <c r="DJ7" s="616"/>
      <c r="DK7" s="616"/>
      <c r="DL7" s="616"/>
      <c r="DM7" s="616"/>
      <c r="DN7" s="616"/>
      <c r="DO7" s="616"/>
      <c r="DP7" s="617"/>
      <c r="DQ7" s="621">
        <v>3700744</v>
      </c>
      <c r="DR7" s="616"/>
      <c r="DS7" s="616"/>
      <c r="DT7" s="616"/>
      <c r="DU7" s="616"/>
      <c r="DV7" s="616"/>
      <c r="DW7" s="616"/>
      <c r="DX7" s="616"/>
      <c r="DY7" s="616"/>
      <c r="DZ7" s="616"/>
      <c r="EA7" s="616"/>
      <c r="EB7" s="616"/>
      <c r="EC7" s="656"/>
    </row>
    <row r="8" spans="2:143" ht="11.25" customHeight="1" x14ac:dyDescent="0.2">
      <c r="B8" s="612" t="s">
        <v>234</v>
      </c>
      <c r="C8" s="613"/>
      <c r="D8" s="613"/>
      <c r="E8" s="613"/>
      <c r="F8" s="613"/>
      <c r="G8" s="613"/>
      <c r="H8" s="613"/>
      <c r="I8" s="613"/>
      <c r="J8" s="613"/>
      <c r="K8" s="613"/>
      <c r="L8" s="613"/>
      <c r="M8" s="613"/>
      <c r="N8" s="613"/>
      <c r="O8" s="613"/>
      <c r="P8" s="613"/>
      <c r="Q8" s="614"/>
      <c r="R8" s="615">
        <v>114785</v>
      </c>
      <c r="S8" s="616"/>
      <c r="T8" s="616"/>
      <c r="U8" s="616"/>
      <c r="V8" s="616"/>
      <c r="W8" s="616"/>
      <c r="X8" s="616"/>
      <c r="Y8" s="617"/>
      <c r="Z8" s="642">
        <v>0.3</v>
      </c>
      <c r="AA8" s="642"/>
      <c r="AB8" s="642"/>
      <c r="AC8" s="642"/>
      <c r="AD8" s="643">
        <v>114785</v>
      </c>
      <c r="AE8" s="643"/>
      <c r="AF8" s="643"/>
      <c r="AG8" s="643"/>
      <c r="AH8" s="643"/>
      <c r="AI8" s="643"/>
      <c r="AJ8" s="643"/>
      <c r="AK8" s="643"/>
      <c r="AL8" s="618">
        <v>0.7</v>
      </c>
      <c r="AM8" s="619"/>
      <c r="AN8" s="619"/>
      <c r="AO8" s="644"/>
      <c r="AP8" s="612" t="s">
        <v>235</v>
      </c>
      <c r="AQ8" s="613"/>
      <c r="AR8" s="613"/>
      <c r="AS8" s="613"/>
      <c r="AT8" s="613"/>
      <c r="AU8" s="613"/>
      <c r="AV8" s="613"/>
      <c r="AW8" s="613"/>
      <c r="AX8" s="613"/>
      <c r="AY8" s="613"/>
      <c r="AZ8" s="613"/>
      <c r="BA8" s="613"/>
      <c r="BB8" s="613"/>
      <c r="BC8" s="613"/>
      <c r="BD8" s="613"/>
      <c r="BE8" s="613"/>
      <c r="BF8" s="614"/>
      <c r="BG8" s="615">
        <v>138892</v>
      </c>
      <c r="BH8" s="616"/>
      <c r="BI8" s="616"/>
      <c r="BJ8" s="616"/>
      <c r="BK8" s="616"/>
      <c r="BL8" s="616"/>
      <c r="BM8" s="616"/>
      <c r="BN8" s="617"/>
      <c r="BO8" s="642">
        <v>1.1000000000000001</v>
      </c>
      <c r="BP8" s="642"/>
      <c r="BQ8" s="642"/>
      <c r="BR8" s="642"/>
      <c r="BS8" s="643" t="s">
        <v>127</v>
      </c>
      <c r="BT8" s="643"/>
      <c r="BU8" s="643"/>
      <c r="BV8" s="643"/>
      <c r="BW8" s="643"/>
      <c r="BX8" s="643"/>
      <c r="BY8" s="643"/>
      <c r="BZ8" s="643"/>
      <c r="CA8" s="643"/>
      <c r="CB8" s="701"/>
      <c r="CD8" s="657" t="s">
        <v>236</v>
      </c>
      <c r="CE8" s="654"/>
      <c r="CF8" s="654"/>
      <c r="CG8" s="654"/>
      <c r="CH8" s="654"/>
      <c r="CI8" s="654"/>
      <c r="CJ8" s="654"/>
      <c r="CK8" s="654"/>
      <c r="CL8" s="654"/>
      <c r="CM8" s="654"/>
      <c r="CN8" s="654"/>
      <c r="CO8" s="654"/>
      <c r="CP8" s="654"/>
      <c r="CQ8" s="655"/>
      <c r="CR8" s="615">
        <v>15677319</v>
      </c>
      <c r="CS8" s="616"/>
      <c r="CT8" s="616"/>
      <c r="CU8" s="616"/>
      <c r="CV8" s="616"/>
      <c r="CW8" s="616"/>
      <c r="CX8" s="616"/>
      <c r="CY8" s="617"/>
      <c r="CZ8" s="642">
        <v>43.8</v>
      </c>
      <c r="DA8" s="642"/>
      <c r="DB8" s="642"/>
      <c r="DC8" s="642"/>
      <c r="DD8" s="621">
        <v>380182</v>
      </c>
      <c r="DE8" s="616"/>
      <c r="DF8" s="616"/>
      <c r="DG8" s="616"/>
      <c r="DH8" s="616"/>
      <c r="DI8" s="616"/>
      <c r="DJ8" s="616"/>
      <c r="DK8" s="616"/>
      <c r="DL8" s="616"/>
      <c r="DM8" s="616"/>
      <c r="DN8" s="616"/>
      <c r="DO8" s="616"/>
      <c r="DP8" s="617"/>
      <c r="DQ8" s="621">
        <v>6508535</v>
      </c>
      <c r="DR8" s="616"/>
      <c r="DS8" s="616"/>
      <c r="DT8" s="616"/>
      <c r="DU8" s="616"/>
      <c r="DV8" s="616"/>
      <c r="DW8" s="616"/>
      <c r="DX8" s="616"/>
      <c r="DY8" s="616"/>
      <c r="DZ8" s="616"/>
      <c r="EA8" s="616"/>
      <c r="EB8" s="616"/>
      <c r="EC8" s="656"/>
    </row>
    <row r="9" spans="2:143" ht="11.25" customHeight="1" x14ac:dyDescent="0.2">
      <c r="B9" s="612" t="s">
        <v>237</v>
      </c>
      <c r="C9" s="613"/>
      <c r="D9" s="613"/>
      <c r="E9" s="613"/>
      <c r="F9" s="613"/>
      <c r="G9" s="613"/>
      <c r="H9" s="613"/>
      <c r="I9" s="613"/>
      <c r="J9" s="613"/>
      <c r="K9" s="613"/>
      <c r="L9" s="613"/>
      <c r="M9" s="613"/>
      <c r="N9" s="613"/>
      <c r="O9" s="613"/>
      <c r="P9" s="613"/>
      <c r="Q9" s="614"/>
      <c r="R9" s="615">
        <v>133639</v>
      </c>
      <c r="S9" s="616"/>
      <c r="T9" s="616"/>
      <c r="U9" s="616"/>
      <c r="V9" s="616"/>
      <c r="W9" s="616"/>
      <c r="X9" s="616"/>
      <c r="Y9" s="617"/>
      <c r="Z9" s="642">
        <v>0.3</v>
      </c>
      <c r="AA9" s="642"/>
      <c r="AB9" s="642"/>
      <c r="AC9" s="642"/>
      <c r="AD9" s="643">
        <v>133639</v>
      </c>
      <c r="AE9" s="643"/>
      <c r="AF9" s="643"/>
      <c r="AG9" s="643"/>
      <c r="AH9" s="643"/>
      <c r="AI9" s="643"/>
      <c r="AJ9" s="643"/>
      <c r="AK9" s="643"/>
      <c r="AL9" s="618">
        <v>0.8</v>
      </c>
      <c r="AM9" s="619"/>
      <c r="AN9" s="619"/>
      <c r="AO9" s="644"/>
      <c r="AP9" s="612" t="s">
        <v>238</v>
      </c>
      <c r="AQ9" s="613"/>
      <c r="AR9" s="613"/>
      <c r="AS9" s="613"/>
      <c r="AT9" s="613"/>
      <c r="AU9" s="613"/>
      <c r="AV9" s="613"/>
      <c r="AW9" s="613"/>
      <c r="AX9" s="613"/>
      <c r="AY9" s="613"/>
      <c r="AZ9" s="613"/>
      <c r="BA9" s="613"/>
      <c r="BB9" s="613"/>
      <c r="BC9" s="613"/>
      <c r="BD9" s="613"/>
      <c r="BE9" s="613"/>
      <c r="BF9" s="614"/>
      <c r="BG9" s="615">
        <v>5079691</v>
      </c>
      <c r="BH9" s="616"/>
      <c r="BI9" s="616"/>
      <c r="BJ9" s="616"/>
      <c r="BK9" s="616"/>
      <c r="BL9" s="616"/>
      <c r="BM9" s="616"/>
      <c r="BN9" s="617"/>
      <c r="BO9" s="642">
        <v>40.6</v>
      </c>
      <c r="BP9" s="642"/>
      <c r="BQ9" s="642"/>
      <c r="BR9" s="642"/>
      <c r="BS9" s="643" t="s">
        <v>127</v>
      </c>
      <c r="BT9" s="643"/>
      <c r="BU9" s="643"/>
      <c r="BV9" s="643"/>
      <c r="BW9" s="643"/>
      <c r="BX9" s="643"/>
      <c r="BY9" s="643"/>
      <c r="BZ9" s="643"/>
      <c r="CA9" s="643"/>
      <c r="CB9" s="701"/>
      <c r="CD9" s="657" t="s">
        <v>239</v>
      </c>
      <c r="CE9" s="654"/>
      <c r="CF9" s="654"/>
      <c r="CG9" s="654"/>
      <c r="CH9" s="654"/>
      <c r="CI9" s="654"/>
      <c r="CJ9" s="654"/>
      <c r="CK9" s="654"/>
      <c r="CL9" s="654"/>
      <c r="CM9" s="654"/>
      <c r="CN9" s="654"/>
      <c r="CO9" s="654"/>
      <c r="CP9" s="654"/>
      <c r="CQ9" s="655"/>
      <c r="CR9" s="615">
        <v>4339493</v>
      </c>
      <c r="CS9" s="616"/>
      <c r="CT9" s="616"/>
      <c r="CU9" s="616"/>
      <c r="CV9" s="616"/>
      <c r="CW9" s="616"/>
      <c r="CX9" s="616"/>
      <c r="CY9" s="617"/>
      <c r="CZ9" s="642">
        <v>12.1</v>
      </c>
      <c r="DA9" s="642"/>
      <c r="DB9" s="642"/>
      <c r="DC9" s="642"/>
      <c r="DD9" s="621">
        <v>1481335</v>
      </c>
      <c r="DE9" s="616"/>
      <c r="DF9" s="616"/>
      <c r="DG9" s="616"/>
      <c r="DH9" s="616"/>
      <c r="DI9" s="616"/>
      <c r="DJ9" s="616"/>
      <c r="DK9" s="616"/>
      <c r="DL9" s="616"/>
      <c r="DM9" s="616"/>
      <c r="DN9" s="616"/>
      <c r="DO9" s="616"/>
      <c r="DP9" s="617"/>
      <c r="DQ9" s="621">
        <v>2210855</v>
      </c>
      <c r="DR9" s="616"/>
      <c r="DS9" s="616"/>
      <c r="DT9" s="616"/>
      <c r="DU9" s="616"/>
      <c r="DV9" s="616"/>
      <c r="DW9" s="616"/>
      <c r="DX9" s="616"/>
      <c r="DY9" s="616"/>
      <c r="DZ9" s="616"/>
      <c r="EA9" s="616"/>
      <c r="EB9" s="616"/>
      <c r="EC9" s="656"/>
    </row>
    <row r="10" spans="2:143" ht="11.25" customHeight="1" x14ac:dyDescent="0.2">
      <c r="B10" s="612" t="s">
        <v>240</v>
      </c>
      <c r="C10" s="613"/>
      <c r="D10" s="613"/>
      <c r="E10" s="613"/>
      <c r="F10" s="613"/>
      <c r="G10" s="613"/>
      <c r="H10" s="613"/>
      <c r="I10" s="613"/>
      <c r="J10" s="613"/>
      <c r="K10" s="613"/>
      <c r="L10" s="613"/>
      <c r="M10" s="613"/>
      <c r="N10" s="613"/>
      <c r="O10" s="613"/>
      <c r="P10" s="613"/>
      <c r="Q10" s="614"/>
      <c r="R10" s="615" t="s">
        <v>127</v>
      </c>
      <c r="S10" s="616"/>
      <c r="T10" s="616"/>
      <c r="U10" s="616"/>
      <c r="V10" s="616"/>
      <c r="W10" s="616"/>
      <c r="X10" s="616"/>
      <c r="Y10" s="617"/>
      <c r="Z10" s="642" t="s">
        <v>127</v>
      </c>
      <c r="AA10" s="642"/>
      <c r="AB10" s="642"/>
      <c r="AC10" s="642"/>
      <c r="AD10" s="643" t="s">
        <v>127</v>
      </c>
      <c r="AE10" s="643"/>
      <c r="AF10" s="643"/>
      <c r="AG10" s="643"/>
      <c r="AH10" s="643"/>
      <c r="AI10" s="643"/>
      <c r="AJ10" s="643"/>
      <c r="AK10" s="643"/>
      <c r="AL10" s="618" t="s">
        <v>127</v>
      </c>
      <c r="AM10" s="619"/>
      <c r="AN10" s="619"/>
      <c r="AO10" s="644"/>
      <c r="AP10" s="612" t="s">
        <v>241</v>
      </c>
      <c r="AQ10" s="613"/>
      <c r="AR10" s="613"/>
      <c r="AS10" s="613"/>
      <c r="AT10" s="613"/>
      <c r="AU10" s="613"/>
      <c r="AV10" s="613"/>
      <c r="AW10" s="613"/>
      <c r="AX10" s="613"/>
      <c r="AY10" s="613"/>
      <c r="AZ10" s="613"/>
      <c r="BA10" s="613"/>
      <c r="BB10" s="613"/>
      <c r="BC10" s="613"/>
      <c r="BD10" s="613"/>
      <c r="BE10" s="613"/>
      <c r="BF10" s="614"/>
      <c r="BG10" s="615">
        <v>220227</v>
      </c>
      <c r="BH10" s="616"/>
      <c r="BI10" s="616"/>
      <c r="BJ10" s="616"/>
      <c r="BK10" s="616"/>
      <c r="BL10" s="616"/>
      <c r="BM10" s="616"/>
      <c r="BN10" s="617"/>
      <c r="BO10" s="642">
        <v>1.8</v>
      </c>
      <c r="BP10" s="642"/>
      <c r="BQ10" s="642"/>
      <c r="BR10" s="642"/>
      <c r="BS10" s="643">
        <v>36704</v>
      </c>
      <c r="BT10" s="643"/>
      <c r="BU10" s="643"/>
      <c r="BV10" s="643"/>
      <c r="BW10" s="643"/>
      <c r="BX10" s="643"/>
      <c r="BY10" s="643"/>
      <c r="BZ10" s="643"/>
      <c r="CA10" s="643"/>
      <c r="CB10" s="701"/>
      <c r="CD10" s="657" t="s">
        <v>242</v>
      </c>
      <c r="CE10" s="654"/>
      <c r="CF10" s="654"/>
      <c r="CG10" s="654"/>
      <c r="CH10" s="654"/>
      <c r="CI10" s="654"/>
      <c r="CJ10" s="654"/>
      <c r="CK10" s="654"/>
      <c r="CL10" s="654"/>
      <c r="CM10" s="654"/>
      <c r="CN10" s="654"/>
      <c r="CO10" s="654"/>
      <c r="CP10" s="654"/>
      <c r="CQ10" s="655"/>
      <c r="CR10" s="615">
        <v>131392</v>
      </c>
      <c r="CS10" s="616"/>
      <c r="CT10" s="616"/>
      <c r="CU10" s="616"/>
      <c r="CV10" s="616"/>
      <c r="CW10" s="616"/>
      <c r="CX10" s="616"/>
      <c r="CY10" s="617"/>
      <c r="CZ10" s="642">
        <v>0.4</v>
      </c>
      <c r="DA10" s="642"/>
      <c r="DB10" s="642"/>
      <c r="DC10" s="642"/>
      <c r="DD10" s="621" t="s">
        <v>127</v>
      </c>
      <c r="DE10" s="616"/>
      <c r="DF10" s="616"/>
      <c r="DG10" s="616"/>
      <c r="DH10" s="616"/>
      <c r="DI10" s="616"/>
      <c r="DJ10" s="616"/>
      <c r="DK10" s="616"/>
      <c r="DL10" s="616"/>
      <c r="DM10" s="616"/>
      <c r="DN10" s="616"/>
      <c r="DO10" s="616"/>
      <c r="DP10" s="617"/>
      <c r="DQ10" s="621">
        <v>89681</v>
      </c>
      <c r="DR10" s="616"/>
      <c r="DS10" s="616"/>
      <c r="DT10" s="616"/>
      <c r="DU10" s="616"/>
      <c r="DV10" s="616"/>
      <c r="DW10" s="616"/>
      <c r="DX10" s="616"/>
      <c r="DY10" s="616"/>
      <c r="DZ10" s="616"/>
      <c r="EA10" s="616"/>
      <c r="EB10" s="616"/>
      <c r="EC10" s="656"/>
    </row>
    <row r="11" spans="2:143" ht="11.25" customHeight="1" x14ac:dyDescent="0.2">
      <c r="B11" s="612" t="s">
        <v>243</v>
      </c>
      <c r="C11" s="613"/>
      <c r="D11" s="613"/>
      <c r="E11" s="613"/>
      <c r="F11" s="613"/>
      <c r="G11" s="613"/>
      <c r="H11" s="613"/>
      <c r="I11" s="613"/>
      <c r="J11" s="613"/>
      <c r="K11" s="613"/>
      <c r="L11" s="613"/>
      <c r="M11" s="613"/>
      <c r="N11" s="613"/>
      <c r="O11" s="613"/>
      <c r="P11" s="613"/>
      <c r="Q11" s="614"/>
      <c r="R11" s="615">
        <v>1777596</v>
      </c>
      <c r="S11" s="616"/>
      <c r="T11" s="616"/>
      <c r="U11" s="616"/>
      <c r="V11" s="616"/>
      <c r="W11" s="616"/>
      <c r="X11" s="616"/>
      <c r="Y11" s="617"/>
      <c r="Z11" s="618">
        <v>4.5999999999999996</v>
      </c>
      <c r="AA11" s="619"/>
      <c r="AB11" s="619"/>
      <c r="AC11" s="620"/>
      <c r="AD11" s="621">
        <v>1777596</v>
      </c>
      <c r="AE11" s="616"/>
      <c r="AF11" s="616"/>
      <c r="AG11" s="616"/>
      <c r="AH11" s="616"/>
      <c r="AI11" s="616"/>
      <c r="AJ11" s="616"/>
      <c r="AK11" s="617"/>
      <c r="AL11" s="618">
        <v>10.199999999999999</v>
      </c>
      <c r="AM11" s="619"/>
      <c r="AN11" s="619"/>
      <c r="AO11" s="644"/>
      <c r="AP11" s="612" t="s">
        <v>244</v>
      </c>
      <c r="AQ11" s="613"/>
      <c r="AR11" s="613"/>
      <c r="AS11" s="613"/>
      <c r="AT11" s="613"/>
      <c r="AU11" s="613"/>
      <c r="AV11" s="613"/>
      <c r="AW11" s="613"/>
      <c r="AX11" s="613"/>
      <c r="AY11" s="613"/>
      <c r="AZ11" s="613"/>
      <c r="BA11" s="613"/>
      <c r="BB11" s="613"/>
      <c r="BC11" s="613"/>
      <c r="BD11" s="613"/>
      <c r="BE11" s="613"/>
      <c r="BF11" s="614"/>
      <c r="BG11" s="615">
        <v>519121</v>
      </c>
      <c r="BH11" s="616"/>
      <c r="BI11" s="616"/>
      <c r="BJ11" s="616"/>
      <c r="BK11" s="616"/>
      <c r="BL11" s="616"/>
      <c r="BM11" s="616"/>
      <c r="BN11" s="617"/>
      <c r="BO11" s="642">
        <v>4.0999999999999996</v>
      </c>
      <c r="BP11" s="642"/>
      <c r="BQ11" s="642"/>
      <c r="BR11" s="642"/>
      <c r="BS11" s="643">
        <v>115638</v>
      </c>
      <c r="BT11" s="643"/>
      <c r="BU11" s="643"/>
      <c r="BV11" s="643"/>
      <c r="BW11" s="643"/>
      <c r="BX11" s="643"/>
      <c r="BY11" s="643"/>
      <c r="BZ11" s="643"/>
      <c r="CA11" s="643"/>
      <c r="CB11" s="701"/>
      <c r="CD11" s="657" t="s">
        <v>245</v>
      </c>
      <c r="CE11" s="654"/>
      <c r="CF11" s="654"/>
      <c r="CG11" s="654"/>
      <c r="CH11" s="654"/>
      <c r="CI11" s="654"/>
      <c r="CJ11" s="654"/>
      <c r="CK11" s="654"/>
      <c r="CL11" s="654"/>
      <c r="CM11" s="654"/>
      <c r="CN11" s="654"/>
      <c r="CO11" s="654"/>
      <c r="CP11" s="654"/>
      <c r="CQ11" s="655"/>
      <c r="CR11" s="615">
        <v>151247</v>
      </c>
      <c r="CS11" s="616"/>
      <c r="CT11" s="616"/>
      <c r="CU11" s="616"/>
      <c r="CV11" s="616"/>
      <c r="CW11" s="616"/>
      <c r="CX11" s="616"/>
      <c r="CY11" s="617"/>
      <c r="CZ11" s="642">
        <v>0.4</v>
      </c>
      <c r="DA11" s="642"/>
      <c r="DB11" s="642"/>
      <c r="DC11" s="642"/>
      <c r="DD11" s="621">
        <v>25249</v>
      </c>
      <c r="DE11" s="616"/>
      <c r="DF11" s="616"/>
      <c r="DG11" s="616"/>
      <c r="DH11" s="616"/>
      <c r="DI11" s="616"/>
      <c r="DJ11" s="616"/>
      <c r="DK11" s="616"/>
      <c r="DL11" s="616"/>
      <c r="DM11" s="616"/>
      <c r="DN11" s="616"/>
      <c r="DO11" s="616"/>
      <c r="DP11" s="617"/>
      <c r="DQ11" s="621">
        <v>126636</v>
      </c>
      <c r="DR11" s="616"/>
      <c r="DS11" s="616"/>
      <c r="DT11" s="616"/>
      <c r="DU11" s="616"/>
      <c r="DV11" s="616"/>
      <c r="DW11" s="616"/>
      <c r="DX11" s="616"/>
      <c r="DY11" s="616"/>
      <c r="DZ11" s="616"/>
      <c r="EA11" s="616"/>
      <c r="EB11" s="616"/>
      <c r="EC11" s="656"/>
    </row>
    <row r="12" spans="2:143" ht="11.25" customHeight="1" x14ac:dyDescent="0.2">
      <c r="B12" s="612" t="s">
        <v>246</v>
      </c>
      <c r="C12" s="613"/>
      <c r="D12" s="613"/>
      <c r="E12" s="613"/>
      <c r="F12" s="613"/>
      <c r="G12" s="613"/>
      <c r="H12" s="613"/>
      <c r="I12" s="613"/>
      <c r="J12" s="613"/>
      <c r="K12" s="613"/>
      <c r="L12" s="613"/>
      <c r="M12" s="613"/>
      <c r="N12" s="613"/>
      <c r="O12" s="613"/>
      <c r="P12" s="613"/>
      <c r="Q12" s="614"/>
      <c r="R12" s="615" t="s">
        <v>127</v>
      </c>
      <c r="S12" s="616"/>
      <c r="T12" s="616"/>
      <c r="U12" s="616"/>
      <c r="V12" s="616"/>
      <c r="W12" s="616"/>
      <c r="X12" s="616"/>
      <c r="Y12" s="617"/>
      <c r="Z12" s="642" t="s">
        <v>127</v>
      </c>
      <c r="AA12" s="642"/>
      <c r="AB12" s="642"/>
      <c r="AC12" s="642"/>
      <c r="AD12" s="643" t="s">
        <v>127</v>
      </c>
      <c r="AE12" s="643"/>
      <c r="AF12" s="643"/>
      <c r="AG12" s="643"/>
      <c r="AH12" s="643"/>
      <c r="AI12" s="643"/>
      <c r="AJ12" s="643"/>
      <c r="AK12" s="643"/>
      <c r="AL12" s="618" t="s">
        <v>127</v>
      </c>
      <c r="AM12" s="619"/>
      <c r="AN12" s="619"/>
      <c r="AO12" s="644"/>
      <c r="AP12" s="612" t="s">
        <v>247</v>
      </c>
      <c r="AQ12" s="613"/>
      <c r="AR12" s="613"/>
      <c r="AS12" s="613"/>
      <c r="AT12" s="613"/>
      <c r="AU12" s="613"/>
      <c r="AV12" s="613"/>
      <c r="AW12" s="613"/>
      <c r="AX12" s="613"/>
      <c r="AY12" s="613"/>
      <c r="AZ12" s="613"/>
      <c r="BA12" s="613"/>
      <c r="BB12" s="613"/>
      <c r="BC12" s="613"/>
      <c r="BD12" s="613"/>
      <c r="BE12" s="613"/>
      <c r="BF12" s="614"/>
      <c r="BG12" s="615">
        <v>5098955</v>
      </c>
      <c r="BH12" s="616"/>
      <c r="BI12" s="616"/>
      <c r="BJ12" s="616"/>
      <c r="BK12" s="616"/>
      <c r="BL12" s="616"/>
      <c r="BM12" s="616"/>
      <c r="BN12" s="617"/>
      <c r="BO12" s="642">
        <v>40.799999999999997</v>
      </c>
      <c r="BP12" s="642"/>
      <c r="BQ12" s="642"/>
      <c r="BR12" s="642"/>
      <c r="BS12" s="643" t="s">
        <v>127</v>
      </c>
      <c r="BT12" s="643"/>
      <c r="BU12" s="643"/>
      <c r="BV12" s="643"/>
      <c r="BW12" s="643"/>
      <c r="BX12" s="643"/>
      <c r="BY12" s="643"/>
      <c r="BZ12" s="643"/>
      <c r="CA12" s="643"/>
      <c r="CB12" s="701"/>
      <c r="CD12" s="657" t="s">
        <v>248</v>
      </c>
      <c r="CE12" s="654"/>
      <c r="CF12" s="654"/>
      <c r="CG12" s="654"/>
      <c r="CH12" s="654"/>
      <c r="CI12" s="654"/>
      <c r="CJ12" s="654"/>
      <c r="CK12" s="654"/>
      <c r="CL12" s="654"/>
      <c r="CM12" s="654"/>
      <c r="CN12" s="654"/>
      <c r="CO12" s="654"/>
      <c r="CP12" s="654"/>
      <c r="CQ12" s="655"/>
      <c r="CR12" s="615">
        <v>229352</v>
      </c>
      <c r="CS12" s="616"/>
      <c r="CT12" s="616"/>
      <c r="CU12" s="616"/>
      <c r="CV12" s="616"/>
      <c r="CW12" s="616"/>
      <c r="CX12" s="616"/>
      <c r="CY12" s="617"/>
      <c r="CZ12" s="642">
        <v>0.6</v>
      </c>
      <c r="DA12" s="642"/>
      <c r="DB12" s="642"/>
      <c r="DC12" s="642"/>
      <c r="DD12" s="621">
        <v>286</v>
      </c>
      <c r="DE12" s="616"/>
      <c r="DF12" s="616"/>
      <c r="DG12" s="616"/>
      <c r="DH12" s="616"/>
      <c r="DI12" s="616"/>
      <c r="DJ12" s="616"/>
      <c r="DK12" s="616"/>
      <c r="DL12" s="616"/>
      <c r="DM12" s="616"/>
      <c r="DN12" s="616"/>
      <c r="DO12" s="616"/>
      <c r="DP12" s="617"/>
      <c r="DQ12" s="621">
        <v>145592</v>
      </c>
      <c r="DR12" s="616"/>
      <c r="DS12" s="616"/>
      <c r="DT12" s="616"/>
      <c r="DU12" s="616"/>
      <c r="DV12" s="616"/>
      <c r="DW12" s="616"/>
      <c r="DX12" s="616"/>
      <c r="DY12" s="616"/>
      <c r="DZ12" s="616"/>
      <c r="EA12" s="616"/>
      <c r="EB12" s="616"/>
      <c r="EC12" s="656"/>
    </row>
    <row r="13" spans="2:143" ht="11.25" customHeight="1" x14ac:dyDescent="0.2">
      <c r="B13" s="612" t="s">
        <v>249</v>
      </c>
      <c r="C13" s="613"/>
      <c r="D13" s="613"/>
      <c r="E13" s="613"/>
      <c r="F13" s="613"/>
      <c r="G13" s="613"/>
      <c r="H13" s="613"/>
      <c r="I13" s="613"/>
      <c r="J13" s="613"/>
      <c r="K13" s="613"/>
      <c r="L13" s="613"/>
      <c r="M13" s="613"/>
      <c r="N13" s="613"/>
      <c r="O13" s="613"/>
      <c r="P13" s="613"/>
      <c r="Q13" s="614"/>
      <c r="R13" s="615" t="s">
        <v>127</v>
      </c>
      <c r="S13" s="616"/>
      <c r="T13" s="616"/>
      <c r="U13" s="616"/>
      <c r="V13" s="616"/>
      <c r="W13" s="616"/>
      <c r="X13" s="616"/>
      <c r="Y13" s="617"/>
      <c r="Z13" s="642" t="s">
        <v>127</v>
      </c>
      <c r="AA13" s="642"/>
      <c r="AB13" s="642"/>
      <c r="AC13" s="642"/>
      <c r="AD13" s="643" t="s">
        <v>127</v>
      </c>
      <c r="AE13" s="643"/>
      <c r="AF13" s="643"/>
      <c r="AG13" s="643"/>
      <c r="AH13" s="643"/>
      <c r="AI13" s="643"/>
      <c r="AJ13" s="643"/>
      <c r="AK13" s="643"/>
      <c r="AL13" s="618" t="s">
        <v>127</v>
      </c>
      <c r="AM13" s="619"/>
      <c r="AN13" s="619"/>
      <c r="AO13" s="644"/>
      <c r="AP13" s="612" t="s">
        <v>250</v>
      </c>
      <c r="AQ13" s="613"/>
      <c r="AR13" s="613"/>
      <c r="AS13" s="613"/>
      <c r="AT13" s="613"/>
      <c r="AU13" s="613"/>
      <c r="AV13" s="613"/>
      <c r="AW13" s="613"/>
      <c r="AX13" s="613"/>
      <c r="AY13" s="613"/>
      <c r="AZ13" s="613"/>
      <c r="BA13" s="613"/>
      <c r="BB13" s="613"/>
      <c r="BC13" s="613"/>
      <c r="BD13" s="613"/>
      <c r="BE13" s="613"/>
      <c r="BF13" s="614"/>
      <c r="BG13" s="615">
        <v>5097929</v>
      </c>
      <c r="BH13" s="616"/>
      <c r="BI13" s="616"/>
      <c r="BJ13" s="616"/>
      <c r="BK13" s="616"/>
      <c r="BL13" s="616"/>
      <c r="BM13" s="616"/>
      <c r="BN13" s="617"/>
      <c r="BO13" s="642">
        <v>40.700000000000003</v>
      </c>
      <c r="BP13" s="642"/>
      <c r="BQ13" s="642"/>
      <c r="BR13" s="642"/>
      <c r="BS13" s="643" t="s">
        <v>127</v>
      </c>
      <c r="BT13" s="643"/>
      <c r="BU13" s="643"/>
      <c r="BV13" s="643"/>
      <c r="BW13" s="643"/>
      <c r="BX13" s="643"/>
      <c r="BY13" s="643"/>
      <c r="BZ13" s="643"/>
      <c r="CA13" s="643"/>
      <c r="CB13" s="701"/>
      <c r="CD13" s="657" t="s">
        <v>251</v>
      </c>
      <c r="CE13" s="654"/>
      <c r="CF13" s="654"/>
      <c r="CG13" s="654"/>
      <c r="CH13" s="654"/>
      <c r="CI13" s="654"/>
      <c r="CJ13" s="654"/>
      <c r="CK13" s="654"/>
      <c r="CL13" s="654"/>
      <c r="CM13" s="654"/>
      <c r="CN13" s="654"/>
      <c r="CO13" s="654"/>
      <c r="CP13" s="654"/>
      <c r="CQ13" s="655"/>
      <c r="CR13" s="615">
        <v>2781329</v>
      </c>
      <c r="CS13" s="616"/>
      <c r="CT13" s="616"/>
      <c r="CU13" s="616"/>
      <c r="CV13" s="616"/>
      <c r="CW13" s="616"/>
      <c r="CX13" s="616"/>
      <c r="CY13" s="617"/>
      <c r="CZ13" s="642">
        <v>7.8</v>
      </c>
      <c r="DA13" s="642"/>
      <c r="DB13" s="642"/>
      <c r="DC13" s="642"/>
      <c r="DD13" s="621">
        <v>1205376</v>
      </c>
      <c r="DE13" s="616"/>
      <c r="DF13" s="616"/>
      <c r="DG13" s="616"/>
      <c r="DH13" s="616"/>
      <c r="DI13" s="616"/>
      <c r="DJ13" s="616"/>
      <c r="DK13" s="616"/>
      <c r="DL13" s="616"/>
      <c r="DM13" s="616"/>
      <c r="DN13" s="616"/>
      <c r="DO13" s="616"/>
      <c r="DP13" s="617"/>
      <c r="DQ13" s="621">
        <v>1411006</v>
      </c>
      <c r="DR13" s="616"/>
      <c r="DS13" s="616"/>
      <c r="DT13" s="616"/>
      <c r="DU13" s="616"/>
      <c r="DV13" s="616"/>
      <c r="DW13" s="616"/>
      <c r="DX13" s="616"/>
      <c r="DY13" s="616"/>
      <c r="DZ13" s="616"/>
      <c r="EA13" s="616"/>
      <c r="EB13" s="616"/>
      <c r="EC13" s="656"/>
    </row>
    <row r="14" spans="2:143" ht="11.25" customHeight="1" x14ac:dyDescent="0.2">
      <c r="B14" s="612" t="s">
        <v>252</v>
      </c>
      <c r="C14" s="613"/>
      <c r="D14" s="613"/>
      <c r="E14" s="613"/>
      <c r="F14" s="613"/>
      <c r="G14" s="613"/>
      <c r="H14" s="613"/>
      <c r="I14" s="613"/>
      <c r="J14" s="613"/>
      <c r="K14" s="613"/>
      <c r="L14" s="613"/>
      <c r="M14" s="613"/>
      <c r="N14" s="613"/>
      <c r="O14" s="613"/>
      <c r="P14" s="613"/>
      <c r="Q14" s="614"/>
      <c r="R14" s="615">
        <v>10</v>
      </c>
      <c r="S14" s="616"/>
      <c r="T14" s="616"/>
      <c r="U14" s="616"/>
      <c r="V14" s="616"/>
      <c r="W14" s="616"/>
      <c r="X14" s="616"/>
      <c r="Y14" s="617"/>
      <c r="Z14" s="642">
        <v>0</v>
      </c>
      <c r="AA14" s="642"/>
      <c r="AB14" s="642"/>
      <c r="AC14" s="642"/>
      <c r="AD14" s="643">
        <v>10</v>
      </c>
      <c r="AE14" s="643"/>
      <c r="AF14" s="643"/>
      <c r="AG14" s="643"/>
      <c r="AH14" s="643"/>
      <c r="AI14" s="643"/>
      <c r="AJ14" s="643"/>
      <c r="AK14" s="643"/>
      <c r="AL14" s="618">
        <v>0</v>
      </c>
      <c r="AM14" s="619"/>
      <c r="AN14" s="619"/>
      <c r="AO14" s="644"/>
      <c r="AP14" s="612" t="s">
        <v>253</v>
      </c>
      <c r="AQ14" s="613"/>
      <c r="AR14" s="613"/>
      <c r="AS14" s="613"/>
      <c r="AT14" s="613"/>
      <c r="AU14" s="613"/>
      <c r="AV14" s="613"/>
      <c r="AW14" s="613"/>
      <c r="AX14" s="613"/>
      <c r="AY14" s="613"/>
      <c r="AZ14" s="613"/>
      <c r="BA14" s="613"/>
      <c r="BB14" s="613"/>
      <c r="BC14" s="613"/>
      <c r="BD14" s="613"/>
      <c r="BE14" s="613"/>
      <c r="BF14" s="614"/>
      <c r="BG14" s="615">
        <v>113548</v>
      </c>
      <c r="BH14" s="616"/>
      <c r="BI14" s="616"/>
      <c r="BJ14" s="616"/>
      <c r="BK14" s="616"/>
      <c r="BL14" s="616"/>
      <c r="BM14" s="616"/>
      <c r="BN14" s="617"/>
      <c r="BO14" s="642">
        <v>0.9</v>
      </c>
      <c r="BP14" s="642"/>
      <c r="BQ14" s="642"/>
      <c r="BR14" s="642"/>
      <c r="BS14" s="643" t="s">
        <v>127</v>
      </c>
      <c r="BT14" s="643"/>
      <c r="BU14" s="643"/>
      <c r="BV14" s="643"/>
      <c r="BW14" s="643"/>
      <c r="BX14" s="643"/>
      <c r="BY14" s="643"/>
      <c r="BZ14" s="643"/>
      <c r="CA14" s="643"/>
      <c r="CB14" s="701"/>
      <c r="CD14" s="657" t="s">
        <v>254</v>
      </c>
      <c r="CE14" s="654"/>
      <c r="CF14" s="654"/>
      <c r="CG14" s="654"/>
      <c r="CH14" s="654"/>
      <c r="CI14" s="654"/>
      <c r="CJ14" s="654"/>
      <c r="CK14" s="654"/>
      <c r="CL14" s="654"/>
      <c r="CM14" s="654"/>
      <c r="CN14" s="654"/>
      <c r="CO14" s="654"/>
      <c r="CP14" s="654"/>
      <c r="CQ14" s="655"/>
      <c r="CR14" s="615">
        <v>990325</v>
      </c>
      <c r="CS14" s="616"/>
      <c r="CT14" s="616"/>
      <c r="CU14" s="616"/>
      <c r="CV14" s="616"/>
      <c r="CW14" s="616"/>
      <c r="CX14" s="616"/>
      <c r="CY14" s="617"/>
      <c r="CZ14" s="642">
        <v>2.8</v>
      </c>
      <c r="DA14" s="642"/>
      <c r="DB14" s="642"/>
      <c r="DC14" s="642"/>
      <c r="DD14" s="621">
        <v>10323</v>
      </c>
      <c r="DE14" s="616"/>
      <c r="DF14" s="616"/>
      <c r="DG14" s="616"/>
      <c r="DH14" s="616"/>
      <c r="DI14" s="616"/>
      <c r="DJ14" s="616"/>
      <c r="DK14" s="616"/>
      <c r="DL14" s="616"/>
      <c r="DM14" s="616"/>
      <c r="DN14" s="616"/>
      <c r="DO14" s="616"/>
      <c r="DP14" s="617"/>
      <c r="DQ14" s="621">
        <v>981656</v>
      </c>
      <c r="DR14" s="616"/>
      <c r="DS14" s="616"/>
      <c r="DT14" s="616"/>
      <c r="DU14" s="616"/>
      <c r="DV14" s="616"/>
      <c r="DW14" s="616"/>
      <c r="DX14" s="616"/>
      <c r="DY14" s="616"/>
      <c r="DZ14" s="616"/>
      <c r="EA14" s="616"/>
      <c r="EB14" s="616"/>
      <c r="EC14" s="656"/>
    </row>
    <row r="15" spans="2:143" ht="11.25" customHeight="1" x14ac:dyDescent="0.2">
      <c r="B15" s="612" t="s">
        <v>255</v>
      </c>
      <c r="C15" s="613"/>
      <c r="D15" s="613"/>
      <c r="E15" s="613"/>
      <c r="F15" s="613"/>
      <c r="G15" s="613"/>
      <c r="H15" s="613"/>
      <c r="I15" s="613"/>
      <c r="J15" s="613"/>
      <c r="K15" s="613"/>
      <c r="L15" s="613"/>
      <c r="M15" s="613"/>
      <c r="N15" s="613"/>
      <c r="O15" s="613"/>
      <c r="P15" s="613"/>
      <c r="Q15" s="614"/>
      <c r="R15" s="615" t="s">
        <v>127</v>
      </c>
      <c r="S15" s="616"/>
      <c r="T15" s="616"/>
      <c r="U15" s="616"/>
      <c r="V15" s="616"/>
      <c r="W15" s="616"/>
      <c r="X15" s="616"/>
      <c r="Y15" s="617"/>
      <c r="Z15" s="642" t="s">
        <v>127</v>
      </c>
      <c r="AA15" s="642"/>
      <c r="AB15" s="642"/>
      <c r="AC15" s="642"/>
      <c r="AD15" s="643" t="s">
        <v>127</v>
      </c>
      <c r="AE15" s="643"/>
      <c r="AF15" s="643"/>
      <c r="AG15" s="643"/>
      <c r="AH15" s="643"/>
      <c r="AI15" s="643"/>
      <c r="AJ15" s="643"/>
      <c r="AK15" s="643"/>
      <c r="AL15" s="618" t="s">
        <v>127</v>
      </c>
      <c r="AM15" s="619"/>
      <c r="AN15" s="619"/>
      <c r="AO15" s="644"/>
      <c r="AP15" s="612" t="s">
        <v>256</v>
      </c>
      <c r="AQ15" s="613"/>
      <c r="AR15" s="613"/>
      <c r="AS15" s="613"/>
      <c r="AT15" s="613"/>
      <c r="AU15" s="613"/>
      <c r="AV15" s="613"/>
      <c r="AW15" s="613"/>
      <c r="AX15" s="613"/>
      <c r="AY15" s="613"/>
      <c r="AZ15" s="613"/>
      <c r="BA15" s="613"/>
      <c r="BB15" s="613"/>
      <c r="BC15" s="613"/>
      <c r="BD15" s="613"/>
      <c r="BE15" s="613"/>
      <c r="BF15" s="614"/>
      <c r="BG15" s="615">
        <v>365357</v>
      </c>
      <c r="BH15" s="616"/>
      <c r="BI15" s="616"/>
      <c r="BJ15" s="616"/>
      <c r="BK15" s="616"/>
      <c r="BL15" s="616"/>
      <c r="BM15" s="616"/>
      <c r="BN15" s="617"/>
      <c r="BO15" s="642">
        <v>2.9</v>
      </c>
      <c r="BP15" s="642"/>
      <c r="BQ15" s="642"/>
      <c r="BR15" s="642"/>
      <c r="BS15" s="643" t="s">
        <v>127</v>
      </c>
      <c r="BT15" s="643"/>
      <c r="BU15" s="643"/>
      <c r="BV15" s="643"/>
      <c r="BW15" s="643"/>
      <c r="BX15" s="643"/>
      <c r="BY15" s="643"/>
      <c r="BZ15" s="643"/>
      <c r="CA15" s="643"/>
      <c r="CB15" s="701"/>
      <c r="CD15" s="657" t="s">
        <v>257</v>
      </c>
      <c r="CE15" s="654"/>
      <c r="CF15" s="654"/>
      <c r="CG15" s="654"/>
      <c r="CH15" s="654"/>
      <c r="CI15" s="654"/>
      <c r="CJ15" s="654"/>
      <c r="CK15" s="654"/>
      <c r="CL15" s="654"/>
      <c r="CM15" s="654"/>
      <c r="CN15" s="654"/>
      <c r="CO15" s="654"/>
      <c r="CP15" s="654"/>
      <c r="CQ15" s="655"/>
      <c r="CR15" s="615">
        <v>3158710</v>
      </c>
      <c r="CS15" s="616"/>
      <c r="CT15" s="616"/>
      <c r="CU15" s="616"/>
      <c r="CV15" s="616"/>
      <c r="CW15" s="616"/>
      <c r="CX15" s="616"/>
      <c r="CY15" s="617"/>
      <c r="CZ15" s="642">
        <v>8.8000000000000007</v>
      </c>
      <c r="DA15" s="642"/>
      <c r="DB15" s="642"/>
      <c r="DC15" s="642"/>
      <c r="DD15" s="621">
        <v>646697</v>
      </c>
      <c r="DE15" s="616"/>
      <c r="DF15" s="616"/>
      <c r="DG15" s="616"/>
      <c r="DH15" s="616"/>
      <c r="DI15" s="616"/>
      <c r="DJ15" s="616"/>
      <c r="DK15" s="616"/>
      <c r="DL15" s="616"/>
      <c r="DM15" s="616"/>
      <c r="DN15" s="616"/>
      <c r="DO15" s="616"/>
      <c r="DP15" s="617"/>
      <c r="DQ15" s="621">
        <v>2177644</v>
      </c>
      <c r="DR15" s="616"/>
      <c r="DS15" s="616"/>
      <c r="DT15" s="616"/>
      <c r="DU15" s="616"/>
      <c r="DV15" s="616"/>
      <c r="DW15" s="616"/>
      <c r="DX15" s="616"/>
      <c r="DY15" s="616"/>
      <c r="DZ15" s="616"/>
      <c r="EA15" s="616"/>
      <c r="EB15" s="616"/>
      <c r="EC15" s="656"/>
    </row>
    <row r="16" spans="2:143" ht="11.25" customHeight="1" x14ac:dyDescent="0.2">
      <c r="B16" s="612" t="s">
        <v>258</v>
      </c>
      <c r="C16" s="613"/>
      <c r="D16" s="613"/>
      <c r="E16" s="613"/>
      <c r="F16" s="613"/>
      <c r="G16" s="613"/>
      <c r="H16" s="613"/>
      <c r="I16" s="613"/>
      <c r="J16" s="613"/>
      <c r="K16" s="613"/>
      <c r="L16" s="613"/>
      <c r="M16" s="613"/>
      <c r="N16" s="613"/>
      <c r="O16" s="613"/>
      <c r="P16" s="613"/>
      <c r="Q16" s="614"/>
      <c r="R16" s="615">
        <v>17244</v>
      </c>
      <c r="S16" s="616"/>
      <c r="T16" s="616"/>
      <c r="U16" s="616"/>
      <c r="V16" s="616"/>
      <c r="W16" s="616"/>
      <c r="X16" s="616"/>
      <c r="Y16" s="617"/>
      <c r="Z16" s="642">
        <v>0</v>
      </c>
      <c r="AA16" s="642"/>
      <c r="AB16" s="642"/>
      <c r="AC16" s="642"/>
      <c r="AD16" s="643">
        <v>17244</v>
      </c>
      <c r="AE16" s="643"/>
      <c r="AF16" s="643"/>
      <c r="AG16" s="643"/>
      <c r="AH16" s="643"/>
      <c r="AI16" s="643"/>
      <c r="AJ16" s="643"/>
      <c r="AK16" s="643"/>
      <c r="AL16" s="618">
        <v>0.1</v>
      </c>
      <c r="AM16" s="619"/>
      <c r="AN16" s="619"/>
      <c r="AO16" s="644"/>
      <c r="AP16" s="612" t="s">
        <v>259</v>
      </c>
      <c r="AQ16" s="613"/>
      <c r="AR16" s="613"/>
      <c r="AS16" s="613"/>
      <c r="AT16" s="613"/>
      <c r="AU16" s="613"/>
      <c r="AV16" s="613"/>
      <c r="AW16" s="613"/>
      <c r="AX16" s="613"/>
      <c r="AY16" s="613"/>
      <c r="AZ16" s="613"/>
      <c r="BA16" s="613"/>
      <c r="BB16" s="613"/>
      <c r="BC16" s="613"/>
      <c r="BD16" s="613"/>
      <c r="BE16" s="613"/>
      <c r="BF16" s="614"/>
      <c r="BG16" s="615" t="s">
        <v>127</v>
      </c>
      <c r="BH16" s="616"/>
      <c r="BI16" s="616"/>
      <c r="BJ16" s="616"/>
      <c r="BK16" s="616"/>
      <c r="BL16" s="616"/>
      <c r="BM16" s="616"/>
      <c r="BN16" s="617"/>
      <c r="BO16" s="642" t="s">
        <v>127</v>
      </c>
      <c r="BP16" s="642"/>
      <c r="BQ16" s="642"/>
      <c r="BR16" s="642"/>
      <c r="BS16" s="643" t="s">
        <v>127</v>
      </c>
      <c r="BT16" s="643"/>
      <c r="BU16" s="643"/>
      <c r="BV16" s="643"/>
      <c r="BW16" s="643"/>
      <c r="BX16" s="643"/>
      <c r="BY16" s="643"/>
      <c r="BZ16" s="643"/>
      <c r="CA16" s="643"/>
      <c r="CB16" s="701"/>
      <c r="CD16" s="657" t="s">
        <v>260</v>
      </c>
      <c r="CE16" s="654"/>
      <c r="CF16" s="654"/>
      <c r="CG16" s="654"/>
      <c r="CH16" s="654"/>
      <c r="CI16" s="654"/>
      <c r="CJ16" s="654"/>
      <c r="CK16" s="654"/>
      <c r="CL16" s="654"/>
      <c r="CM16" s="654"/>
      <c r="CN16" s="654"/>
      <c r="CO16" s="654"/>
      <c r="CP16" s="654"/>
      <c r="CQ16" s="655"/>
      <c r="CR16" s="615" t="s">
        <v>127</v>
      </c>
      <c r="CS16" s="616"/>
      <c r="CT16" s="616"/>
      <c r="CU16" s="616"/>
      <c r="CV16" s="616"/>
      <c r="CW16" s="616"/>
      <c r="CX16" s="616"/>
      <c r="CY16" s="617"/>
      <c r="CZ16" s="642" t="s">
        <v>127</v>
      </c>
      <c r="DA16" s="642"/>
      <c r="DB16" s="642"/>
      <c r="DC16" s="642"/>
      <c r="DD16" s="621" t="s">
        <v>127</v>
      </c>
      <c r="DE16" s="616"/>
      <c r="DF16" s="616"/>
      <c r="DG16" s="616"/>
      <c r="DH16" s="616"/>
      <c r="DI16" s="616"/>
      <c r="DJ16" s="616"/>
      <c r="DK16" s="616"/>
      <c r="DL16" s="616"/>
      <c r="DM16" s="616"/>
      <c r="DN16" s="616"/>
      <c r="DO16" s="616"/>
      <c r="DP16" s="617"/>
      <c r="DQ16" s="621" t="s">
        <v>127</v>
      </c>
      <c r="DR16" s="616"/>
      <c r="DS16" s="616"/>
      <c r="DT16" s="616"/>
      <c r="DU16" s="616"/>
      <c r="DV16" s="616"/>
      <c r="DW16" s="616"/>
      <c r="DX16" s="616"/>
      <c r="DY16" s="616"/>
      <c r="DZ16" s="616"/>
      <c r="EA16" s="616"/>
      <c r="EB16" s="616"/>
      <c r="EC16" s="656"/>
    </row>
    <row r="17" spans="2:133" ht="11.25" customHeight="1" x14ac:dyDescent="0.2">
      <c r="B17" s="612" t="s">
        <v>261</v>
      </c>
      <c r="C17" s="613"/>
      <c r="D17" s="613"/>
      <c r="E17" s="613"/>
      <c r="F17" s="613"/>
      <c r="G17" s="613"/>
      <c r="H17" s="613"/>
      <c r="I17" s="613"/>
      <c r="J17" s="613"/>
      <c r="K17" s="613"/>
      <c r="L17" s="613"/>
      <c r="M17" s="613"/>
      <c r="N17" s="613"/>
      <c r="O17" s="613"/>
      <c r="P17" s="613"/>
      <c r="Q17" s="614"/>
      <c r="R17" s="615">
        <v>156448</v>
      </c>
      <c r="S17" s="616"/>
      <c r="T17" s="616"/>
      <c r="U17" s="616"/>
      <c r="V17" s="616"/>
      <c r="W17" s="616"/>
      <c r="X17" s="616"/>
      <c r="Y17" s="617"/>
      <c r="Z17" s="642">
        <v>0.4</v>
      </c>
      <c r="AA17" s="642"/>
      <c r="AB17" s="642"/>
      <c r="AC17" s="642"/>
      <c r="AD17" s="643">
        <v>156448</v>
      </c>
      <c r="AE17" s="643"/>
      <c r="AF17" s="643"/>
      <c r="AG17" s="643"/>
      <c r="AH17" s="643"/>
      <c r="AI17" s="643"/>
      <c r="AJ17" s="643"/>
      <c r="AK17" s="643"/>
      <c r="AL17" s="618">
        <v>0.9</v>
      </c>
      <c r="AM17" s="619"/>
      <c r="AN17" s="619"/>
      <c r="AO17" s="644"/>
      <c r="AP17" s="612" t="s">
        <v>262</v>
      </c>
      <c r="AQ17" s="613"/>
      <c r="AR17" s="613"/>
      <c r="AS17" s="613"/>
      <c r="AT17" s="613"/>
      <c r="AU17" s="613"/>
      <c r="AV17" s="613"/>
      <c r="AW17" s="613"/>
      <c r="AX17" s="613"/>
      <c r="AY17" s="613"/>
      <c r="AZ17" s="613"/>
      <c r="BA17" s="613"/>
      <c r="BB17" s="613"/>
      <c r="BC17" s="613"/>
      <c r="BD17" s="613"/>
      <c r="BE17" s="613"/>
      <c r="BF17" s="614"/>
      <c r="BG17" s="615" t="s">
        <v>127</v>
      </c>
      <c r="BH17" s="616"/>
      <c r="BI17" s="616"/>
      <c r="BJ17" s="616"/>
      <c r="BK17" s="616"/>
      <c r="BL17" s="616"/>
      <c r="BM17" s="616"/>
      <c r="BN17" s="617"/>
      <c r="BO17" s="642" t="s">
        <v>127</v>
      </c>
      <c r="BP17" s="642"/>
      <c r="BQ17" s="642"/>
      <c r="BR17" s="642"/>
      <c r="BS17" s="643" t="s">
        <v>127</v>
      </c>
      <c r="BT17" s="643"/>
      <c r="BU17" s="643"/>
      <c r="BV17" s="643"/>
      <c r="BW17" s="643"/>
      <c r="BX17" s="643"/>
      <c r="BY17" s="643"/>
      <c r="BZ17" s="643"/>
      <c r="CA17" s="643"/>
      <c r="CB17" s="701"/>
      <c r="CD17" s="657" t="s">
        <v>263</v>
      </c>
      <c r="CE17" s="654"/>
      <c r="CF17" s="654"/>
      <c r="CG17" s="654"/>
      <c r="CH17" s="654"/>
      <c r="CI17" s="654"/>
      <c r="CJ17" s="654"/>
      <c r="CK17" s="654"/>
      <c r="CL17" s="654"/>
      <c r="CM17" s="654"/>
      <c r="CN17" s="654"/>
      <c r="CO17" s="654"/>
      <c r="CP17" s="654"/>
      <c r="CQ17" s="655"/>
      <c r="CR17" s="615">
        <v>2764039</v>
      </c>
      <c r="CS17" s="616"/>
      <c r="CT17" s="616"/>
      <c r="CU17" s="616"/>
      <c r="CV17" s="616"/>
      <c r="CW17" s="616"/>
      <c r="CX17" s="616"/>
      <c r="CY17" s="617"/>
      <c r="CZ17" s="642">
        <v>7.7</v>
      </c>
      <c r="DA17" s="642"/>
      <c r="DB17" s="642"/>
      <c r="DC17" s="642"/>
      <c r="DD17" s="621" t="s">
        <v>127</v>
      </c>
      <c r="DE17" s="616"/>
      <c r="DF17" s="616"/>
      <c r="DG17" s="616"/>
      <c r="DH17" s="616"/>
      <c r="DI17" s="616"/>
      <c r="DJ17" s="616"/>
      <c r="DK17" s="616"/>
      <c r="DL17" s="616"/>
      <c r="DM17" s="616"/>
      <c r="DN17" s="616"/>
      <c r="DO17" s="616"/>
      <c r="DP17" s="617"/>
      <c r="DQ17" s="621">
        <v>2745327</v>
      </c>
      <c r="DR17" s="616"/>
      <c r="DS17" s="616"/>
      <c r="DT17" s="616"/>
      <c r="DU17" s="616"/>
      <c r="DV17" s="616"/>
      <c r="DW17" s="616"/>
      <c r="DX17" s="616"/>
      <c r="DY17" s="616"/>
      <c r="DZ17" s="616"/>
      <c r="EA17" s="616"/>
      <c r="EB17" s="616"/>
      <c r="EC17" s="656"/>
    </row>
    <row r="18" spans="2:133" ht="11.25" customHeight="1" x14ac:dyDescent="0.2">
      <c r="B18" s="612" t="s">
        <v>264</v>
      </c>
      <c r="C18" s="613"/>
      <c r="D18" s="613"/>
      <c r="E18" s="613"/>
      <c r="F18" s="613"/>
      <c r="G18" s="613"/>
      <c r="H18" s="613"/>
      <c r="I18" s="613"/>
      <c r="J18" s="613"/>
      <c r="K18" s="613"/>
      <c r="L18" s="613"/>
      <c r="M18" s="613"/>
      <c r="N18" s="613"/>
      <c r="O18" s="613"/>
      <c r="P18" s="613"/>
      <c r="Q18" s="614"/>
      <c r="R18" s="615">
        <v>146477</v>
      </c>
      <c r="S18" s="616"/>
      <c r="T18" s="616"/>
      <c r="U18" s="616"/>
      <c r="V18" s="616"/>
      <c r="W18" s="616"/>
      <c r="X18" s="616"/>
      <c r="Y18" s="617"/>
      <c r="Z18" s="642">
        <v>0.4</v>
      </c>
      <c r="AA18" s="642"/>
      <c r="AB18" s="642"/>
      <c r="AC18" s="642"/>
      <c r="AD18" s="643">
        <v>138616</v>
      </c>
      <c r="AE18" s="643"/>
      <c r="AF18" s="643"/>
      <c r="AG18" s="643"/>
      <c r="AH18" s="643"/>
      <c r="AI18" s="643"/>
      <c r="AJ18" s="643"/>
      <c r="AK18" s="643"/>
      <c r="AL18" s="618">
        <v>0.80000001192092896</v>
      </c>
      <c r="AM18" s="619"/>
      <c r="AN18" s="619"/>
      <c r="AO18" s="644"/>
      <c r="AP18" s="612" t="s">
        <v>265</v>
      </c>
      <c r="AQ18" s="613"/>
      <c r="AR18" s="613"/>
      <c r="AS18" s="613"/>
      <c r="AT18" s="613"/>
      <c r="AU18" s="613"/>
      <c r="AV18" s="613"/>
      <c r="AW18" s="613"/>
      <c r="AX18" s="613"/>
      <c r="AY18" s="613"/>
      <c r="AZ18" s="613"/>
      <c r="BA18" s="613"/>
      <c r="BB18" s="613"/>
      <c r="BC18" s="613"/>
      <c r="BD18" s="613"/>
      <c r="BE18" s="613"/>
      <c r="BF18" s="614"/>
      <c r="BG18" s="615" t="s">
        <v>127</v>
      </c>
      <c r="BH18" s="616"/>
      <c r="BI18" s="616"/>
      <c r="BJ18" s="616"/>
      <c r="BK18" s="616"/>
      <c r="BL18" s="616"/>
      <c r="BM18" s="616"/>
      <c r="BN18" s="617"/>
      <c r="BO18" s="642" t="s">
        <v>127</v>
      </c>
      <c r="BP18" s="642"/>
      <c r="BQ18" s="642"/>
      <c r="BR18" s="642"/>
      <c r="BS18" s="643" t="s">
        <v>127</v>
      </c>
      <c r="BT18" s="643"/>
      <c r="BU18" s="643"/>
      <c r="BV18" s="643"/>
      <c r="BW18" s="643"/>
      <c r="BX18" s="643"/>
      <c r="BY18" s="643"/>
      <c r="BZ18" s="643"/>
      <c r="CA18" s="643"/>
      <c r="CB18" s="701"/>
      <c r="CD18" s="657" t="s">
        <v>266</v>
      </c>
      <c r="CE18" s="654"/>
      <c r="CF18" s="654"/>
      <c r="CG18" s="654"/>
      <c r="CH18" s="654"/>
      <c r="CI18" s="654"/>
      <c r="CJ18" s="654"/>
      <c r="CK18" s="654"/>
      <c r="CL18" s="654"/>
      <c r="CM18" s="654"/>
      <c r="CN18" s="654"/>
      <c r="CO18" s="654"/>
      <c r="CP18" s="654"/>
      <c r="CQ18" s="655"/>
      <c r="CR18" s="615" t="s">
        <v>127</v>
      </c>
      <c r="CS18" s="616"/>
      <c r="CT18" s="616"/>
      <c r="CU18" s="616"/>
      <c r="CV18" s="616"/>
      <c r="CW18" s="616"/>
      <c r="CX18" s="616"/>
      <c r="CY18" s="617"/>
      <c r="CZ18" s="642" t="s">
        <v>127</v>
      </c>
      <c r="DA18" s="642"/>
      <c r="DB18" s="642"/>
      <c r="DC18" s="642"/>
      <c r="DD18" s="621" t="s">
        <v>127</v>
      </c>
      <c r="DE18" s="616"/>
      <c r="DF18" s="616"/>
      <c r="DG18" s="616"/>
      <c r="DH18" s="616"/>
      <c r="DI18" s="616"/>
      <c r="DJ18" s="616"/>
      <c r="DK18" s="616"/>
      <c r="DL18" s="616"/>
      <c r="DM18" s="616"/>
      <c r="DN18" s="616"/>
      <c r="DO18" s="616"/>
      <c r="DP18" s="617"/>
      <c r="DQ18" s="621" t="s">
        <v>127</v>
      </c>
      <c r="DR18" s="616"/>
      <c r="DS18" s="616"/>
      <c r="DT18" s="616"/>
      <c r="DU18" s="616"/>
      <c r="DV18" s="616"/>
      <c r="DW18" s="616"/>
      <c r="DX18" s="616"/>
      <c r="DY18" s="616"/>
      <c r="DZ18" s="616"/>
      <c r="EA18" s="616"/>
      <c r="EB18" s="616"/>
      <c r="EC18" s="656"/>
    </row>
    <row r="19" spans="2:133" ht="11.25" customHeight="1" x14ac:dyDescent="0.2">
      <c r="B19" s="612" t="s">
        <v>267</v>
      </c>
      <c r="C19" s="613"/>
      <c r="D19" s="613"/>
      <c r="E19" s="613"/>
      <c r="F19" s="613"/>
      <c r="G19" s="613"/>
      <c r="H19" s="613"/>
      <c r="I19" s="613"/>
      <c r="J19" s="613"/>
      <c r="K19" s="613"/>
      <c r="L19" s="613"/>
      <c r="M19" s="613"/>
      <c r="N19" s="613"/>
      <c r="O19" s="613"/>
      <c r="P19" s="613"/>
      <c r="Q19" s="614"/>
      <c r="R19" s="615">
        <v>73500</v>
      </c>
      <c r="S19" s="616"/>
      <c r="T19" s="616"/>
      <c r="U19" s="616"/>
      <c r="V19" s="616"/>
      <c r="W19" s="616"/>
      <c r="X19" s="616"/>
      <c r="Y19" s="617"/>
      <c r="Z19" s="642">
        <v>0.2</v>
      </c>
      <c r="AA19" s="642"/>
      <c r="AB19" s="642"/>
      <c r="AC19" s="642"/>
      <c r="AD19" s="643">
        <v>73500</v>
      </c>
      <c r="AE19" s="643"/>
      <c r="AF19" s="643"/>
      <c r="AG19" s="643"/>
      <c r="AH19" s="643"/>
      <c r="AI19" s="643"/>
      <c r="AJ19" s="643"/>
      <c r="AK19" s="643"/>
      <c r="AL19" s="618">
        <v>0.4</v>
      </c>
      <c r="AM19" s="619"/>
      <c r="AN19" s="619"/>
      <c r="AO19" s="644"/>
      <c r="AP19" s="612" t="s">
        <v>268</v>
      </c>
      <c r="AQ19" s="613"/>
      <c r="AR19" s="613"/>
      <c r="AS19" s="613"/>
      <c r="AT19" s="613"/>
      <c r="AU19" s="613"/>
      <c r="AV19" s="613"/>
      <c r="AW19" s="613"/>
      <c r="AX19" s="613"/>
      <c r="AY19" s="613"/>
      <c r="AZ19" s="613"/>
      <c r="BA19" s="613"/>
      <c r="BB19" s="613"/>
      <c r="BC19" s="613"/>
      <c r="BD19" s="613"/>
      <c r="BE19" s="613"/>
      <c r="BF19" s="614"/>
      <c r="BG19" s="615">
        <v>976759</v>
      </c>
      <c r="BH19" s="616"/>
      <c r="BI19" s="616"/>
      <c r="BJ19" s="616"/>
      <c r="BK19" s="616"/>
      <c r="BL19" s="616"/>
      <c r="BM19" s="616"/>
      <c r="BN19" s="617"/>
      <c r="BO19" s="642">
        <v>7.8</v>
      </c>
      <c r="BP19" s="642"/>
      <c r="BQ19" s="642"/>
      <c r="BR19" s="642"/>
      <c r="BS19" s="643" t="s">
        <v>127</v>
      </c>
      <c r="BT19" s="643"/>
      <c r="BU19" s="643"/>
      <c r="BV19" s="643"/>
      <c r="BW19" s="643"/>
      <c r="BX19" s="643"/>
      <c r="BY19" s="643"/>
      <c r="BZ19" s="643"/>
      <c r="CA19" s="643"/>
      <c r="CB19" s="701"/>
      <c r="CD19" s="657" t="s">
        <v>269</v>
      </c>
      <c r="CE19" s="654"/>
      <c r="CF19" s="654"/>
      <c r="CG19" s="654"/>
      <c r="CH19" s="654"/>
      <c r="CI19" s="654"/>
      <c r="CJ19" s="654"/>
      <c r="CK19" s="654"/>
      <c r="CL19" s="654"/>
      <c r="CM19" s="654"/>
      <c r="CN19" s="654"/>
      <c r="CO19" s="654"/>
      <c r="CP19" s="654"/>
      <c r="CQ19" s="655"/>
      <c r="CR19" s="615" t="s">
        <v>127</v>
      </c>
      <c r="CS19" s="616"/>
      <c r="CT19" s="616"/>
      <c r="CU19" s="616"/>
      <c r="CV19" s="616"/>
      <c r="CW19" s="616"/>
      <c r="CX19" s="616"/>
      <c r="CY19" s="617"/>
      <c r="CZ19" s="642" t="s">
        <v>127</v>
      </c>
      <c r="DA19" s="642"/>
      <c r="DB19" s="642"/>
      <c r="DC19" s="642"/>
      <c r="DD19" s="621" t="s">
        <v>127</v>
      </c>
      <c r="DE19" s="616"/>
      <c r="DF19" s="616"/>
      <c r="DG19" s="616"/>
      <c r="DH19" s="616"/>
      <c r="DI19" s="616"/>
      <c r="DJ19" s="616"/>
      <c r="DK19" s="616"/>
      <c r="DL19" s="616"/>
      <c r="DM19" s="616"/>
      <c r="DN19" s="616"/>
      <c r="DO19" s="616"/>
      <c r="DP19" s="617"/>
      <c r="DQ19" s="621" t="s">
        <v>127</v>
      </c>
      <c r="DR19" s="616"/>
      <c r="DS19" s="616"/>
      <c r="DT19" s="616"/>
      <c r="DU19" s="616"/>
      <c r="DV19" s="616"/>
      <c r="DW19" s="616"/>
      <c r="DX19" s="616"/>
      <c r="DY19" s="616"/>
      <c r="DZ19" s="616"/>
      <c r="EA19" s="616"/>
      <c r="EB19" s="616"/>
      <c r="EC19" s="656"/>
    </row>
    <row r="20" spans="2:133" ht="11.25" customHeight="1" x14ac:dyDescent="0.2">
      <c r="B20" s="612" t="s">
        <v>270</v>
      </c>
      <c r="C20" s="613"/>
      <c r="D20" s="613"/>
      <c r="E20" s="613"/>
      <c r="F20" s="613"/>
      <c r="G20" s="613"/>
      <c r="H20" s="613"/>
      <c r="I20" s="613"/>
      <c r="J20" s="613"/>
      <c r="K20" s="613"/>
      <c r="L20" s="613"/>
      <c r="M20" s="613"/>
      <c r="N20" s="613"/>
      <c r="O20" s="613"/>
      <c r="P20" s="613"/>
      <c r="Q20" s="614"/>
      <c r="R20" s="615">
        <v>6158</v>
      </c>
      <c r="S20" s="616"/>
      <c r="T20" s="616"/>
      <c r="U20" s="616"/>
      <c r="V20" s="616"/>
      <c r="W20" s="616"/>
      <c r="X20" s="616"/>
      <c r="Y20" s="617"/>
      <c r="Z20" s="642">
        <v>0</v>
      </c>
      <c r="AA20" s="642"/>
      <c r="AB20" s="642"/>
      <c r="AC20" s="642"/>
      <c r="AD20" s="643">
        <v>6158</v>
      </c>
      <c r="AE20" s="643"/>
      <c r="AF20" s="643"/>
      <c r="AG20" s="643"/>
      <c r="AH20" s="643"/>
      <c r="AI20" s="643"/>
      <c r="AJ20" s="643"/>
      <c r="AK20" s="643"/>
      <c r="AL20" s="618">
        <v>0</v>
      </c>
      <c r="AM20" s="619"/>
      <c r="AN20" s="619"/>
      <c r="AO20" s="644"/>
      <c r="AP20" s="612" t="s">
        <v>271</v>
      </c>
      <c r="AQ20" s="613"/>
      <c r="AR20" s="613"/>
      <c r="AS20" s="613"/>
      <c r="AT20" s="613"/>
      <c r="AU20" s="613"/>
      <c r="AV20" s="613"/>
      <c r="AW20" s="613"/>
      <c r="AX20" s="613"/>
      <c r="AY20" s="613"/>
      <c r="AZ20" s="613"/>
      <c r="BA20" s="613"/>
      <c r="BB20" s="613"/>
      <c r="BC20" s="613"/>
      <c r="BD20" s="613"/>
      <c r="BE20" s="613"/>
      <c r="BF20" s="614"/>
      <c r="BG20" s="615">
        <v>976759</v>
      </c>
      <c r="BH20" s="616"/>
      <c r="BI20" s="616"/>
      <c r="BJ20" s="616"/>
      <c r="BK20" s="616"/>
      <c r="BL20" s="616"/>
      <c r="BM20" s="616"/>
      <c r="BN20" s="617"/>
      <c r="BO20" s="642">
        <v>7.8</v>
      </c>
      <c r="BP20" s="642"/>
      <c r="BQ20" s="642"/>
      <c r="BR20" s="642"/>
      <c r="BS20" s="643" t="s">
        <v>127</v>
      </c>
      <c r="BT20" s="643"/>
      <c r="BU20" s="643"/>
      <c r="BV20" s="643"/>
      <c r="BW20" s="643"/>
      <c r="BX20" s="643"/>
      <c r="BY20" s="643"/>
      <c r="BZ20" s="643"/>
      <c r="CA20" s="643"/>
      <c r="CB20" s="701"/>
      <c r="CD20" s="657" t="s">
        <v>272</v>
      </c>
      <c r="CE20" s="654"/>
      <c r="CF20" s="654"/>
      <c r="CG20" s="654"/>
      <c r="CH20" s="654"/>
      <c r="CI20" s="654"/>
      <c r="CJ20" s="654"/>
      <c r="CK20" s="654"/>
      <c r="CL20" s="654"/>
      <c r="CM20" s="654"/>
      <c r="CN20" s="654"/>
      <c r="CO20" s="654"/>
      <c r="CP20" s="654"/>
      <c r="CQ20" s="655"/>
      <c r="CR20" s="615">
        <v>35817220</v>
      </c>
      <c r="CS20" s="616"/>
      <c r="CT20" s="616"/>
      <c r="CU20" s="616"/>
      <c r="CV20" s="616"/>
      <c r="CW20" s="616"/>
      <c r="CX20" s="616"/>
      <c r="CY20" s="617"/>
      <c r="CZ20" s="642">
        <v>100</v>
      </c>
      <c r="DA20" s="642"/>
      <c r="DB20" s="642"/>
      <c r="DC20" s="642"/>
      <c r="DD20" s="621">
        <v>4843436</v>
      </c>
      <c r="DE20" s="616"/>
      <c r="DF20" s="616"/>
      <c r="DG20" s="616"/>
      <c r="DH20" s="616"/>
      <c r="DI20" s="616"/>
      <c r="DJ20" s="616"/>
      <c r="DK20" s="616"/>
      <c r="DL20" s="616"/>
      <c r="DM20" s="616"/>
      <c r="DN20" s="616"/>
      <c r="DO20" s="616"/>
      <c r="DP20" s="617"/>
      <c r="DQ20" s="621">
        <v>20384399</v>
      </c>
      <c r="DR20" s="616"/>
      <c r="DS20" s="616"/>
      <c r="DT20" s="616"/>
      <c r="DU20" s="616"/>
      <c r="DV20" s="616"/>
      <c r="DW20" s="616"/>
      <c r="DX20" s="616"/>
      <c r="DY20" s="616"/>
      <c r="DZ20" s="616"/>
      <c r="EA20" s="616"/>
      <c r="EB20" s="616"/>
      <c r="EC20" s="656"/>
    </row>
    <row r="21" spans="2:133" ht="11.25" customHeight="1" x14ac:dyDescent="0.2">
      <c r="B21" s="612" t="s">
        <v>273</v>
      </c>
      <c r="C21" s="613"/>
      <c r="D21" s="613"/>
      <c r="E21" s="613"/>
      <c r="F21" s="613"/>
      <c r="G21" s="613"/>
      <c r="H21" s="613"/>
      <c r="I21" s="613"/>
      <c r="J21" s="613"/>
      <c r="K21" s="613"/>
      <c r="L21" s="613"/>
      <c r="M21" s="613"/>
      <c r="N21" s="613"/>
      <c r="O21" s="613"/>
      <c r="P21" s="613"/>
      <c r="Q21" s="614"/>
      <c r="R21" s="615">
        <v>2431</v>
      </c>
      <c r="S21" s="616"/>
      <c r="T21" s="616"/>
      <c r="U21" s="616"/>
      <c r="V21" s="616"/>
      <c r="W21" s="616"/>
      <c r="X21" s="616"/>
      <c r="Y21" s="617"/>
      <c r="Z21" s="642">
        <v>0</v>
      </c>
      <c r="AA21" s="642"/>
      <c r="AB21" s="642"/>
      <c r="AC21" s="642"/>
      <c r="AD21" s="643">
        <v>2431</v>
      </c>
      <c r="AE21" s="643"/>
      <c r="AF21" s="643"/>
      <c r="AG21" s="643"/>
      <c r="AH21" s="643"/>
      <c r="AI21" s="643"/>
      <c r="AJ21" s="643"/>
      <c r="AK21" s="643"/>
      <c r="AL21" s="618">
        <v>0</v>
      </c>
      <c r="AM21" s="619"/>
      <c r="AN21" s="619"/>
      <c r="AO21" s="644"/>
      <c r="AP21" s="708" t="s">
        <v>274</v>
      </c>
      <c r="AQ21" s="715"/>
      <c r="AR21" s="715"/>
      <c r="AS21" s="715"/>
      <c r="AT21" s="715"/>
      <c r="AU21" s="715"/>
      <c r="AV21" s="715"/>
      <c r="AW21" s="715"/>
      <c r="AX21" s="715"/>
      <c r="AY21" s="715"/>
      <c r="AZ21" s="715"/>
      <c r="BA21" s="715"/>
      <c r="BB21" s="715"/>
      <c r="BC21" s="715"/>
      <c r="BD21" s="715"/>
      <c r="BE21" s="715"/>
      <c r="BF21" s="710"/>
      <c r="BG21" s="615" t="s">
        <v>127</v>
      </c>
      <c r="BH21" s="616"/>
      <c r="BI21" s="616"/>
      <c r="BJ21" s="616"/>
      <c r="BK21" s="616"/>
      <c r="BL21" s="616"/>
      <c r="BM21" s="616"/>
      <c r="BN21" s="617"/>
      <c r="BO21" s="642" t="s">
        <v>127</v>
      </c>
      <c r="BP21" s="642"/>
      <c r="BQ21" s="642"/>
      <c r="BR21" s="642"/>
      <c r="BS21" s="643" t="s">
        <v>127</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275</v>
      </c>
      <c r="C22" s="679"/>
      <c r="D22" s="679"/>
      <c r="E22" s="679"/>
      <c r="F22" s="679"/>
      <c r="G22" s="679"/>
      <c r="H22" s="679"/>
      <c r="I22" s="679"/>
      <c r="J22" s="679"/>
      <c r="K22" s="679"/>
      <c r="L22" s="679"/>
      <c r="M22" s="679"/>
      <c r="N22" s="679"/>
      <c r="O22" s="679"/>
      <c r="P22" s="679"/>
      <c r="Q22" s="680"/>
      <c r="R22" s="615">
        <v>64388</v>
      </c>
      <c r="S22" s="616"/>
      <c r="T22" s="616"/>
      <c r="U22" s="616"/>
      <c r="V22" s="616"/>
      <c r="W22" s="616"/>
      <c r="X22" s="616"/>
      <c r="Y22" s="617"/>
      <c r="Z22" s="642">
        <v>0.2</v>
      </c>
      <c r="AA22" s="642"/>
      <c r="AB22" s="642"/>
      <c r="AC22" s="642"/>
      <c r="AD22" s="643">
        <v>56527</v>
      </c>
      <c r="AE22" s="643"/>
      <c r="AF22" s="643"/>
      <c r="AG22" s="643"/>
      <c r="AH22" s="643"/>
      <c r="AI22" s="643"/>
      <c r="AJ22" s="643"/>
      <c r="AK22" s="643"/>
      <c r="AL22" s="618">
        <v>0.30000001192092896</v>
      </c>
      <c r="AM22" s="619"/>
      <c r="AN22" s="619"/>
      <c r="AO22" s="644"/>
      <c r="AP22" s="708" t="s">
        <v>276</v>
      </c>
      <c r="AQ22" s="715"/>
      <c r="AR22" s="715"/>
      <c r="AS22" s="715"/>
      <c r="AT22" s="715"/>
      <c r="AU22" s="715"/>
      <c r="AV22" s="715"/>
      <c r="AW22" s="715"/>
      <c r="AX22" s="715"/>
      <c r="AY22" s="715"/>
      <c r="AZ22" s="715"/>
      <c r="BA22" s="715"/>
      <c r="BB22" s="715"/>
      <c r="BC22" s="715"/>
      <c r="BD22" s="715"/>
      <c r="BE22" s="715"/>
      <c r="BF22" s="710"/>
      <c r="BG22" s="615" t="s">
        <v>127</v>
      </c>
      <c r="BH22" s="616"/>
      <c r="BI22" s="616"/>
      <c r="BJ22" s="616"/>
      <c r="BK22" s="616"/>
      <c r="BL22" s="616"/>
      <c r="BM22" s="616"/>
      <c r="BN22" s="617"/>
      <c r="BO22" s="642" t="s">
        <v>127</v>
      </c>
      <c r="BP22" s="642"/>
      <c r="BQ22" s="642"/>
      <c r="BR22" s="642"/>
      <c r="BS22" s="643" t="s">
        <v>127</v>
      </c>
      <c r="BT22" s="643"/>
      <c r="BU22" s="643"/>
      <c r="BV22" s="643"/>
      <c r="BW22" s="643"/>
      <c r="BX22" s="643"/>
      <c r="BY22" s="643"/>
      <c r="BZ22" s="643"/>
      <c r="CA22" s="643"/>
      <c r="CB22" s="701"/>
      <c r="CD22" s="717" t="s">
        <v>277</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278</v>
      </c>
      <c r="C23" s="613"/>
      <c r="D23" s="613"/>
      <c r="E23" s="613"/>
      <c r="F23" s="613"/>
      <c r="G23" s="613"/>
      <c r="H23" s="613"/>
      <c r="I23" s="613"/>
      <c r="J23" s="613"/>
      <c r="K23" s="613"/>
      <c r="L23" s="613"/>
      <c r="M23" s="613"/>
      <c r="N23" s="613"/>
      <c r="O23" s="613"/>
      <c r="P23" s="613"/>
      <c r="Q23" s="614"/>
      <c r="R23" s="615">
        <v>3544899</v>
      </c>
      <c r="S23" s="616"/>
      <c r="T23" s="616"/>
      <c r="U23" s="616"/>
      <c r="V23" s="616"/>
      <c r="W23" s="616"/>
      <c r="X23" s="616"/>
      <c r="Y23" s="617"/>
      <c r="Z23" s="642">
        <v>9.3000000000000007</v>
      </c>
      <c r="AA23" s="642"/>
      <c r="AB23" s="642"/>
      <c r="AC23" s="642"/>
      <c r="AD23" s="643">
        <v>3243527</v>
      </c>
      <c r="AE23" s="643"/>
      <c r="AF23" s="643"/>
      <c r="AG23" s="643"/>
      <c r="AH23" s="643"/>
      <c r="AI23" s="643"/>
      <c r="AJ23" s="643"/>
      <c r="AK23" s="643"/>
      <c r="AL23" s="618">
        <v>18.600000000000001</v>
      </c>
      <c r="AM23" s="619"/>
      <c r="AN23" s="619"/>
      <c r="AO23" s="644"/>
      <c r="AP23" s="708" t="s">
        <v>279</v>
      </c>
      <c r="AQ23" s="715"/>
      <c r="AR23" s="715"/>
      <c r="AS23" s="715"/>
      <c r="AT23" s="715"/>
      <c r="AU23" s="715"/>
      <c r="AV23" s="715"/>
      <c r="AW23" s="715"/>
      <c r="AX23" s="715"/>
      <c r="AY23" s="715"/>
      <c r="AZ23" s="715"/>
      <c r="BA23" s="715"/>
      <c r="BB23" s="715"/>
      <c r="BC23" s="715"/>
      <c r="BD23" s="715"/>
      <c r="BE23" s="715"/>
      <c r="BF23" s="710"/>
      <c r="BG23" s="615">
        <v>976759</v>
      </c>
      <c r="BH23" s="616"/>
      <c r="BI23" s="616"/>
      <c r="BJ23" s="616"/>
      <c r="BK23" s="616"/>
      <c r="BL23" s="616"/>
      <c r="BM23" s="616"/>
      <c r="BN23" s="617"/>
      <c r="BO23" s="642">
        <v>7.8</v>
      </c>
      <c r="BP23" s="642"/>
      <c r="BQ23" s="642"/>
      <c r="BR23" s="642"/>
      <c r="BS23" s="643" t="s">
        <v>127</v>
      </c>
      <c r="BT23" s="643"/>
      <c r="BU23" s="643"/>
      <c r="BV23" s="643"/>
      <c r="BW23" s="643"/>
      <c r="BX23" s="643"/>
      <c r="BY23" s="643"/>
      <c r="BZ23" s="643"/>
      <c r="CA23" s="643"/>
      <c r="CB23" s="701"/>
      <c r="CD23" s="717" t="s">
        <v>219</v>
      </c>
      <c r="CE23" s="718"/>
      <c r="CF23" s="718"/>
      <c r="CG23" s="718"/>
      <c r="CH23" s="718"/>
      <c r="CI23" s="718"/>
      <c r="CJ23" s="718"/>
      <c r="CK23" s="718"/>
      <c r="CL23" s="718"/>
      <c r="CM23" s="718"/>
      <c r="CN23" s="718"/>
      <c r="CO23" s="718"/>
      <c r="CP23" s="718"/>
      <c r="CQ23" s="719"/>
      <c r="CR23" s="717" t="s">
        <v>280</v>
      </c>
      <c r="CS23" s="718"/>
      <c r="CT23" s="718"/>
      <c r="CU23" s="718"/>
      <c r="CV23" s="718"/>
      <c r="CW23" s="718"/>
      <c r="CX23" s="718"/>
      <c r="CY23" s="719"/>
      <c r="CZ23" s="717" t="s">
        <v>281</v>
      </c>
      <c r="DA23" s="718"/>
      <c r="DB23" s="718"/>
      <c r="DC23" s="719"/>
      <c r="DD23" s="717" t="s">
        <v>282</v>
      </c>
      <c r="DE23" s="718"/>
      <c r="DF23" s="718"/>
      <c r="DG23" s="718"/>
      <c r="DH23" s="718"/>
      <c r="DI23" s="718"/>
      <c r="DJ23" s="718"/>
      <c r="DK23" s="719"/>
      <c r="DL23" s="726" t="s">
        <v>283</v>
      </c>
      <c r="DM23" s="727"/>
      <c r="DN23" s="727"/>
      <c r="DO23" s="727"/>
      <c r="DP23" s="727"/>
      <c r="DQ23" s="727"/>
      <c r="DR23" s="727"/>
      <c r="DS23" s="727"/>
      <c r="DT23" s="727"/>
      <c r="DU23" s="727"/>
      <c r="DV23" s="728"/>
      <c r="DW23" s="717" t="s">
        <v>284</v>
      </c>
      <c r="DX23" s="718"/>
      <c r="DY23" s="718"/>
      <c r="DZ23" s="718"/>
      <c r="EA23" s="718"/>
      <c r="EB23" s="718"/>
      <c r="EC23" s="719"/>
    </row>
    <row r="24" spans="2:133" ht="11.25" customHeight="1" x14ac:dyDescent="0.2">
      <c r="B24" s="612" t="s">
        <v>285</v>
      </c>
      <c r="C24" s="613"/>
      <c r="D24" s="613"/>
      <c r="E24" s="613"/>
      <c r="F24" s="613"/>
      <c r="G24" s="613"/>
      <c r="H24" s="613"/>
      <c r="I24" s="613"/>
      <c r="J24" s="613"/>
      <c r="K24" s="613"/>
      <c r="L24" s="613"/>
      <c r="M24" s="613"/>
      <c r="N24" s="613"/>
      <c r="O24" s="613"/>
      <c r="P24" s="613"/>
      <c r="Q24" s="614"/>
      <c r="R24" s="615">
        <v>3243527</v>
      </c>
      <c r="S24" s="616"/>
      <c r="T24" s="616"/>
      <c r="U24" s="616"/>
      <c r="V24" s="616"/>
      <c r="W24" s="616"/>
      <c r="X24" s="616"/>
      <c r="Y24" s="617"/>
      <c r="Z24" s="642">
        <v>8.5</v>
      </c>
      <c r="AA24" s="642"/>
      <c r="AB24" s="642"/>
      <c r="AC24" s="642"/>
      <c r="AD24" s="643">
        <v>3243527</v>
      </c>
      <c r="AE24" s="643"/>
      <c r="AF24" s="643"/>
      <c r="AG24" s="643"/>
      <c r="AH24" s="643"/>
      <c r="AI24" s="643"/>
      <c r="AJ24" s="643"/>
      <c r="AK24" s="643"/>
      <c r="AL24" s="618">
        <v>18.600000000000001</v>
      </c>
      <c r="AM24" s="619"/>
      <c r="AN24" s="619"/>
      <c r="AO24" s="644"/>
      <c r="AP24" s="708" t="s">
        <v>286</v>
      </c>
      <c r="AQ24" s="715"/>
      <c r="AR24" s="715"/>
      <c r="AS24" s="715"/>
      <c r="AT24" s="715"/>
      <c r="AU24" s="715"/>
      <c r="AV24" s="715"/>
      <c r="AW24" s="715"/>
      <c r="AX24" s="715"/>
      <c r="AY24" s="715"/>
      <c r="AZ24" s="715"/>
      <c r="BA24" s="715"/>
      <c r="BB24" s="715"/>
      <c r="BC24" s="715"/>
      <c r="BD24" s="715"/>
      <c r="BE24" s="715"/>
      <c r="BF24" s="710"/>
      <c r="BG24" s="615" t="s">
        <v>127</v>
      </c>
      <c r="BH24" s="616"/>
      <c r="BI24" s="616"/>
      <c r="BJ24" s="616"/>
      <c r="BK24" s="616"/>
      <c r="BL24" s="616"/>
      <c r="BM24" s="616"/>
      <c r="BN24" s="617"/>
      <c r="BO24" s="642" t="s">
        <v>127</v>
      </c>
      <c r="BP24" s="642"/>
      <c r="BQ24" s="642"/>
      <c r="BR24" s="642"/>
      <c r="BS24" s="643" t="s">
        <v>127</v>
      </c>
      <c r="BT24" s="643"/>
      <c r="BU24" s="643"/>
      <c r="BV24" s="643"/>
      <c r="BW24" s="643"/>
      <c r="BX24" s="643"/>
      <c r="BY24" s="643"/>
      <c r="BZ24" s="643"/>
      <c r="CA24" s="643"/>
      <c r="CB24" s="701"/>
      <c r="CD24" s="671" t="s">
        <v>287</v>
      </c>
      <c r="CE24" s="672"/>
      <c r="CF24" s="672"/>
      <c r="CG24" s="672"/>
      <c r="CH24" s="672"/>
      <c r="CI24" s="672"/>
      <c r="CJ24" s="672"/>
      <c r="CK24" s="672"/>
      <c r="CL24" s="672"/>
      <c r="CM24" s="672"/>
      <c r="CN24" s="672"/>
      <c r="CO24" s="672"/>
      <c r="CP24" s="672"/>
      <c r="CQ24" s="673"/>
      <c r="CR24" s="668">
        <v>18179689</v>
      </c>
      <c r="CS24" s="669"/>
      <c r="CT24" s="669"/>
      <c r="CU24" s="669"/>
      <c r="CV24" s="669"/>
      <c r="CW24" s="669"/>
      <c r="CX24" s="669"/>
      <c r="CY24" s="712"/>
      <c r="CZ24" s="713">
        <v>50.8</v>
      </c>
      <c r="DA24" s="686"/>
      <c r="DB24" s="686"/>
      <c r="DC24" s="716"/>
      <c r="DD24" s="711">
        <v>9574708</v>
      </c>
      <c r="DE24" s="669"/>
      <c r="DF24" s="669"/>
      <c r="DG24" s="669"/>
      <c r="DH24" s="669"/>
      <c r="DI24" s="669"/>
      <c r="DJ24" s="669"/>
      <c r="DK24" s="712"/>
      <c r="DL24" s="711">
        <v>9526416</v>
      </c>
      <c r="DM24" s="669"/>
      <c r="DN24" s="669"/>
      <c r="DO24" s="669"/>
      <c r="DP24" s="669"/>
      <c r="DQ24" s="669"/>
      <c r="DR24" s="669"/>
      <c r="DS24" s="669"/>
      <c r="DT24" s="669"/>
      <c r="DU24" s="669"/>
      <c r="DV24" s="712"/>
      <c r="DW24" s="713">
        <v>51.1</v>
      </c>
      <c r="DX24" s="686"/>
      <c r="DY24" s="686"/>
      <c r="DZ24" s="686"/>
      <c r="EA24" s="686"/>
      <c r="EB24" s="686"/>
      <c r="EC24" s="714"/>
    </row>
    <row r="25" spans="2:133" ht="11.25" customHeight="1" x14ac:dyDescent="0.2">
      <c r="B25" s="612" t="s">
        <v>288</v>
      </c>
      <c r="C25" s="613"/>
      <c r="D25" s="613"/>
      <c r="E25" s="613"/>
      <c r="F25" s="613"/>
      <c r="G25" s="613"/>
      <c r="H25" s="613"/>
      <c r="I25" s="613"/>
      <c r="J25" s="613"/>
      <c r="K25" s="613"/>
      <c r="L25" s="613"/>
      <c r="M25" s="613"/>
      <c r="N25" s="613"/>
      <c r="O25" s="613"/>
      <c r="P25" s="613"/>
      <c r="Q25" s="614"/>
      <c r="R25" s="615">
        <v>301338</v>
      </c>
      <c r="S25" s="616"/>
      <c r="T25" s="616"/>
      <c r="U25" s="616"/>
      <c r="V25" s="616"/>
      <c r="W25" s="616"/>
      <c r="X25" s="616"/>
      <c r="Y25" s="617"/>
      <c r="Z25" s="642">
        <v>0.8</v>
      </c>
      <c r="AA25" s="642"/>
      <c r="AB25" s="642"/>
      <c r="AC25" s="642"/>
      <c r="AD25" s="643" t="s">
        <v>127</v>
      </c>
      <c r="AE25" s="643"/>
      <c r="AF25" s="643"/>
      <c r="AG25" s="643"/>
      <c r="AH25" s="643"/>
      <c r="AI25" s="643"/>
      <c r="AJ25" s="643"/>
      <c r="AK25" s="643"/>
      <c r="AL25" s="618" t="s">
        <v>127</v>
      </c>
      <c r="AM25" s="619"/>
      <c r="AN25" s="619"/>
      <c r="AO25" s="644"/>
      <c r="AP25" s="708" t="s">
        <v>289</v>
      </c>
      <c r="AQ25" s="715"/>
      <c r="AR25" s="715"/>
      <c r="AS25" s="715"/>
      <c r="AT25" s="715"/>
      <c r="AU25" s="715"/>
      <c r="AV25" s="715"/>
      <c r="AW25" s="715"/>
      <c r="AX25" s="715"/>
      <c r="AY25" s="715"/>
      <c r="AZ25" s="715"/>
      <c r="BA25" s="715"/>
      <c r="BB25" s="715"/>
      <c r="BC25" s="715"/>
      <c r="BD25" s="715"/>
      <c r="BE25" s="715"/>
      <c r="BF25" s="710"/>
      <c r="BG25" s="615" t="s">
        <v>127</v>
      </c>
      <c r="BH25" s="616"/>
      <c r="BI25" s="616"/>
      <c r="BJ25" s="616"/>
      <c r="BK25" s="616"/>
      <c r="BL25" s="616"/>
      <c r="BM25" s="616"/>
      <c r="BN25" s="617"/>
      <c r="BO25" s="642" t="s">
        <v>127</v>
      </c>
      <c r="BP25" s="642"/>
      <c r="BQ25" s="642"/>
      <c r="BR25" s="642"/>
      <c r="BS25" s="643" t="s">
        <v>127</v>
      </c>
      <c r="BT25" s="643"/>
      <c r="BU25" s="643"/>
      <c r="BV25" s="643"/>
      <c r="BW25" s="643"/>
      <c r="BX25" s="643"/>
      <c r="BY25" s="643"/>
      <c r="BZ25" s="643"/>
      <c r="CA25" s="643"/>
      <c r="CB25" s="701"/>
      <c r="CD25" s="657" t="s">
        <v>290</v>
      </c>
      <c r="CE25" s="654"/>
      <c r="CF25" s="654"/>
      <c r="CG25" s="654"/>
      <c r="CH25" s="654"/>
      <c r="CI25" s="654"/>
      <c r="CJ25" s="654"/>
      <c r="CK25" s="654"/>
      <c r="CL25" s="654"/>
      <c r="CM25" s="654"/>
      <c r="CN25" s="654"/>
      <c r="CO25" s="654"/>
      <c r="CP25" s="654"/>
      <c r="CQ25" s="655"/>
      <c r="CR25" s="615">
        <v>5154476</v>
      </c>
      <c r="CS25" s="626"/>
      <c r="CT25" s="626"/>
      <c r="CU25" s="626"/>
      <c r="CV25" s="626"/>
      <c r="CW25" s="626"/>
      <c r="CX25" s="626"/>
      <c r="CY25" s="627"/>
      <c r="CZ25" s="618">
        <v>14.4</v>
      </c>
      <c r="DA25" s="628"/>
      <c r="DB25" s="628"/>
      <c r="DC25" s="629"/>
      <c r="DD25" s="621">
        <v>4621563</v>
      </c>
      <c r="DE25" s="626"/>
      <c r="DF25" s="626"/>
      <c r="DG25" s="626"/>
      <c r="DH25" s="626"/>
      <c r="DI25" s="626"/>
      <c r="DJ25" s="626"/>
      <c r="DK25" s="627"/>
      <c r="DL25" s="621">
        <v>4574456</v>
      </c>
      <c r="DM25" s="626"/>
      <c r="DN25" s="626"/>
      <c r="DO25" s="626"/>
      <c r="DP25" s="626"/>
      <c r="DQ25" s="626"/>
      <c r="DR25" s="626"/>
      <c r="DS25" s="626"/>
      <c r="DT25" s="626"/>
      <c r="DU25" s="626"/>
      <c r="DV25" s="627"/>
      <c r="DW25" s="618">
        <v>24.6</v>
      </c>
      <c r="DX25" s="628"/>
      <c r="DY25" s="628"/>
      <c r="DZ25" s="628"/>
      <c r="EA25" s="628"/>
      <c r="EB25" s="628"/>
      <c r="EC25" s="649"/>
    </row>
    <row r="26" spans="2:133" ht="11.25" customHeight="1" x14ac:dyDescent="0.2">
      <c r="B26" s="612" t="s">
        <v>291</v>
      </c>
      <c r="C26" s="613"/>
      <c r="D26" s="613"/>
      <c r="E26" s="613"/>
      <c r="F26" s="613"/>
      <c r="G26" s="613"/>
      <c r="H26" s="613"/>
      <c r="I26" s="613"/>
      <c r="J26" s="613"/>
      <c r="K26" s="613"/>
      <c r="L26" s="613"/>
      <c r="M26" s="613"/>
      <c r="N26" s="613"/>
      <c r="O26" s="613"/>
      <c r="P26" s="613"/>
      <c r="Q26" s="614"/>
      <c r="R26" s="615">
        <v>34</v>
      </c>
      <c r="S26" s="616"/>
      <c r="T26" s="616"/>
      <c r="U26" s="616"/>
      <c r="V26" s="616"/>
      <c r="W26" s="616"/>
      <c r="X26" s="616"/>
      <c r="Y26" s="617"/>
      <c r="Z26" s="642">
        <v>0</v>
      </c>
      <c r="AA26" s="642"/>
      <c r="AB26" s="642"/>
      <c r="AC26" s="642"/>
      <c r="AD26" s="643" t="s">
        <v>127</v>
      </c>
      <c r="AE26" s="643"/>
      <c r="AF26" s="643"/>
      <c r="AG26" s="643"/>
      <c r="AH26" s="643"/>
      <c r="AI26" s="643"/>
      <c r="AJ26" s="643"/>
      <c r="AK26" s="643"/>
      <c r="AL26" s="618" t="s">
        <v>127</v>
      </c>
      <c r="AM26" s="619"/>
      <c r="AN26" s="619"/>
      <c r="AO26" s="644"/>
      <c r="AP26" s="708" t="s">
        <v>292</v>
      </c>
      <c r="AQ26" s="709"/>
      <c r="AR26" s="709"/>
      <c r="AS26" s="709"/>
      <c r="AT26" s="709"/>
      <c r="AU26" s="709"/>
      <c r="AV26" s="709"/>
      <c r="AW26" s="709"/>
      <c r="AX26" s="709"/>
      <c r="AY26" s="709"/>
      <c r="AZ26" s="709"/>
      <c r="BA26" s="709"/>
      <c r="BB26" s="709"/>
      <c r="BC26" s="709"/>
      <c r="BD26" s="709"/>
      <c r="BE26" s="709"/>
      <c r="BF26" s="710"/>
      <c r="BG26" s="615" t="s">
        <v>127</v>
      </c>
      <c r="BH26" s="616"/>
      <c r="BI26" s="616"/>
      <c r="BJ26" s="616"/>
      <c r="BK26" s="616"/>
      <c r="BL26" s="616"/>
      <c r="BM26" s="616"/>
      <c r="BN26" s="617"/>
      <c r="BO26" s="642" t="s">
        <v>127</v>
      </c>
      <c r="BP26" s="642"/>
      <c r="BQ26" s="642"/>
      <c r="BR26" s="642"/>
      <c r="BS26" s="643" t="s">
        <v>127</v>
      </c>
      <c r="BT26" s="643"/>
      <c r="BU26" s="643"/>
      <c r="BV26" s="643"/>
      <c r="BW26" s="643"/>
      <c r="BX26" s="643"/>
      <c r="BY26" s="643"/>
      <c r="BZ26" s="643"/>
      <c r="CA26" s="643"/>
      <c r="CB26" s="701"/>
      <c r="CD26" s="657" t="s">
        <v>293</v>
      </c>
      <c r="CE26" s="654"/>
      <c r="CF26" s="654"/>
      <c r="CG26" s="654"/>
      <c r="CH26" s="654"/>
      <c r="CI26" s="654"/>
      <c r="CJ26" s="654"/>
      <c r="CK26" s="654"/>
      <c r="CL26" s="654"/>
      <c r="CM26" s="654"/>
      <c r="CN26" s="654"/>
      <c r="CO26" s="654"/>
      <c r="CP26" s="654"/>
      <c r="CQ26" s="655"/>
      <c r="CR26" s="615">
        <v>3186660</v>
      </c>
      <c r="CS26" s="616"/>
      <c r="CT26" s="616"/>
      <c r="CU26" s="616"/>
      <c r="CV26" s="616"/>
      <c r="CW26" s="616"/>
      <c r="CX26" s="616"/>
      <c r="CY26" s="617"/>
      <c r="CZ26" s="618">
        <v>8.9</v>
      </c>
      <c r="DA26" s="628"/>
      <c r="DB26" s="628"/>
      <c r="DC26" s="629"/>
      <c r="DD26" s="621">
        <v>2883516</v>
      </c>
      <c r="DE26" s="616"/>
      <c r="DF26" s="616"/>
      <c r="DG26" s="616"/>
      <c r="DH26" s="616"/>
      <c r="DI26" s="616"/>
      <c r="DJ26" s="616"/>
      <c r="DK26" s="617"/>
      <c r="DL26" s="621" t="s">
        <v>127</v>
      </c>
      <c r="DM26" s="616"/>
      <c r="DN26" s="616"/>
      <c r="DO26" s="616"/>
      <c r="DP26" s="616"/>
      <c r="DQ26" s="616"/>
      <c r="DR26" s="616"/>
      <c r="DS26" s="616"/>
      <c r="DT26" s="616"/>
      <c r="DU26" s="616"/>
      <c r="DV26" s="617"/>
      <c r="DW26" s="618" t="s">
        <v>127</v>
      </c>
      <c r="DX26" s="628"/>
      <c r="DY26" s="628"/>
      <c r="DZ26" s="628"/>
      <c r="EA26" s="628"/>
      <c r="EB26" s="628"/>
      <c r="EC26" s="649"/>
    </row>
    <row r="27" spans="2:133" ht="11.25" customHeight="1" x14ac:dyDescent="0.2">
      <c r="B27" s="612" t="s">
        <v>294</v>
      </c>
      <c r="C27" s="613"/>
      <c r="D27" s="613"/>
      <c r="E27" s="613"/>
      <c r="F27" s="613"/>
      <c r="G27" s="613"/>
      <c r="H27" s="613"/>
      <c r="I27" s="613"/>
      <c r="J27" s="613"/>
      <c r="K27" s="613"/>
      <c r="L27" s="613"/>
      <c r="M27" s="613"/>
      <c r="N27" s="613"/>
      <c r="O27" s="613"/>
      <c r="P27" s="613"/>
      <c r="Q27" s="614"/>
      <c r="R27" s="615">
        <v>18555207</v>
      </c>
      <c r="S27" s="616"/>
      <c r="T27" s="616"/>
      <c r="U27" s="616"/>
      <c r="V27" s="616"/>
      <c r="W27" s="616"/>
      <c r="X27" s="616"/>
      <c r="Y27" s="617"/>
      <c r="Z27" s="642">
        <v>48.5</v>
      </c>
      <c r="AA27" s="642"/>
      <c r="AB27" s="642"/>
      <c r="AC27" s="642"/>
      <c r="AD27" s="643">
        <v>17269215</v>
      </c>
      <c r="AE27" s="643"/>
      <c r="AF27" s="643"/>
      <c r="AG27" s="643"/>
      <c r="AH27" s="643"/>
      <c r="AI27" s="643"/>
      <c r="AJ27" s="643"/>
      <c r="AK27" s="643"/>
      <c r="AL27" s="618">
        <v>99.300003051757813</v>
      </c>
      <c r="AM27" s="619"/>
      <c r="AN27" s="619"/>
      <c r="AO27" s="644"/>
      <c r="AP27" s="612" t="s">
        <v>295</v>
      </c>
      <c r="AQ27" s="613"/>
      <c r="AR27" s="613"/>
      <c r="AS27" s="613"/>
      <c r="AT27" s="613"/>
      <c r="AU27" s="613"/>
      <c r="AV27" s="613"/>
      <c r="AW27" s="613"/>
      <c r="AX27" s="613"/>
      <c r="AY27" s="613"/>
      <c r="AZ27" s="613"/>
      <c r="BA27" s="613"/>
      <c r="BB27" s="613"/>
      <c r="BC27" s="613"/>
      <c r="BD27" s="613"/>
      <c r="BE27" s="613"/>
      <c r="BF27" s="614"/>
      <c r="BG27" s="615">
        <v>12512550</v>
      </c>
      <c r="BH27" s="616"/>
      <c r="BI27" s="616"/>
      <c r="BJ27" s="616"/>
      <c r="BK27" s="616"/>
      <c r="BL27" s="616"/>
      <c r="BM27" s="616"/>
      <c r="BN27" s="617"/>
      <c r="BO27" s="642">
        <v>100</v>
      </c>
      <c r="BP27" s="642"/>
      <c r="BQ27" s="642"/>
      <c r="BR27" s="642"/>
      <c r="BS27" s="643">
        <v>152342</v>
      </c>
      <c r="BT27" s="643"/>
      <c r="BU27" s="643"/>
      <c r="BV27" s="643"/>
      <c r="BW27" s="643"/>
      <c r="BX27" s="643"/>
      <c r="BY27" s="643"/>
      <c r="BZ27" s="643"/>
      <c r="CA27" s="643"/>
      <c r="CB27" s="701"/>
      <c r="CD27" s="657" t="s">
        <v>296</v>
      </c>
      <c r="CE27" s="654"/>
      <c r="CF27" s="654"/>
      <c r="CG27" s="654"/>
      <c r="CH27" s="654"/>
      <c r="CI27" s="654"/>
      <c r="CJ27" s="654"/>
      <c r="CK27" s="654"/>
      <c r="CL27" s="654"/>
      <c r="CM27" s="654"/>
      <c r="CN27" s="654"/>
      <c r="CO27" s="654"/>
      <c r="CP27" s="654"/>
      <c r="CQ27" s="655"/>
      <c r="CR27" s="615">
        <v>10261174</v>
      </c>
      <c r="CS27" s="626"/>
      <c r="CT27" s="626"/>
      <c r="CU27" s="626"/>
      <c r="CV27" s="626"/>
      <c r="CW27" s="626"/>
      <c r="CX27" s="626"/>
      <c r="CY27" s="627"/>
      <c r="CZ27" s="618">
        <v>28.6</v>
      </c>
      <c r="DA27" s="628"/>
      <c r="DB27" s="628"/>
      <c r="DC27" s="629"/>
      <c r="DD27" s="621">
        <v>2207818</v>
      </c>
      <c r="DE27" s="626"/>
      <c r="DF27" s="626"/>
      <c r="DG27" s="626"/>
      <c r="DH27" s="626"/>
      <c r="DI27" s="626"/>
      <c r="DJ27" s="626"/>
      <c r="DK27" s="627"/>
      <c r="DL27" s="621">
        <v>2206633</v>
      </c>
      <c r="DM27" s="626"/>
      <c r="DN27" s="626"/>
      <c r="DO27" s="626"/>
      <c r="DP27" s="626"/>
      <c r="DQ27" s="626"/>
      <c r="DR27" s="626"/>
      <c r="DS27" s="626"/>
      <c r="DT27" s="626"/>
      <c r="DU27" s="626"/>
      <c r="DV27" s="627"/>
      <c r="DW27" s="618">
        <v>11.8</v>
      </c>
      <c r="DX27" s="628"/>
      <c r="DY27" s="628"/>
      <c r="DZ27" s="628"/>
      <c r="EA27" s="628"/>
      <c r="EB27" s="628"/>
      <c r="EC27" s="649"/>
    </row>
    <row r="28" spans="2:133" ht="11.25" customHeight="1" x14ac:dyDescent="0.2">
      <c r="B28" s="612" t="s">
        <v>297</v>
      </c>
      <c r="C28" s="613"/>
      <c r="D28" s="613"/>
      <c r="E28" s="613"/>
      <c r="F28" s="613"/>
      <c r="G28" s="613"/>
      <c r="H28" s="613"/>
      <c r="I28" s="613"/>
      <c r="J28" s="613"/>
      <c r="K28" s="613"/>
      <c r="L28" s="613"/>
      <c r="M28" s="613"/>
      <c r="N28" s="613"/>
      <c r="O28" s="613"/>
      <c r="P28" s="613"/>
      <c r="Q28" s="614"/>
      <c r="R28" s="615">
        <v>7135</v>
      </c>
      <c r="S28" s="616"/>
      <c r="T28" s="616"/>
      <c r="U28" s="616"/>
      <c r="V28" s="616"/>
      <c r="W28" s="616"/>
      <c r="X28" s="616"/>
      <c r="Y28" s="617"/>
      <c r="Z28" s="642">
        <v>0</v>
      </c>
      <c r="AA28" s="642"/>
      <c r="AB28" s="642"/>
      <c r="AC28" s="642"/>
      <c r="AD28" s="643">
        <v>7135</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6"/>
      <c r="CD28" s="657" t="s">
        <v>298</v>
      </c>
      <c r="CE28" s="654"/>
      <c r="CF28" s="654"/>
      <c r="CG28" s="654"/>
      <c r="CH28" s="654"/>
      <c r="CI28" s="654"/>
      <c r="CJ28" s="654"/>
      <c r="CK28" s="654"/>
      <c r="CL28" s="654"/>
      <c r="CM28" s="654"/>
      <c r="CN28" s="654"/>
      <c r="CO28" s="654"/>
      <c r="CP28" s="654"/>
      <c r="CQ28" s="655"/>
      <c r="CR28" s="615">
        <v>2764039</v>
      </c>
      <c r="CS28" s="616"/>
      <c r="CT28" s="616"/>
      <c r="CU28" s="616"/>
      <c r="CV28" s="616"/>
      <c r="CW28" s="616"/>
      <c r="CX28" s="616"/>
      <c r="CY28" s="617"/>
      <c r="CZ28" s="618">
        <v>7.7</v>
      </c>
      <c r="DA28" s="628"/>
      <c r="DB28" s="628"/>
      <c r="DC28" s="629"/>
      <c r="DD28" s="621">
        <v>2745327</v>
      </c>
      <c r="DE28" s="616"/>
      <c r="DF28" s="616"/>
      <c r="DG28" s="616"/>
      <c r="DH28" s="616"/>
      <c r="DI28" s="616"/>
      <c r="DJ28" s="616"/>
      <c r="DK28" s="617"/>
      <c r="DL28" s="621">
        <v>2745327</v>
      </c>
      <c r="DM28" s="616"/>
      <c r="DN28" s="616"/>
      <c r="DO28" s="616"/>
      <c r="DP28" s="616"/>
      <c r="DQ28" s="616"/>
      <c r="DR28" s="616"/>
      <c r="DS28" s="616"/>
      <c r="DT28" s="616"/>
      <c r="DU28" s="616"/>
      <c r="DV28" s="617"/>
      <c r="DW28" s="618">
        <v>14.7</v>
      </c>
      <c r="DX28" s="628"/>
      <c r="DY28" s="628"/>
      <c r="DZ28" s="628"/>
      <c r="EA28" s="628"/>
      <c r="EB28" s="628"/>
      <c r="EC28" s="649"/>
    </row>
    <row r="29" spans="2:133" ht="11.25" customHeight="1" x14ac:dyDescent="0.2">
      <c r="B29" s="612" t="s">
        <v>299</v>
      </c>
      <c r="C29" s="613"/>
      <c r="D29" s="613"/>
      <c r="E29" s="613"/>
      <c r="F29" s="613"/>
      <c r="G29" s="613"/>
      <c r="H29" s="613"/>
      <c r="I29" s="613"/>
      <c r="J29" s="613"/>
      <c r="K29" s="613"/>
      <c r="L29" s="613"/>
      <c r="M29" s="613"/>
      <c r="N29" s="613"/>
      <c r="O29" s="613"/>
      <c r="P29" s="613"/>
      <c r="Q29" s="614"/>
      <c r="R29" s="615">
        <v>283731</v>
      </c>
      <c r="S29" s="616"/>
      <c r="T29" s="616"/>
      <c r="U29" s="616"/>
      <c r="V29" s="616"/>
      <c r="W29" s="616"/>
      <c r="X29" s="616"/>
      <c r="Y29" s="617"/>
      <c r="Z29" s="642">
        <v>0.7</v>
      </c>
      <c r="AA29" s="642"/>
      <c r="AB29" s="642"/>
      <c r="AC29" s="642"/>
      <c r="AD29" s="643" t="s">
        <v>127</v>
      </c>
      <c r="AE29" s="643"/>
      <c r="AF29" s="643"/>
      <c r="AG29" s="643"/>
      <c r="AH29" s="643"/>
      <c r="AI29" s="643"/>
      <c r="AJ29" s="643"/>
      <c r="AK29" s="643"/>
      <c r="AL29" s="618" t="s">
        <v>127</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300</v>
      </c>
      <c r="CE29" s="703"/>
      <c r="CF29" s="657" t="s">
        <v>70</v>
      </c>
      <c r="CG29" s="654"/>
      <c r="CH29" s="654"/>
      <c r="CI29" s="654"/>
      <c r="CJ29" s="654"/>
      <c r="CK29" s="654"/>
      <c r="CL29" s="654"/>
      <c r="CM29" s="654"/>
      <c r="CN29" s="654"/>
      <c r="CO29" s="654"/>
      <c r="CP29" s="654"/>
      <c r="CQ29" s="655"/>
      <c r="CR29" s="615">
        <v>2764039</v>
      </c>
      <c r="CS29" s="626"/>
      <c r="CT29" s="626"/>
      <c r="CU29" s="626"/>
      <c r="CV29" s="626"/>
      <c r="CW29" s="626"/>
      <c r="CX29" s="626"/>
      <c r="CY29" s="627"/>
      <c r="CZ29" s="618">
        <v>7.7</v>
      </c>
      <c r="DA29" s="628"/>
      <c r="DB29" s="628"/>
      <c r="DC29" s="629"/>
      <c r="DD29" s="621">
        <v>2745327</v>
      </c>
      <c r="DE29" s="626"/>
      <c r="DF29" s="626"/>
      <c r="DG29" s="626"/>
      <c r="DH29" s="626"/>
      <c r="DI29" s="626"/>
      <c r="DJ29" s="626"/>
      <c r="DK29" s="627"/>
      <c r="DL29" s="621">
        <v>2745327</v>
      </c>
      <c r="DM29" s="626"/>
      <c r="DN29" s="626"/>
      <c r="DO29" s="626"/>
      <c r="DP29" s="626"/>
      <c r="DQ29" s="626"/>
      <c r="DR29" s="626"/>
      <c r="DS29" s="626"/>
      <c r="DT29" s="626"/>
      <c r="DU29" s="626"/>
      <c r="DV29" s="627"/>
      <c r="DW29" s="618">
        <v>14.7</v>
      </c>
      <c r="DX29" s="628"/>
      <c r="DY29" s="628"/>
      <c r="DZ29" s="628"/>
      <c r="EA29" s="628"/>
      <c r="EB29" s="628"/>
      <c r="EC29" s="649"/>
    </row>
    <row r="30" spans="2:133" ht="11.25" customHeight="1" x14ac:dyDescent="0.2">
      <c r="B30" s="612" t="s">
        <v>301</v>
      </c>
      <c r="C30" s="613"/>
      <c r="D30" s="613"/>
      <c r="E30" s="613"/>
      <c r="F30" s="613"/>
      <c r="G30" s="613"/>
      <c r="H30" s="613"/>
      <c r="I30" s="613"/>
      <c r="J30" s="613"/>
      <c r="K30" s="613"/>
      <c r="L30" s="613"/>
      <c r="M30" s="613"/>
      <c r="N30" s="613"/>
      <c r="O30" s="613"/>
      <c r="P30" s="613"/>
      <c r="Q30" s="614"/>
      <c r="R30" s="615">
        <v>395566</v>
      </c>
      <c r="S30" s="616"/>
      <c r="T30" s="616"/>
      <c r="U30" s="616"/>
      <c r="V30" s="616"/>
      <c r="W30" s="616"/>
      <c r="X30" s="616"/>
      <c r="Y30" s="617"/>
      <c r="Z30" s="642">
        <v>1</v>
      </c>
      <c r="AA30" s="642"/>
      <c r="AB30" s="642"/>
      <c r="AC30" s="642"/>
      <c r="AD30" s="643">
        <v>93279</v>
      </c>
      <c r="AE30" s="643"/>
      <c r="AF30" s="643"/>
      <c r="AG30" s="643"/>
      <c r="AH30" s="643"/>
      <c r="AI30" s="643"/>
      <c r="AJ30" s="643"/>
      <c r="AK30" s="643"/>
      <c r="AL30" s="618">
        <v>0.5</v>
      </c>
      <c r="AM30" s="619"/>
      <c r="AN30" s="619"/>
      <c r="AO30" s="644"/>
      <c r="AP30" s="674" t="s">
        <v>219</v>
      </c>
      <c r="AQ30" s="675"/>
      <c r="AR30" s="675"/>
      <c r="AS30" s="675"/>
      <c r="AT30" s="675"/>
      <c r="AU30" s="675"/>
      <c r="AV30" s="675"/>
      <c r="AW30" s="675"/>
      <c r="AX30" s="675"/>
      <c r="AY30" s="675"/>
      <c r="AZ30" s="675"/>
      <c r="BA30" s="675"/>
      <c r="BB30" s="675"/>
      <c r="BC30" s="675"/>
      <c r="BD30" s="675"/>
      <c r="BE30" s="675"/>
      <c r="BF30" s="676"/>
      <c r="BG30" s="674" t="s">
        <v>302</v>
      </c>
      <c r="BH30" s="699"/>
      <c r="BI30" s="699"/>
      <c r="BJ30" s="699"/>
      <c r="BK30" s="699"/>
      <c r="BL30" s="699"/>
      <c r="BM30" s="699"/>
      <c r="BN30" s="699"/>
      <c r="BO30" s="699"/>
      <c r="BP30" s="699"/>
      <c r="BQ30" s="700"/>
      <c r="BR30" s="674" t="s">
        <v>303</v>
      </c>
      <c r="BS30" s="699"/>
      <c r="BT30" s="699"/>
      <c r="BU30" s="699"/>
      <c r="BV30" s="699"/>
      <c r="BW30" s="699"/>
      <c r="BX30" s="699"/>
      <c r="BY30" s="699"/>
      <c r="BZ30" s="699"/>
      <c r="CA30" s="699"/>
      <c r="CB30" s="700"/>
      <c r="CD30" s="704"/>
      <c r="CE30" s="705"/>
      <c r="CF30" s="657" t="s">
        <v>304</v>
      </c>
      <c r="CG30" s="654"/>
      <c r="CH30" s="654"/>
      <c r="CI30" s="654"/>
      <c r="CJ30" s="654"/>
      <c r="CK30" s="654"/>
      <c r="CL30" s="654"/>
      <c r="CM30" s="654"/>
      <c r="CN30" s="654"/>
      <c r="CO30" s="654"/>
      <c r="CP30" s="654"/>
      <c r="CQ30" s="655"/>
      <c r="CR30" s="615">
        <v>2604464</v>
      </c>
      <c r="CS30" s="616"/>
      <c r="CT30" s="616"/>
      <c r="CU30" s="616"/>
      <c r="CV30" s="616"/>
      <c r="CW30" s="616"/>
      <c r="CX30" s="616"/>
      <c r="CY30" s="617"/>
      <c r="CZ30" s="618">
        <v>7.3</v>
      </c>
      <c r="DA30" s="628"/>
      <c r="DB30" s="628"/>
      <c r="DC30" s="629"/>
      <c r="DD30" s="621">
        <v>2587001</v>
      </c>
      <c r="DE30" s="616"/>
      <c r="DF30" s="616"/>
      <c r="DG30" s="616"/>
      <c r="DH30" s="616"/>
      <c r="DI30" s="616"/>
      <c r="DJ30" s="616"/>
      <c r="DK30" s="617"/>
      <c r="DL30" s="621">
        <v>2587001</v>
      </c>
      <c r="DM30" s="616"/>
      <c r="DN30" s="616"/>
      <c r="DO30" s="616"/>
      <c r="DP30" s="616"/>
      <c r="DQ30" s="616"/>
      <c r="DR30" s="616"/>
      <c r="DS30" s="616"/>
      <c r="DT30" s="616"/>
      <c r="DU30" s="616"/>
      <c r="DV30" s="617"/>
      <c r="DW30" s="618">
        <v>13.9</v>
      </c>
      <c r="DX30" s="628"/>
      <c r="DY30" s="628"/>
      <c r="DZ30" s="628"/>
      <c r="EA30" s="628"/>
      <c r="EB30" s="628"/>
      <c r="EC30" s="649"/>
    </row>
    <row r="31" spans="2:133" ht="11.25" customHeight="1" x14ac:dyDescent="0.2">
      <c r="B31" s="612" t="s">
        <v>305</v>
      </c>
      <c r="C31" s="613"/>
      <c r="D31" s="613"/>
      <c r="E31" s="613"/>
      <c r="F31" s="613"/>
      <c r="G31" s="613"/>
      <c r="H31" s="613"/>
      <c r="I31" s="613"/>
      <c r="J31" s="613"/>
      <c r="K31" s="613"/>
      <c r="L31" s="613"/>
      <c r="M31" s="613"/>
      <c r="N31" s="613"/>
      <c r="O31" s="613"/>
      <c r="P31" s="613"/>
      <c r="Q31" s="614"/>
      <c r="R31" s="615">
        <v>46656</v>
      </c>
      <c r="S31" s="616"/>
      <c r="T31" s="616"/>
      <c r="U31" s="616"/>
      <c r="V31" s="616"/>
      <c r="W31" s="616"/>
      <c r="X31" s="616"/>
      <c r="Y31" s="617"/>
      <c r="Z31" s="642">
        <v>0.1</v>
      </c>
      <c r="AA31" s="642"/>
      <c r="AB31" s="642"/>
      <c r="AC31" s="642"/>
      <c r="AD31" s="643" t="s">
        <v>127</v>
      </c>
      <c r="AE31" s="643"/>
      <c r="AF31" s="643"/>
      <c r="AG31" s="643"/>
      <c r="AH31" s="643"/>
      <c r="AI31" s="643"/>
      <c r="AJ31" s="643"/>
      <c r="AK31" s="643"/>
      <c r="AL31" s="618" t="s">
        <v>127</v>
      </c>
      <c r="AM31" s="619"/>
      <c r="AN31" s="619"/>
      <c r="AO31" s="644"/>
      <c r="AP31" s="688" t="s">
        <v>306</v>
      </c>
      <c r="AQ31" s="689"/>
      <c r="AR31" s="689"/>
      <c r="AS31" s="689"/>
      <c r="AT31" s="694" t="s">
        <v>307</v>
      </c>
      <c r="AU31" s="343"/>
      <c r="AV31" s="343"/>
      <c r="AW31" s="343"/>
      <c r="AX31" s="681" t="s">
        <v>185</v>
      </c>
      <c r="AY31" s="682"/>
      <c r="AZ31" s="682"/>
      <c r="BA31" s="682"/>
      <c r="BB31" s="682"/>
      <c r="BC31" s="682"/>
      <c r="BD31" s="682"/>
      <c r="BE31" s="682"/>
      <c r="BF31" s="683"/>
      <c r="BG31" s="684">
        <v>99.6</v>
      </c>
      <c r="BH31" s="685"/>
      <c r="BI31" s="685"/>
      <c r="BJ31" s="685"/>
      <c r="BK31" s="685"/>
      <c r="BL31" s="685"/>
      <c r="BM31" s="686">
        <v>98.9</v>
      </c>
      <c r="BN31" s="685"/>
      <c r="BO31" s="685"/>
      <c r="BP31" s="685"/>
      <c r="BQ31" s="687"/>
      <c r="BR31" s="684">
        <v>99.2</v>
      </c>
      <c r="BS31" s="685"/>
      <c r="BT31" s="685"/>
      <c r="BU31" s="685"/>
      <c r="BV31" s="685"/>
      <c r="BW31" s="685"/>
      <c r="BX31" s="686">
        <v>98.5</v>
      </c>
      <c r="BY31" s="685"/>
      <c r="BZ31" s="685"/>
      <c r="CA31" s="685"/>
      <c r="CB31" s="687"/>
      <c r="CD31" s="704"/>
      <c r="CE31" s="705"/>
      <c r="CF31" s="657" t="s">
        <v>308</v>
      </c>
      <c r="CG31" s="654"/>
      <c r="CH31" s="654"/>
      <c r="CI31" s="654"/>
      <c r="CJ31" s="654"/>
      <c r="CK31" s="654"/>
      <c r="CL31" s="654"/>
      <c r="CM31" s="654"/>
      <c r="CN31" s="654"/>
      <c r="CO31" s="654"/>
      <c r="CP31" s="654"/>
      <c r="CQ31" s="655"/>
      <c r="CR31" s="615">
        <v>159575</v>
      </c>
      <c r="CS31" s="626"/>
      <c r="CT31" s="626"/>
      <c r="CU31" s="626"/>
      <c r="CV31" s="626"/>
      <c r="CW31" s="626"/>
      <c r="CX31" s="626"/>
      <c r="CY31" s="627"/>
      <c r="CZ31" s="618">
        <v>0.4</v>
      </c>
      <c r="DA31" s="628"/>
      <c r="DB31" s="628"/>
      <c r="DC31" s="629"/>
      <c r="DD31" s="621">
        <v>158326</v>
      </c>
      <c r="DE31" s="626"/>
      <c r="DF31" s="626"/>
      <c r="DG31" s="626"/>
      <c r="DH31" s="626"/>
      <c r="DI31" s="626"/>
      <c r="DJ31" s="626"/>
      <c r="DK31" s="627"/>
      <c r="DL31" s="621">
        <v>158326</v>
      </c>
      <c r="DM31" s="626"/>
      <c r="DN31" s="626"/>
      <c r="DO31" s="626"/>
      <c r="DP31" s="626"/>
      <c r="DQ31" s="626"/>
      <c r="DR31" s="626"/>
      <c r="DS31" s="626"/>
      <c r="DT31" s="626"/>
      <c r="DU31" s="626"/>
      <c r="DV31" s="627"/>
      <c r="DW31" s="618">
        <v>0.8</v>
      </c>
      <c r="DX31" s="628"/>
      <c r="DY31" s="628"/>
      <c r="DZ31" s="628"/>
      <c r="EA31" s="628"/>
      <c r="EB31" s="628"/>
      <c r="EC31" s="649"/>
    </row>
    <row r="32" spans="2:133" ht="11.25" customHeight="1" x14ac:dyDescent="0.2">
      <c r="B32" s="612" t="s">
        <v>309</v>
      </c>
      <c r="C32" s="613"/>
      <c r="D32" s="613"/>
      <c r="E32" s="613"/>
      <c r="F32" s="613"/>
      <c r="G32" s="613"/>
      <c r="H32" s="613"/>
      <c r="I32" s="613"/>
      <c r="J32" s="613"/>
      <c r="K32" s="613"/>
      <c r="L32" s="613"/>
      <c r="M32" s="613"/>
      <c r="N32" s="613"/>
      <c r="O32" s="613"/>
      <c r="P32" s="613"/>
      <c r="Q32" s="614"/>
      <c r="R32" s="615">
        <v>9427040</v>
      </c>
      <c r="S32" s="616"/>
      <c r="T32" s="616"/>
      <c r="U32" s="616"/>
      <c r="V32" s="616"/>
      <c r="W32" s="616"/>
      <c r="X32" s="616"/>
      <c r="Y32" s="617"/>
      <c r="Z32" s="642">
        <v>24.7</v>
      </c>
      <c r="AA32" s="642"/>
      <c r="AB32" s="642"/>
      <c r="AC32" s="642"/>
      <c r="AD32" s="643" t="s">
        <v>127</v>
      </c>
      <c r="AE32" s="643"/>
      <c r="AF32" s="643"/>
      <c r="AG32" s="643"/>
      <c r="AH32" s="643"/>
      <c r="AI32" s="643"/>
      <c r="AJ32" s="643"/>
      <c r="AK32" s="643"/>
      <c r="AL32" s="618" t="s">
        <v>127</v>
      </c>
      <c r="AM32" s="619"/>
      <c r="AN32" s="619"/>
      <c r="AO32" s="644"/>
      <c r="AP32" s="690"/>
      <c r="AQ32" s="691"/>
      <c r="AR32" s="691"/>
      <c r="AS32" s="691"/>
      <c r="AT32" s="695"/>
      <c r="AU32" s="346" t="s">
        <v>310</v>
      </c>
      <c r="AV32" s="346"/>
      <c r="AW32" s="346"/>
      <c r="AX32" s="612" t="s">
        <v>311</v>
      </c>
      <c r="AY32" s="613"/>
      <c r="AZ32" s="613"/>
      <c r="BA32" s="613"/>
      <c r="BB32" s="613"/>
      <c r="BC32" s="613"/>
      <c r="BD32" s="613"/>
      <c r="BE32" s="613"/>
      <c r="BF32" s="614"/>
      <c r="BG32" s="697">
        <v>99.6</v>
      </c>
      <c r="BH32" s="626"/>
      <c r="BI32" s="626"/>
      <c r="BJ32" s="626"/>
      <c r="BK32" s="626"/>
      <c r="BL32" s="626"/>
      <c r="BM32" s="619">
        <v>99</v>
      </c>
      <c r="BN32" s="698"/>
      <c r="BO32" s="698"/>
      <c r="BP32" s="698"/>
      <c r="BQ32" s="653"/>
      <c r="BR32" s="697">
        <v>99.6</v>
      </c>
      <c r="BS32" s="626"/>
      <c r="BT32" s="626"/>
      <c r="BU32" s="626"/>
      <c r="BV32" s="626"/>
      <c r="BW32" s="626"/>
      <c r="BX32" s="619">
        <v>98.9</v>
      </c>
      <c r="BY32" s="698"/>
      <c r="BZ32" s="698"/>
      <c r="CA32" s="698"/>
      <c r="CB32" s="653"/>
      <c r="CD32" s="706"/>
      <c r="CE32" s="707"/>
      <c r="CF32" s="657" t="s">
        <v>312</v>
      </c>
      <c r="CG32" s="654"/>
      <c r="CH32" s="654"/>
      <c r="CI32" s="654"/>
      <c r="CJ32" s="654"/>
      <c r="CK32" s="654"/>
      <c r="CL32" s="654"/>
      <c r="CM32" s="654"/>
      <c r="CN32" s="654"/>
      <c r="CO32" s="654"/>
      <c r="CP32" s="654"/>
      <c r="CQ32" s="655"/>
      <c r="CR32" s="615" t="s">
        <v>127</v>
      </c>
      <c r="CS32" s="616"/>
      <c r="CT32" s="616"/>
      <c r="CU32" s="616"/>
      <c r="CV32" s="616"/>
      <c r="CW32" s="616"/>
      <c r="CX32" s="616"/>
      <c r="CY32" s="617"/>
      <c r="CZ32" s="618" t="s">
        <v>127</v>
      </c>
      <c r="DA32" s="628"/>
      <c r="DB32" s="628"/>
      <c r="DC32" s="629"/>
      <c r="DD32" s="621" t="s">
        <v>127</v>
      </c>
      <c r="DE32" s="616"/>
      <c r="DF32" s="616"/>
      <c r="DG32" s="616"/>
      <c r="DH32" s="616"/>
      <c r="DI32" s="616"/>
      <c r="DJ32" s="616"/>
      <c r="DK32" s="617"/>
      <c r="DL32" s="621" t="s">
        <v>127</v>
      </c>
      <c r="DM32" s="616"/>
      <c r="DN32" s="616"/>
      <c r="DO32" s="616"/>
      <c r="DP32" s="616"/>
      <c r="DQ32" s="616"/>
      <c r="DR32" s="616"/>
      <c r="DS32" s="616"/>
      <c r="DT32" s="616"/>
      <c r="DU32" s="616"/>
      <c r="DV32" s="617"/>
      <c r="DW32" s="618" t="s">
        <v>127</v>
      </c>
      <c r="DX32" s="628"/>
      <c r="DY32" s="628"/>
      <c r="DZ32" s="628"/>
      <c r="EA32" s="628"/>
      <c r="EB32" s="628"/>
      <c r="EC32" s="649"/>
    </row>
    <row r="33" spans="2:133" ht="11.25" customHeight="1" x14ac:dyDescent="0.2">
      <c r="B33" s="678" t="s">
        <v>313</v>
      </c>
      <c r="C33" s="679"/>
      <c r="D33" s="679"/>
      <c r="E33" s="679"/>
      <c r="F33" s="679"/>
      <c r="G33" s="679"/>
      <c r="H33" s="679"/>
      <c r="I33" s="679"/>
      <c r="J33" s="679"/>
      <c r="K33" s="679"/>
      <c r="L33" s="679"/>
      <c r="M33" s="679"/>
      <c r="N33" s="679"/>
      <c r="O33" s="679"/>
      <c r="P33" s="679"/>
      <c r="Q33" s="680"/>
      <c r="R33" s="615" t="s">
        <v>127</v>
      </c>
      <c r="S33" s="616"/>
      <c r="T33" s="616"/>
      <c r="U33" s="616"/>
      <c r="V33" s="616"/>
      <c r="W33" s="616"/>
      <c r="X33" s="616"/>
      <c r="Y33" s="617"/>
      <c r="Z33" s="642" t="s">
        <v>127</v>
      </c>
      <c r="AA33" s="642"/>
      <c r="AB33" s="642"/>
      <c r="AC33" s="642"/>
      <c r="AD33" s="643" t="s">
        <v>127</v>
      </c>
      <c r="AE33" s="643"/>
      <c r="AF33" s="643"/>
      <c r="AG33" s="643"/>
      <c r="AH33" s="643"/>
      <c r="AI33" s="643"/>
      <c r="AJ33" s="643"/>
      <c r="AK33" s="643"/>
      <c r="AL33" s="618" t="s">
        <v>127</v>
      </c>
      <c r="AM33" s="619"/>
      <c r="AN33" s="619"/>
      <c r="AO33" s="644"/>
      <c r="AP33" s="692"/>
      <c r="AQ33" s="693"/>
      <c r="AR33" s="693"/>
      <c r="AS33" s="693"/>
      <c r="AT33" s="696"/>
      <c r="AU33" s="341"/>
      <c r="AV33" s="341"/>
      <c r="AW33" s="341"/>
      <c r="AX33" s="592" t="s">
        <v>314</v>
      </c>
      <c r="AY33" s="593"/>
      <c r="AZ33" s="593"/>
      <c r="BA33" s="593"/>
      <c r="BB33" s="593"/>
      <c r="BC33" s="593"/>
      <c r="BD33" s="593"/>
      <c r="BE33" s="593"/>
      <c r="BF33" s="594"/>
      <c r="BG33" s="677">
        <v>99.6</v>
      </c>
      <c r="BH33" s="596"/>
      <c r="BI33" s="596"/>
      <c r="BJ33" s="596"/>
      <c r="BK33" s="596"/>
      <c r="BL33" s="596"/>
      <c r="BM33" s="634">
        <v>98.8</v>
      </c>
      <c r="BN33" s="596"/>
      <c r="BO33" s="596"/>
      <c r="BP33" s="596"/>
      <c r="BQ33" s="645"/>
      <c r="BR33" s="677">
        <v>98.8</v>
      </c>
      <c r="BS33" s="596"/>
      <c r="BT33" s="596"/>
      <c r="BU33" s="596"/>
      <c r="BV33" s="596"/>
      <c r="BW33" s="596"/>
      <c r="BX33" s="634">
        <v>98</v>
      </c>
      <c r="BY33" s="596"/>
      <c r="BZ33" s="596"/>
      <c r="CA33" s="596"/>
      <c r="CB33" s="645"/>
      <c r="CD33" s="657" t="s">
        <v>315</v>
      </c>
      <c r="CE33" s="654"/>
      <c r="CF33" s="654"/>
      <c r="CG33" s="654"/>
      <c r="CH33" s="654"/>
      <c r="CI33" s="654"/>
      <c r="CJ33" s="654"/>
      <c r="CK33" s="654"/>
      <c r="CL33" s="654"/>
      <c r="CM33" s="654"/>
      <c r="CN33" s="654"/>
      <c r="CO33" s="654"/>
      <c r="CP33" s="654"/>
      <c r="CQ33" s="655"/>
      <c r="CR33" s="615">
        <v>12794095</v>
      </c>
      <c r="CS33" s="626"/>
      <c r="CT33" s="626"/>
      <c r="CU33" s="626"/>
      <c r="CV33" s="626"/>
      <c r="CW33" s="626"/>
      <c r="CX33" s="626"/>
      <c r="CY33" s="627"/>
      <c r="CZ33" s="618">
        <v>35.700000000000003</v>
      </c>
      <c r="DA33" s="628"/>
      <c r="DB33" s="628"/>
      <c r="DC33" s="629"/>
      <c r="DD33" s="621">
        <v>10221992</v>
      </c>
      <c r="DE33" s="626"/>
      <c r="DF33" s="626"/>
      <c r="DG33" s="626"/>
      <c r="DH33" s="626"/>
      <c r="DI33" s="626"/>
      <c r="DJ33" s="626"/>
      <c r="DK33" s="627"/>
      <c r="DL33" s="621">
        <v>7282114</v>
      </c>
      <c r="DM33" s="626"/>
      <c r="DN33" s="626"/>
      <c r="DO33" s="626"/>
      <c r="DP33" s="626"/>
      <c r="DQ33" s="626"/>
      <c r="DR33" s="626"/>
      <c r="DS33" s="626"/>
      <c r="DT33" s="626"/>
      <c r="DU33" s="626"/>
      <c r="DV33" s="627"/>
      <c r="DW33" s="618">
        <v>39.1</v>
      </c>
      <c r="DX33" s="628"/>
      <c r="DY33" s="628"/>
      <c r="DZ33" s="628"/>
      <c r="EA33" s="628"/>
      <c r="EB33" s="628"/>
      <c r="EC33" s="649"/>
    </row>
    <row r="34" spans="2:133" ht="11.25" customHeight="1" x14ac:dyDescent="0.2">
      <c r="B34" s="612" t="s">
        <v>316</v>
      </c>
      <c r="C34" s="613"/>
      <c r="D34" s="613"/>
      <c r="E34" s="613"/>
      <c r="F34" s="613"/>
      <c r="G34" s="613"/>
      <c r="H34" s="613"/>
      <c r="I34" s="613"/>
      <c r="J34" s="613"/>
      <c r="K34" s="613"/>
      <c r="L34" s="613"/>
      <c r="M34" s="613"/>
      <c r="N34" s="613"/>
      <c r="O34" s="613"/>
      <c r="P34" s="613"/>
      <c r="Q34" s="614"/>
      <c r="R34" s="615">
        <v>2605911</v>
      </c>
      <c r="S34" s="616"/>
      <c r="T34" s="616"/>
      <c r="U34" s="616"/>
      <c r="V34" s="616"/>
      <c r="W34" s="616"/>
      <c r="X34" s="616"/>
      <c r="Y34" s="617"/>
      <c r="Z34" s="642">
        <v>6.8</v>
      </c>
      <c r="AA34" s="642"/>
      <c r="AB34" s="642"/>
      <c r="AC34" s="642"/>
      <c r="AD34" s="643" t="s">
        <v>127</v>
      </c>
      <c r="AE34" s="643"/>
      <c r="AF34" s="643"/>
      <c r="AG34" s="643"/>
      <c r="AH34" s="643"/>
      <c r="AI34" s="643"/>
      <c r="AJ34" s="643"/>
      <c r="AK34" s="643"/>
      <c r="AL34" s="618" t="s">
        <v>127</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317</v>
      </c>
      <c r="CE34" s="654"/>
      <c r="CF34" s="654"/>
      <c r="CG34" s="654"/>
      <c r="CH34" s="654"/>
      <c r="CI34" s="654"/>
      <c r="CJ34" s="654"/>
      <c r="CK34" s="654"/>
      <c r="CL34" s="654"/>
      <c r="CM34" s="654"/>
      <c r="CN34" s="654"/>
      <c r="CO34" s="654"/>
      <c r="CP34" s="654"/>
      <c r="CQ34" s="655"/>
      <c r="CR34" s="615">
        <v>4136407</v>
      </c>
      <c r="CS34" s="616"/>
      <c r="CT34" s="616"/>
      <c r="CU34" s="616"/>
      <c r="CV34" s="616"/>
      <c r="CW34" s="616"/>
      <c r="CX34" s="616"/>
      <c r="CY34" s="617"/>
      <c r="CZ34" s="618">
        <v>11.5</v>
      </c>
      <c r="DA34" s="628"/>
      <c r="DB34" s="628"/>
      <c r="DC34" s="629"/>
      <c r="DD34" s="621">
        <v>2703010</v>
      </c>
      <c r="DE34" s="616"/>
      <c r="DF34" s="616"/>
      <c r="DG34" s="616"/>
      <c r="DH34" s="616"/>
      <c r="DI34" s="616"/>
      <c r="DJ34" s="616"/>
      <c r="DK34" s="617"/>
      <c r="DL34" s="621">
        <v>2244101</v>
      </c>
      <c r="DM34" s="616"/>
      <c r="DN34" s="616"/>
      <c r="DO34" s="616"/>
      <c r="DP34" s="616"/>
      <c r="DQ34" s="616"/>
      <c r="DR34" s="616"/>
      <c r="DS34" s="616"/>
      <c r="DT34" s="616"/>
      <c r="DU34" s="616"/>
      <c r="DV34" s="617"/>
      <c r="DW34" s="618">
        <v>12</v>
      </c>
      <c r="DX34" s="628"/>
      <c r="DY34" s="628"/>
      <c r="DZ34" s="628"/>
      <c r="EA34" s="628"/>
      <c r="EB34" s="628"/>
      <c r="EC34" s="649"/>
    </row>
    <row r="35" spans="2:133" ht="11.25" customHeight="1" x14ac:dyDescent="0.2">
      <c r="B35" s="612" t="s">
        <v>318</v>
      </c>
      <c r="C35" s="613"/>
      <c r="D35" s="613"/>
      <c r="E35" s="613"/>
      <c r="F35" s="613"/>
      <c r="G35" s="613"/>
      <c r="H35" s="613"/>
      <c r="I35" s="613"/>
      <c r="J35" s="613"/>
      <c r="K35" s="613"/>
      <c r="L35" s="613"/>
      <c r="M35" s="613"/>
      <c r="N35" s="613"/>
      <c r="O35" s="613"/>
      <c r="P35" s="613"/>
      <c r="Q35" s="614"/>
      <c r="R35" s="615">
        <v>27234</v>
      </c>
      <c r="S35" s="616"/>
      <c r="T35" s="616"/>
      <c r="U35" s="616"/>
      <c r="V35" s="616"/>
      <c r="W35" s="616"/>
      <c r="X35" s="616"/>
      <c r="Y35" s="617"/>
      <c r="Z35" s="642">
        <v>0.1</v>
      </c>
      <c r="AA35" s="642"/>
      <c r="AB35" s="642"/>
      <c r="AC35" s="642"/>
      <c r="AD35" s="643">
        <v>9202</v>
      </c>
      <c r="AE35" s="643"/>
      <c r="AF35" s="643"/>
      <c r="AG35" s="643"/>
      <c r="AH35" s="643"/>
      <c r="AI35" s="643"/>
      <c r="AJ35" s="643"/>
      <c r="AK35" s="643"/>
      <c r="AL35" s="618">
        <v>0.1</v>
      </c>
      <c r="AM35" s="619"/>
      <c r="AN35" s="619"/>
      <c r="AO35" s="644"/>
      <c r="AP35" s="209"/>
      <c r="AQ35" s="674" t="s">
        <v>319</v>
      </c>
      <c r="AR35" s="675"/>
      <c r="AS35" s="675"/>
      <c r="AT35" s="675"/>
      <c r="AU35" s="675"/>
      <c r="AV35" s="675"/>
      <c r="AW35" s="675"/>
      <c r="AX35" s="675"/>
      <c r="AY35" s="675"/>
      <c r="AZ35" s="675"/>
      <c r="BA35" s="675"/>
      <c r="BB35" s="675"/>
      <c r="BC35" s="675"/>
      <c r="BD35" s="675"/>
      <c r="BE35" s="675"/>
      <c r="BF35" s="676"/>
      <c r="BG35" s="674" t="s">
        <v>320</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7" t="s">
        <v>321</v>
      </c>
      <c r="CE35" s="654"/>
      <c r="CF35" s="654"/>
      <c r="CG35" s="654"/>
      <c r="CH35" s="654"/>
      <c r="CI35" s="654"/>
      <c r="CJ35" s="654"/>
      <c r="CK35" s="654"/>
      <c r="CL35" s="654"/>
      <c r="CM35" s="654"/>
      <c r="CN35" s="654"/>
      <c r="CO35" s="654"/>
      <c r="CP35" s="654"/>
      <c r="CQ35" s="655"/>
      <c r="CR35" s="615">
        <v>132970</v>
      </c>
      <c r="CS35" s="626"/>
      <c r="CT35" s="626"/>
      <c r="CU35" s="626"/>
      <c r="CV35" s="626"/>
      <c r="CW35" s="626"/>
      <c r="CX35" s="626"/>
      <c r="CY35" s="627"/>
      <c r="CZ35" s="618">
        <v>0.4</v>
      </c>
      <c r="DA35" s="628"/>
      <c r="DB35" s="628"/>
      <c r="DC35" s="629"/>
      <c r="DD35" s="621">
        <v>122910</v>
      </c>
      <c r="DE35" s="626"/>
      <c r="DF35" s="626"/>
      <c r="DG35" s="626"/>
      <c r="DH35" s="626"/>
      <c r="DI35" s="626"/>
      <c r="DJ35" s="626"/>
      <c r="DK35" s="627"/>
      <c r="DL35" s="621">
        <v>121881</v>
      </c>
      <c r="DM35" s="626"/>
      <c r="DN35" s="626"/>
      <c r="DO35" s="626"/>
      <c r="DP35" s="626"/>
      <c r="DQ35" s="626"/>
      <c r="DR35" s="626"/>
      <c r="DS35" s="626"/>
      <c r="DT35" s="626"/>
      <c r="DU35" s="626"/>
      <c r="DV35" s="627"/>
      <c r="DW35" s="618">
        <v>0.7</v>
      </c>
      <c r="DX35" s="628"/>
      <c r="DY35" s="628"/>
      <c r="DZ35" s="628"/>
      <c r="EA35" s="628"/>
      <c r="EB35" s="628"/>
      <c r="EC35" s="649"/>
    </row>
    <row r="36" spans="2:133" ht="11.25" customHeight="1" x14ac:dyDescent="0.2">
      <c r="B36" s="612" t="s">
        <v>322</v>
      </c>
      <c r="C36" s="613"/>
      <c r="D36" s="613"/>
      <c r="E36" s="613"/>
      <c r="F36" s="613"/>
      <c r="G36" s="613"/>
      <c r="H36" s="613"/>
      <c r="I36" s="613"/>
      <c r="J36" s="613"/>
      <c r="K36" s="613"/>
      <c r="L36" s="613"/>
      <c r="M36" s="613"/>
      <c r="N36" s="613"/>
      <c r="O36" s="613"/>
      <c r="P36" s="613"/>
      <c r="Q36" s="614"/>
      <c r="R36" s="615">
        <v>268619</v>
      </c>
      <c r="S36" s="616"/>
      <c r="T36" s="616"/>
      <c r="U36" s="616"/>
      <c r="V36" s="616"/>
      <c r="W36" s="616"/>
      <c r="X36" s="616"/>
      <c r="Y36" s="617"/>
      <c r="Z36" s="642">
        <v>0.7</v>
      </c>
      <c r="AA36" s="642"/>
      <c r="AB36" s="642"/>
      <c r="AC36" s="642"/>
      <c r="AD36" s="643" t="s">
        <v>127</v>
      </c>
      <c r="AE36" s="643"/>
      <c r="AF36" s="643"/>
      <c r="AG36" s="643"/>
      <c r="AH36" s="643"/>
      <c r="AI36" s="643"/>
      <c r="AJ36" s="643"/>
      <c r="AK36" s="643"/>
      <c r="AL36" s="618" t="s">
        <v>127</v>
      </c>
      <c r="AM36" s="619"/>
      <c r="AN36" s="619"/>
      <c r="AO36" s="644"/>
      <c r="AP36" s="209"/>
      <c r="AQ36" s="665" t="s">
        <v>323</v>
      </c>
      <c r="AR36" s="666"/>
      <c r="AS36" s="666"/>
      <c r="AT36" s="666"/>
      <c r="AU36" s="666"/>
      <c r="AV36" s="666"/>
      <c r="AW36" s="666"/>
      <c r="AX36" s="666"/>
      <c r="AY36" s="667"/>
      <c r="AZ36" s="668">
        <v>3385322</v>
      </c>
      <c r="BA36" s="669"/>
      <c r="BB36" s="669"/>
      <c r="BC36" s="669"/>
      <c r="BD36" s="669"/>
      <c r="BE36" s="669"/>
      <c r="BF36" s="670"/>
      <c r="BG36" s="671" t="s">
        <v>324</v>
      </c>
      <c r="BH36" s="672"/>
      <c r="BI36" s="672"/>
      <c r="BJ36" s="672"/>
      <c r="BK36" s="672"/>
      <c r="BL36" s="672"/>
      <c r="BM36" s="672"/>
      <c r="BN36" s="672"/>
      <c r="BO36" s="672"/>
      <c r="BP36" s="672"/>
      <c r="BQ36" s="672"/>
      <c r="BR36" s="672"/>
      <c r="BS36" s="672"/>
      <c r="BT36" s="672"/>
      <c r="BU36" s="673"/>
      <c r="BV36" s="668">
        <v>144881</v>
      </c>
      <c r="BW36" s="669"/>
      <c r="BX36" s="669"/>
      <c r="BY36" s="669"/>
      <c r="BZ36" s="669"/>
      <c r="CA36" s="669"/>
      <c r="CB36" s="670"/>
      <c r="CD36" s="657" t="s">
        <v>325</v>
      </c>
      <c r="CE36" s="654"/>
      <c r="CF36" s="654"/>
      <c r="CG36" s="654"/>
      <c r="CH36" s="654"/>
      <c r="CI36" s="654"/>
      <c r="CJ36" s="654"/>
      <c r="CK36" s="654"/>
      <c r="CL36" s="654"/>
      <c r="CM36" s="654"/>
      <c r="CN36" s="654"/>
      <c r="CO36" s="654"/>
      <c r="CP36" s="654"/>
      <c r="CQ36" s="655"/>
      <c r="CR36" s="615">
        <v>4270775</v>
      </c>
      <c r="CS36" s="616"/>
      <c r="CT36" s="616"/>
      <c r="CU36" s="616"/>
      <c r="CV36" s="616"/>
      <c r="CW36" s="616"/>
      <c r="CX36" s="616"/>
      <c r="CY36" s="617"/>
      <c r="CZ36" s="618">
        <v>11.9</v>
      </c>
      <c r="DA36" s="628"/>
      <c r="DB36" s="628"/>
      <c r="DC36" s="629"/>
      <c r="DD36" s="621">
        <v>3822888</v>
      </c>
      <c r="DE36" s="616"/>
      <c r="DF36" s="616"/>
      <c r="DG36" s="616"/>
      <c r="DH36" s="616"/>
      <c r="DI36" s="616"/>
      <c r="DJ36" s="616"/>
      <c r="DK36" s="617"/>
      <c r="DL36" s="621">
        <v>2847070</v>
      </c>
      <c r="DM36" s="616"/>
      <c r="DN36" s="616"/>
      <c r="DO36" s="616"/>
      <c r="DP36" s="616"/>
      <c r="DQ36" s="616"/>
      <c r="DR36" s="616"/>
      <c r="DS36" s="616"/>
      <c r="DT36" s="616"/>
      <c r="DU36" s="616"/>
      <c r="DV36" s="617"/>
      <c r="DW36" s="618">
        <v>15.3</v>
      </c>
      <c r="DX36" s="628"/>
      <c r="DY36" s="628"/>
      <c r="DZ36" s="628"/>
      <c r="EA36" s="628"/>
      <c r="EB36" s="628"/>
      <c r="EC36" s="649"/>
    </row>
    <row r="37" spans="2:133" ht="11.25" customHeight="1" x14ac:dyDescent="0.2">
      <c r="B37" s="612" t="s">
        <v>326</v>
      </c>
      <c r="C37" s="613"/>
      <c r="D37" s="613"/>
      <c r="E37" s="613"/>
      <c r="F37" s="613"/>
      <c r="G37" s="613"/>
      <c r="H37" s="613"/>
      <c r="I37" s="613"/>
      <c r="J37" s="613"/>
      <c r="K37" s="613"/>
      <c r="L37" s="613"/>
      <c r="M37" s="613"/>
      <c r="N37" s="613"/>
      <c r="O37" s="613"/>
      <c r="P37" s="613"/>
      <c r="Q37" s="614"/>
      <c r="R37" s="615">
        <v>272721</v>
      </c>
      <c r="S37" s="616"/>
      <c r="T37" s="616"/>
      <c r="U37" s="616"/>
      <c r="V37" s="616"/>
      <c r="W37" s="616"/>
      <c r="X37" s="616"/>
      <c r="Y37" s="617"/>
      <c r="Z37" s="642">
        <v>0.7</v>
      </c>
      <c r="AA37" s="642"/>
      <c r="AB37" s="642"/>
      <c r="AC37" s="642"/>
      <c r="AD37" s="643" t="s">
        <v>127</v>
      </c>
      <c r="AE37" s="643"/>
      <c r="AF37" s="643"/>
      <c r="AG37" s="643"/>
      <c r="AH37" s="643"/>
      <c r="AI37" s="643"/>
      <c r="AJ37" s="643"/>
      <c r="AK37" s="643"/>
      <c r="AL37" s="618" t="s">
        <v>127</v>
      </c>
      <c r="AM37" s="619"/>
      <c r="AN37" s="619"/>
      <c r="AO37" s="644"/>
      <c r="AQ37" s="650" t="s">
        <v>327</v>
      </c>
      <c r="AR37" s="651"/>
      <c r="AS37" s="651"/>
      <c r="AT37" s="651"/>
      <c r="AU37" s="651"/>
      <c r="AV37" s="651"/>
      <c r="AW37" s="651"/>
      <c r="AX37" s="651"/>
      <c r="AY37" s="652"/>
      <c r="AZ37" s="615">
        <v>789635</v>
      </c>
      <c r="BA37" s="616"/>
      <c r="BB37" s="616"/>
      <c r="BC37" s="616"/>
      <c r="BD37" s="626"/>
      <c r="BE37" s="626"/>
      <c r="BF37" s="653"/>
      <c r="BG37" s="657" t="s">
        <v>328</v>
      </c>
      <c r="BH37" s="654"/>
      <c r="BI37" s="654"/>
      <c r="BJ37" s="654"/>
      <c r="BK37" s="654"/>
      <c r="BL37" s="654"/>
      <c r="BM37" s="654"/>
      <c r="BN37" s="654"/>
      <c r="BO37" s="654"/>
      <c r="BP37" s="654"/>
      <c r="BQ37" s="654"/>
      <c r="BR37" s="654"/>
      <c r="BS37" s="654"/>
      <c r="BT37" s="654"/>
      <c r="BU37" s="655"/>
      <c r="BV37" s="615">
        <v>127339</v>
      </c>
      <c r="BW37" s="616"/>
      <c r="BX37" s="616"/>
      <c r="BY37" s="616"/>
      <c r="BZ37" s="616"/>
      <c r="CA37" s="616"/>
      <c r="CB37" s="656"/>
      <c r="CD37" s="657" t="s">
        <v>329</v>
      </c>
      <c r="CE37" s="654"/>
      <c r="CF37" s="654"/>
      <c r="CG37" s="654"/>
      <c r="CH37" s="654"/>
      <c r="CI37" s="654"/>
      <c r="CJ37" s="654"/>
      <c r="CK37" s="654"/>
      <c r="CL37" s="654"/>
      <c r="CM37" s="654"/>
      <c r="CN37" s="654"/>
      <c r="CO37" s="654"/>
      <c r="CP37" s="654"/>
      <c r="CQ37" s="655"/>
      <c r="CR37" s="615">
        <v>1812030</v>
      </c>
      <c r="CS37" s="626"/>
      <c r="CT37" s="626"/>
      <c r="CU37" s="626"/>
      <c r="CV37" s="626"/>
      <c r="CW37" s="626"/>
      <c r="CX37" s="626"/>
      <c r="CY37" s="627"/>
      <c r="CZ37" s="618">
        <v>5.0999999999999996</v>
      </c>
      <c r="DA37" s="628"/>
      <c r="DB37" s="628"/>
      <c r="DC37" s="629"/>
      <c r="DD37" s="621">
        <v>1800853</v>
      </c>
      <c r="DE37" s="626"/>
      <c r="DF37" s="626"/>
      <c r="DG37" s="626"/>
      <c r="DH37" s="626"/>
      <c r="DI37" s="626"/>
      <c r="DJ37" s="626"/>
      <c r="DK37" s="627"/>
      <c r="DL37" s="621">
        <v>1592774</v>
      </c>
      <c r="DM37" s="626"/>
      <c r="DN37" s="626"/>
      <c r="DO37" s="626"/>
      <c r="DP37" s="626"/>
      <c r="DQ37" s="626"/>
      <c r="DR37" s="626"/>
      <c r="DS37" s="626"/>
      <c r="DT37" s="626"/>
      <c r="DU37" s="626"/>
      <c r="DV37" s="627"/>
      <c r="DW37" s="618">
        <v>8.5</v>
      </c>
      <c r="DX37" s="628"/>
      <c r="DY37" s="628"/>
      <c r="DZ37" s="628"/>
      <c r="EA37" s="628"/>
      <c r="EB37" s="628"/>
      <c r="EC37" s="649"/>
    </row>
    <row r="38" spans="2:133" ht="11.25" customHeight="1" x14ac:dyDescent="0.2">
      <c r="B38" s="612" t="s">
        <v>330</v>
      </c>
      <c r="C38" s="613"/>
      <c r="D38" s="613"/>
      <c r="E38" s="613"/>
      <c r="F38" s="613"/>
      <c r="G38" s="613"/>
      <c r="H38" s="613"/>
      <c r="I38" s="613"/>
      <c r="J38" s="613"/>
      <c r="K38" s="613"/>
      <c r="L38" s="613"/>
      <c r="M38" s="613"/>
      <c r="N38" s="613"/>
      <c r="O38" s="613"/>
      <c r="P38" s="613"/>
      <c r="Q38" s="614"/>
      <c r="R38" s="615">
        <v>1891483</v>
      </c>
      <c r="S38" s="616"/>
      <c r="T38" s="616"/>
      <c r="U38" s="616"/>
      <c r="V38" s="616"/>
      <c r="W38" s="616"/>
      <c r="X38" s="616"/>
      <c r="Y38" s="617"/>
      <c r="Z38" s="642">
        <v>4.9000000000000004</v>
      </c>
      <c r="AA38" s="642"/>
      <c r="AB38" s="642"/>
      <c r="AC38" s="642"/>
      <c r="AD38" s="643" t="s">
        <v>127</v>
      </c>
      <c r="AE38" s="643"/>
      <c r="AF38" s="643"/>
      <c r="AG38" s="643"/>
      <c r="AH38" s="643"/>
      <c r="AI38" s="643"/>
      <c r="AJ38" s="643"/>
      <c r="AK38" s="643"/>
      <c r="AL38" s="618" t="s">
        <v>127</v>
      </c>
      <c r="AM38" s="619"/>
      <c r="AN38" s="619"/>
      <c r="AO38" s="644"/>
      <c r="AQ38" s="650" t="s">
        <v>331</v>
      </c>
      <c r="AR38" s="651"/>
      <c r="AS38" s="651"/>
      <c r="AT38" s="651"/>
      <c r="AU38" s="651"/>
      <c r="AV38" s="651"/>
      <c r="AW38" s="651"/>
      <c r="AX38" s="651"/>
      <c r="AY38" s="652"/>
      <c r="AZ38" s="615">
        <v>11221</v>
      </c>
      <c r="BA38" s="616"/>
      <c r="BB38" s="616"/>
      <c r="BC38" s="616"/>
      <c r="BD38" s="626"/>
      <c r="BE38" s="626"/>
      <c r="BF38" s="653"/>
      <c r="BG38" s="657" t="s">
        <v>332</v>
      </c>
      <c r="BH38" s="654"/>
      <c r="BI38" s="654"/>
      <c r="BJ38" s="654"/>
      <c r="BK38" s="654"/>
      <c r="BL38" s="654"/>
      <c r="BM38" s="654"/>
      <c r="BN38" s="654"/>
      <c r="BO38" s="654"/>
      <c r="BP38" s="654"/>
      <c r="BQ38" s="654"/>
      <c r="BR38" s="654"/>
      <c r="BS38" s="654"/>
      <c r="BT38" s="654"/>
      <c r="BU38" s="655"/>
      <c r="BV38" s="615">
        <v>9375</v>
      </c>
      <c r="BW38" s="616"/>
      <c r="BX38" s="616"/>
      <c r="BY38" s="616"/>
      <c r="BZ38" s="616"/>
      <c r="CA38" s="616"/>
      <c r="CB38" s="656"/>
      <c r="CD38" s="657" t="s">
        <v>333</v>
      </c>
      <c r="CE38" s="654"/>
      <c r="CF38" s="654"/>
      <c r="CG38" s="654"/>
      <c r="CH38" s="654"/>
      <c r="CI38" s="654"/>
      <c r="CJ38" s="654"/>
      <c r="CK38" s="654"/>
      <c r="CL38" s="654"/>
      <c r="CM38" s="654"/>
      <c r="CN38" s="654"/>
      <c r="CO38" s="654"/>
      <c r="CP38" s="654"/>
      <c r="CQ38" s="655"/>
      <c r="CR38" s="615">
        <v>2584466</v>
      </c>
      <c r="CS38" s="616"/>
      <c r="CT38" s="616"/>
      <c r="CU38" s="616"/>
      <c r="CV38" s="616"/>
      <c r="CW38" s="616"/>
      <c r="CX38" s="616"/>
      <c r="CY38" s="617"/>
      <c r="CZ38" s="618">
        <v>7.2</v>
      </c>
      <c r="DA38" s="628"/>
      <c r="DB38" s="628"/>
      <c r="DC38" s="629"/>
      <c r="DD38" s="621">
        <v>2109863</v>
      </c>
      <c r="DE38" s="616"/>
      <c r="DF38" s="616"/>
      <c r="DG38" s="616"/>
      <c r="DH38" s="616"/>
      <c r="DI38" s="616"/>
      <c r="DJ38" s="616"/>
      <c r="DK38" s="617"/>
      <c r="DL38" s="621">
        <v>2069062</v>
      </c>
      <c r="DM38" s="616"/>
      <c r="DN38" s="616"/>
      <c r="DO38" s="616"/>
      <c r="DP38" s="616"/>
      <c r="DQ38" s="616"/>
      <c r="DR38" s="616"/>
      <c r="DS38" s="616"/>
      <c r="DT38" s="616"/>
      <c r="DU38" s="616"/>
      <c r="DV38" s="617"/>
      <c r="DW38" s="618">
        <v>11.1</v>
      </c>
      <c r="DX38" s="628"/>
      <c r="DY38" s="628"/>
      <c r="DZ38" s="628"/>
      <c r="EA38" s="628"/>
      <c r="EB38" s="628"/>
      <c r="EC38" s="649"/>
    </row>
    <row r="39" spans="2:133" ht="11.25" customHeight="1" x14ac:dyDescent="0.2">
      <c r="B39" s="612" t="s">
        <v>334</v>
      </c>
      <c r="C39" s="613"/>
      <c r="D39" s="613"/>
      <c r="E39" s="613"/>
      <c r="F39" s="613"/>
      <c r="G39" s="613"/>
      <c r="H39" s="613"/>
      <c r="I39" s="613"/>
      <c r="J39" s="613"/>
      <c r="K39" s="613"/>
      <c r="L39" s="613"/>
      <c r="M39" s="613"/>
      <c r="N39" s="613"/>
      <c r="O39" s="613"/>
      <c r="P39" s="613"/>
      <c r="Q39" s="614"/>
      <c r="R39" s="615">
        <v>473281</v>
      </c>
      <c r="S39" s="616"/>
      <c r="T39" s="616"/>
      <c r="U39" s="616"/>
      <c r="V39" s="616"/>
      <c r="W39" s="616"/>
      <c r="X39" s="616"/>
      <c r="Y39" s="617"/>
      <c r="Z39" s="642">
        <v>1.2</v>
      </c>
      <c r="AA39" s="642"/>
      <c r="AB39" s="642"/>
      <c r="AC39" s="642"/>
      <c r="AD39" s="643">
        <v>20598</v>
      </c>
      <c r="AE39" s="643"/>
      <c r="AF39" s="643"/>
      <c r="AG39" s="643"/>
      <c r="AH39" s="643"/>
      <c r="AI39" s="643"/>
      <c r="AJ39" s="643"/>
      <c r="AK39" s="643"/>
      <c r="AL39" s="618">
        <v>0.1</v>
      </c>
      <c r="AM39" s="619"/>
      <c r="AN39" s="619"/>
      <c r="AO39" s="644"/>
      <c r="AQ39" s="650" t="s">
        <v>335</v>
      </c>
      <c r="AR39" s="651"/>
      <c r="AS39" s="651"/>
      <c r="AT39" s="651"/>
      <c r="AU39" s="651"/>
      <c r="AV39" s="651"/>
      <c r="AW39" s="651"/>
      <c r="AX39" s="651"/>
      <c r="AY39" s="652"/>
      <c r="AZ39" s="615">
        <v>1395</v>
      </c>
      <c r="BA39" s="616"/>
      <c r="BB39" s="616"/>
      <c r="BC39" s="616"/>
      <c r="BD39" s="626"/>
      <c r="BE39" s="626"/>
      <c r="BF39" s="653"/>
      <c r="BG39" s="657" t="s">
        <v>336</v>
      </c>
      <c r="BH39" s="654"/>
      <c r="BI39" s="654"/>
      <c r="BJ39" s="654"/>
      <c r="BK39" s="654"/>
      <c r="BL39" s="654"/>
      <c r="BM39" s="654"/>
      <c r="BN39" s="654"/>
      <c r="BO39" s="654"/>
      <c r="BP39" s="654"/>
      <c r="BQ39" s="654"/>
      <c r="BR39" s="654"/>
      <c r="BS39" s="654"/>
      <c r="BT39" s="654"/>
      <c r="BU39" s="655"/>
      <c r="BV39" s="615">
        <v>13974</v>
      </c>
      <c r="BW39" s="616"/>
      <c r="BX39" s="616"/>
      <c r="BY39" s="616"/>
      <c r="BZ39" s="616"/>
      <c r="CA39" s="616"/>
      <c r="CB39" s="656"/>
      <c r="CD39" s="657" t="s">
        <v>337</v>
      </c>
      <c r="CE39" s="654"/>
      <c r="CF39" s="654"/>
      <c r="CG39" s="654"/>
      <c r="CH39" s="654"/>
      <c r="CI39" s="654"/>
      <c r="CJ39" s="654"/>
      <c r="CK39" s="654"/>
      <c r="CL39" s="654"/>
      <c r="CM39" s="654"/>
      <c r="CN39" s="654"/>
      <c r="CO39" s="654"/>
      <c r="CP39" s="654"/>
      <c r="CQ39" s="655"/>
      <c r="CR39" s="615">
        <v>1447139</v>
      </c>
      <c r="CS39" s="626"/>
      <c r="CT39" s="626"/>
      <c r="CU39" s="626"/>
      <c r="CV39" s="626"/>
      <c r="CW39" s="626"/>
      <c r="CX39" s="626"/>
      <c r="CY39" s="627"/>
      <c r="CZ39" s="618">
        <v>4</v>
      </c>
      <c r="DA39" s="628"/>
      <c r="DB39" s="628"/>
      <c r="DC39" s="629"/>
      <c r="DD39" s="621">
        <v>1327770</v>
      </c>
      <c r="DE39" s="626"/>
      <c r="DF39" s="626"/>
      <c r="DG39" s="626"/>
      <c r="DH39" s="626"/>
      <c r="DI39" s="626"/>
      <c r="DJ39" s="626"/>
      <c r="DK39" s="627"/>
      <c r="DL39" s="621" t="s">
        <v>127</v>
      </c>
      <c r="DM39" s="626"/>
      <c r="DN39" s="626"/>
      <c r="DO39" s="626"/>
      <c r="DP39" s="626"/>
      <c r="DQ39" s="626"/>
      <c r="DR39" s="626"/>
      <c r="DS39" s="626"/>
      <c r="DT39" s="626"/>
      <c r="DU39" s="626"/>
      <c r="DV39" s="627"/>
      <c r="DW39" s="618" t="s">
        <v>127</v>
      </c>
      <c r="DX39" s="628"/>
      <c r="DY39" s="628"/>
      <c r="DZ39" s="628"/>
      <c r="EA39" s="628"/>
      <c r="EB39" s="628"/>
      <c r="EC39" s="649"/>
    </row>
    <row r="40" spans="2:133" ht="11.25" customHeight="1" x14ac:dyDescent="0.2">
      <c r="B40" s="612" t="s">
        <v>338</v>
      </c>
      <c r="C40" s="613"/>
      <c r="D40" s="613"/>
      <c r="E40" s="613"/>
      <c r="F40" s="613"/>
      <c r="G40" s="613"/>
      <c r="H40" s="613"/>
      <c r="I40" s="613"/>
      <c r="J40" s="613"/>
      <c r="K40" s="613"/>
      <c r="L40" s="613"/>
      <c r="M40" s="613"/>
      <c r="N40" s="613"/>
      <c r="O40" s="613"/>
      <c r="P40" s="613"/>
      <c r="Q40" s="614"/>
      <c r="R40" s="615">
        <v>3983600</v>
      </c>
      <c r="S40" s="616"/>
      <c r="T40" s="616"/>
      <c r="U40" s="616"/>
      <c r="V40" s="616"/>
      <c r="W40" s="616"/>
      <c r="X40" s="616"/>
      <c r="Y40" s="617"/>
      <c r="Z40" s="642">
        <v>10.4</v>
      </c>
      <c r="AA40" s="642"/>
      <c r="AB40" s="642"/>
      <c r="AC40" s="642"/>
      <c r="AD40" s="643" t="s">
        <v>127</v>
      </c>
      <c r="AE40" s="643"/>
      <c r="AF40" s="643"/>
      <c r="AG40" s="643"/>
      <c r="AH40" s="643"/>
      <c r="AI40" s="643"/>
      <c r="AJ40" s="643"/>
      <c r="AK40" s="643"/>
      <c r="AL40" s="618" t="s">
        <v>127</v>
      </c>
      <c r="AM40" s="619"/>
      <c r="AN40" s="619"/>
      <c r="AO40" s="644"/>
      <c r="AQ40" s="650" t="s">
        <v>339</v>
      </c>
      <c r="AR40" s="651"/>
      <c r="AS40" s="651"/>
      <c r="AT40" s="651"/>
      <c r="AU40" s="651"/>
      <c r="AV40" s="651"/>
      <c r="AW40" s="651"/>
      <c r="AX40" s="651"/>
      <c r="AY40" s="652"/>
      <c r="AZ40" s="615" t="s">
        <v>127</v>
      </c>
      <c r="BA40" s="616"/>
      <c r="BB40" s="616"/>
      <c r="BC40" s="616"/>
      <c r="BD40" s="626"/>
      <c r="BE40" s="626"/>
      <c r="BF40" s="653"/>
      <c r="BG40" s="658" t="s">
        <v>340</v>
      </c>
      <c r="BH40" s="659"/>
      <c r="BI40" s="659"/>
      <c r="BJ40" s="659"/>
      <c r="BK40" s="659"/>
      <c r="BL40" s="347"/>
      <c r="BM40" s="654" t="s">
        <v>341</v>
      </c>
      <c r="BN40" s="654"/>
      <c r="BO40" s="654"/>
      <c r="BP40" s="654"/>
      <c r="BQ40" s="654"/>
      <c r="BR40" s="654"/>
      <c r="BS40" s="654"/>
      <c r="BT40" s="654"/>
      <c r="BU40" s="655"/>
      <c r="BV40" s="615">
        <v>99</v>
      </c>
      <c r="BW40" s="616"/>
      <c r="BX40" s="616"/>
      <c r="BY40" s="616"/>
      <c r="BZ40" s="616"/>
      <c r="CA40" s="616"/>
      <c r="CB40" s="656"/>
      <c r="CD40" s="657" t="s">
        <v>342</v>
      </c>
      <c r="CE40" s="654"/>
      <c r="CF40" s="654"/>
      <c r="CG40" s="654"/>
      <c r="CH40" s="654"/>
      <c r="CI40" s="654"/>
      <c r="CJ40" s="654"/>
      <c r="CK40" s="654"/>
      <c r="CL40" s="654"/>
      <c r="CM40" s="654"/>
      <c r="CN40" s="654"/>
      <c r="CO40" s="654"/>
      <c r="CP40" s="654"/>
      <c r="CQ40" s="655"/>
      <c r="CR40" s="615">
        <v>222338</v>
      </c>
      <c r="CS40" s="616"/>
      <c r="CT40" s="616"/>
      <c r="CU40" s="616"/>
      <c r="CV40" s="616"/>
      <c r="CW40" s="616"/>
      <c r="CX40" s="616"/>
      <c r="CY40" s="617"/>
      <c r="CZ40" s="618">
        <v>0.6</v>
      </c>
      <c r="DA40" s="628"/>
      <c r="DB40" s="628"/>
      <c r="DC40" s="629"/>
      <c r="DD40" s="621">
        <v>135551</v>
      </c>
      <c r="DE40" s="616"/>
      <c r="DF40" s="616"/>
      <c r="DG40" s="616"/>
      <c r="DH40" s="616"/>
      <c r="DI40" s="616"/>
      <c r="DJ40" s="616"/>
      <c r="DK40" s="617"/>
      <c r="DL40" s="621" t="s">
        <v>127</v>
      </c>
      <c r="DM40" s="616"/>
      <c r="DN40" s="616"/>
      <c r="DO40" s="616"/>
      <c r="DP40" s="616"/>
      <c r="DQ40" s="616"/>
      <c r="DR40" s="616"/>
      <c r="DS40" s="616"/>
      <c r="DT40" s="616"/>
      <c r="DU40" s="616"/>
      <c r="DV40" s="617"/>
      <c r="DW40" s="618" t="s">
        <v>127</v>
      </c>
      <c r="DX40" s="628"/>
      <c r="DY40" s="628"/>
      <c r="DZ40" s="628"/>
      <c r="EA40" s="628"/>
      <c r="EB40" s="628"/>
      <c r="EC40" s="649"/>
    </row>
    <row r="41" spans="2:133" ht="11.25" customHeight="1" x14ac:dyDescent="0.2">
      <c r="B41" s="612" t="s">
        <v>343</v>
      </c>
      <c r="C41" s="613"/>
      <c r="D41" s="613"/>
      <c r="E41" s="613"/>
      <c r="F41" s="613"/>
      <c r="G41" s="613"/>
      <c r="H41" s="613"/>
      <c r="I41" s="613"/>
      <c r="J41" s="613"/>
      <c r="K41" s="613"/>
      <c r="L41" s="613"/>
      <c r="M41" s="613"/>
      <c r="N41" s="613"/>
      <c r="O41" s="613"/>
      <c r="P41" s="613"/>
      <c r="Q41" s="614"/>
      <c r="R41" s="615" t="s">
        <v>127</v>
      </c>
      <c r="S41" s="616"/>
      <c r="T41" s="616"/>
      <c r="U41" s="616"/>
      <c r="V41" s="616"/>
      <c r="W41" s="616"/>
      <c r="X41" s="616"/>
      <c r="Y41" s="617"/>
      <c r="Z41" s="642" t="s">
        <v>127</v>
      </c>
      <c r="AA41" s="642"/>
      <c r="AB41" s="642"/>
      <c r="AC41" s="642"/>
      <c r="AD41" s="643" t="s">
        <v>127</v>
      </c>
      <c r="AE41" s="643"/>
      <c r="AF41" s="643"/>
      <c r="AG41" s="643"/>
      <c r="AH41" s="643"/>
      <c r="AI41" s="643"/>
      <c r="AJ41" s="643"/>
      <c r="AK41" s="643"/>
      <c r="AL41" s="618" t="s">
        <v>127</v>
      </c>
      <c r="AM41" s="619"/>
      <c r="AN41" s="619"/>
      <c r="AO41" s="644"/>
      <c r="AQ41" s="650" t="s">
        <v>344</v>
      </c>
      <c r="AR41" s="651"/>
      <c r="AS41" s="651"/>
      <c r="AT41" s="651"/>
      <c r="AU41" s="651"/>
      <c r="AV41" s="651"/>
      <c r="AW41" s="651"/>
      <c r="AX41" s="651"/>
      <c r="AY41" s="652"/>
      <c r="AZ41" s="615">
        <v>563784</v>
      </c>
      <c r="BA41" s="616"/>
      <c r="BB41" s="616"/>
      <c r="BC41" s="616"/>
      <c r="BD41" s="626"/>
      <c r="BE41" s="626"/>
      <c r="BF41" s="653"/>
      <c r="BG41" s="658"/>
      <c r="BH41" s="659"/>
      <c r="BI41" s="659"/>
      <c r="BJ41" s="659"/>
      <c r="BK41" s="659"/>
      <c r="BL41" s="347"/>
      <c r="BM41" s="654" t="s">
        <v>345</v>
      </c>
      <c r="BN41" s="654"/>
      <c r="BO41" s="654"/>
      <c r="BP41" s="654"/>
      <c r="BQ41" s="654"/>
      <c r="BR41" s="654"/>
      <c r="BS41" s="654"/>
      <c r="BT41" s="654"/>
      <c r="BU41" s="655"/>
      <c r="BV41" s="615">
        <v>1</v>
      </c>
      <c r="BW41" s="616"/>
      <c r="BX41" s="616"/>
      <c r="BY41" s="616"/>
      <c r="BZ41" s="616"/>
      <c r="CA41" s="616"/>
      <c r="CB41" s="656"/>
      <c r="CD41" s="657" t="s">
        <v>346</v>
      </c>
      <c r="CE41" s="654"/>
      <c r="CF41" s="654"/>
      <c r="CG41" s="654"/>
      <c r="CH41" s="654"/>
      <c r="CI41" s="654"/>
      <c r="CJ41" s="654"/>
      <c r="CK41" s="654"/>
      <c r="CL41" s="654"/>
      <c r="CM41" s="654"/>
      <c r="CN41" s="654"/>
      <c r="CO41" s="654"/>
      <c r="CP41" s="654"/>
      <c r="CQ41" s="655"/>
      <c r="CR41" s="615" t="s">
        <v>127</v>
      </c>
      <c r="CS41" s="626"/>
      <c r="CT41" s="626"/>
      <c r="CU41" s="626"/>
      <c r="CV41" s="626"/>
      <c r="CW41" s="626"/>
      <c r="CX41" s="626"/>
      <c r="CY41" s="627"/>
      <c r="CZ41" s="618" t="s">
        <v>127</v>
      </c>
      <c r="DA41" s="628"/>
      <c r="DB41" s="628"/>
      <c r="DC41" s="629"/>
      <c r="DD41" s="621" t="s">
        <v>127</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347</v>
      </c>
      <c r="C42" s="613"/>
      <c r="D42" s="613"/>
      <c r="E42" s="613"/>
      <c r="F42" s="613"/>
      <c r="G42" s="613"/>
      <c r="H42" s="613"/>
      <c r="I42" s="613"/>
      <c r="J42" s="613"/>
      <c r="K42" s="613"/>
      <c r="L42" s="613"/>
      <c r="M42" s="613"/>
      <c r="N42" s="613"/>
      <c r="O42" s="613"/>
      <c r="P42" s="613"/>
      <c r="Q42" s="614"/>
      <c r="R42" s="615" t="s">
        <v>127</v>
      </c>
      <c r="S42" s="616"/>
      <c r="T42" s="616"/>
      <c r="U42" s="616"/>
      <c r="V42" s="616"/>
      <c r="W42" s="616"/>
      <c r="X42" s="616"/>
      <c r="Y42" s="617"/>
      <c r="Z42" s="642" t="s">
        <v>127</v>
      </c>
      <c r="AA42" s="642"/>
      <c r="AB42" s="642"/>
      <c r="AC42" s="642"/>
      <c r="AD42" s="643" t="s">
        <v>127</v>
      </c>
      <c r="AE42" s="643"/>
      <c r="AF42" s="643"/>
      <c r="AG42" s="643"/>
      <c r="AH42" s="643"/>
      <c r="AI42" s="643"/>
      <c r="AJ42" s="643"/>
      <c r="AK42" s="643"/>
      <c r="AL42" s="618" t="s">
        <v>127</v>
      </c>
      <c r="AM42" s="619"/>
      <c r="AN42" s="619"/>
      <c r="AO42" s="644"/>
      <c r="AQ42" s="662" t="s">
        <v>348</v>
      </c>
      <c r="AR42" s="663"/>
      <c r="AS42" s="663"/>
      <c r="AT42" s="663"/>
      <c r="AU42" s="663"/>
      <c r="AV42" s="663"/>
      <c r="AW42" s="663"/>
      <c r="AX42" s="663"/>
      <c r="AY42" s="664"/>
      <c r="AZ42" s="595">
        <v>2019287</v>
      </c>
      <c r="BA42" s="630"/>
      <c r="BB42" s="630"/>
      <c r="BC42" s="630"/>
      <c r="BD42" s="596"/>
      <c r="BE42" s="596"/>
      <c r="BF42" s="645"/>
      <c r="BG42" s="660"/>
      <c r="BH42" s="661"/>
      <c r="BI42" s="661"/>
      <c r="BJ42" s="661"/>
      <c r="BK42" s="661"/>
      <c r="BL42" s="348"/>
      <c r="BM42" s="646" t="s">
        <v>349</v>
      </c>
      <c r="BN42" s="646"/>
      <c r="BO42" s="646"/>
      <c r="BP42" s="646"/>
      <c r="BQ42" s="646"/>
      <c r="BR42" s="646"/>
      <c r="BS42" s="646"/>
      <c r="BT42" s="646"/>
      <c r="BU42" s="647"/>
      <c r="BV42" s="595">
        <v>373</v>
      </c>
      <c r="BW42" s="630"/>
      <c r="BX42" s="630"/>
      <c r="BY42" s="630"/>
      <c r="BZ42" s="630"/>
      <c r="CA42" s="630"/>
      <c r="CB42" s="648"/>
      <c r="CD42" s="612" t="s">
        <v>350</v>
      </c>
      <c r="CE42" s="613"/>
      <c r="CF42" s="613"/>
      <c r="CG42" s="613"/>
      <c r="CH42" s="613"/>
      <c r="CI42" s="613"/>
      <c r="CJ42" s="613"/>
      <c r="CK42" s="613"/>
      <c r="CL42" s="613"/>
      <c r="CM42" s="613"/>
      <c r="CN42" s="613"/>
      <c r="CO42" s="613"/>
      <c r="CP42" s="613"/>
      <c r="CQ42" s="614"/>
      <c r="CR42" s="615">
        <v>4843436</v>
      </c>
      <c r="CS42" s="626"/>
      <c r="CT42" s="626"/>
      <c r="CU42" s="626"/>
      <c r="CV42" s="626"/>
      <c r="CW42" s="626"/>
      <c r="CX42" s="626"/>
      <c r="CY42" s="627"/>
      <c r="CZ42" s="618">
        <v>13.5</v>
      </c>
      <c r="DA42" s="628"/>
      <c r="DB42" s="628"/>
      <c r="DC42" s="629"/>
      <c r="DD42" s="621">
        <v>587699</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351</v>
      </c>
      <c r="C43" s="613"/>
      <c r="D43" s="613"/>
      <c r="E43" s="613"/>
      <c r="F43" s="613"/>
      <c r="G43" s="613"/>
      <c r="H43" s="613"/>
      <c r="I43" s="613"/>
      <c r="J43" s="613"/>
      <c r="K43" s="613"/>
      <c r="L43" s="613"/>
      <c r="M43" s="613"/>
      <c r="N43" s="613"/>
      <c r="O43" s="613"/>
      <c r="P43" s="613"/>
      <c r="Q43" s="614"/>
      <c r="R43" s="615">
        <v>1230800</v>
      </c>
      <c r="S43" s="616"/>
      <c r="T43" s="616"/>
      <c r="U43" s="616"/>
      <c r="V43" s="616"/>
      <c r="W43" s="616"/>
      <c r="X43" s="616"/>
      <c r="Y43" s="617"/>
      <c r="Z43" s="642">
        <v>3.2</v>
      </c>
      <c r="AA43" s="642"/>
      <c r="AB43" s="642"/>
      <c r="AC43" s="642"/>
      <c r="AD43" s="643" t="s">
        <v>127</v>
      </c>
      <c r="AE43" s="643"/>
      <c r="AF43" s="643"/>
      <c r="AG43" s="643"/>
      <c r="AH43" s="643"/>
      <c r="AI43" s="643"/>
      <c r="AJ43" s="643"/>
      <c r="AK43" s="643"/>
      <c r="AL43" s="618" t="s">
        <v>127</v>
      </c>
      <c r="AM43" s="619"/>
      <c r="AN43" s="619"/>
      <c r="AO43" s="644"/>
      <c r="BV43" s="349"/>
      <c r="BW43" s="349"/>
      <c r="BX43" s="349"/>
      <c r="BY43" s="349"/>
      <c r="BZ43" s="349"/>
      <c r="CA43" s="349"/>
      <c r="CB43" s="349"/>
      <c r="CD43" s="612" t="s">
        <v>352</v>
      </c>
      <c r="CE43" s="613"/>
      <c r="CF43" s="613"/>
      <c r="CG43" s="613"/>
      <c r="CH43" s="613"/>
      <c r="CI43" s="613"/>
      <c r="CJ43" s="613"/>
      <c r="CK43" s="613"/>
      <c r="CL43" s="613"/>
      <c r="CM43" s="613"/>
      <c r="CN43" s="613"/>
      <c r="CO43" s="613"/>
      <c r="CP43" s="613"/>
      <c r="CQ43" s="614"/>
      <c r="CR43" s="615">
        <v>74211</v>
      </c>
      <c r="CS43" s="626"/>
      <c r="CT43" s="626"/>
      <c r="CU43" s="626"/>
      <c r="CV43" s="626"/>
      <c r="CW43" s="626"/>
      <c r="CX43" s="626"/>
      <c r="CY43" s="627"/>
      <c r="CZ43" s="618">
        <v>0.2</v>
      </c>
      <c r="DA43" s="628"/>
      <c r="DB43" s="628"/>
      <c r="DC43" s="629"/>
      <c r="DD43" s="621">
        <v>74211</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353</v>
      </c>
      <c r="C44" s="593"/>
      <c r="D44" s="593"/>
      <c r="E44" s="593"/>
      <c r="F44" s="593"/>
      <c r="G44" s="593"/>
      <c r="H44" s="593"/>
      <c r="I44" s="593"/>
      <c r="J44" s="593"/>
      <c r="K44" s="593"/>
      <c r="L44" s="593"/>
      <c r="M44" s="593"/>
      <c r="N44" s="593"/>
      <c r="O44" s="593"/>
      <c r="P44" s="593"/>
      <c r="Q44" s="594"/>
      <c r="R44" s="595">
        <v>38238184</v>
      </c>
      <c r="S44" s="630"/>
      <c r="T44" s="630"/>
      <c r="U44" s="630"/>
      <c r="V44" s="630"/>
      <c r="W44" s="630"/>
      <c r="X44" s="630"/>
      <c r="Y44" s="631"/>
      <c r="Z44" s="632">
        <v>100</v>
      </c>
      <c r="AA44" s="632"/>
      <c r="AB44" s="632"/>
      <c r="AC44" s="632"/>
      <c r="AD44" s="633">
        <v>17399429</v>
      </c>
      <c r="AE44" s="633"/>
      <c r="AF44" s="633"/>
      <c r="AG44" s="633"/>
      <c r="AH44" s="633"/>
      <c r="AI44" s="633"/>
      <c r="AJ44" s="633"/>
      <c r="AK44" s="633"/>
      <c r="AL44" s="598">
        <v>100</v>
      </c>
      <c r="AM44" s="634"/>
      <c r="AN44" s="634"/>
      <c r="AO44" s="635"/>
      <c r="CD44" s="636" t="s">
        <v>300</v>
      </c>
      <c r="CE44" s="637"/>
      <c r="CF44" s="612" t="s">
        <v>354</v>
      </c>
      <c r="CG44" s="613"/>
      <c r="CH44" s="613"/>
      <c r="CI44" s="613"/>
      <c r="CJ44" s="613"/>
      <c r="CK44" s="613"/>
      <c r="CL44" s="613"/>
      <c r="CM44" s="613"/>
      <c r="CN44" s="613"/>
      <c r="CO44" s="613"/>
      <c r="CP44" s="613"/>
      <c r="CQ44" s="614"/>
      <c r="CR44" s="615">
        <v>4843436</v>
      </c>
      <c r="CS44" s="616"/>
      <c r="CT44" s="616"/>
      <c r="CU44" s="616"/>
      <c r="CV44" s="616"/>
      <c r="CW44" s="616"/>
      <c r="CX44" s="616"/>
      <c r="CY44" s="617"/>
      <c r="CZ44" s="618">
        <v>13.5</v>
      </c>
      <c r="DA44" s="619"/>
      <c r="DB44" s="619"/>
      <c r="DC44" s="620"/>
      <c r="DD44" s="621">
        <v>587699</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355</v>
      </c>
      <c r="CG45" s="613"/>
      <c r="CH45" s="613"/>
      <c r="CI45" s="613"/>
      <c r="CJ45" s="613"/>
      <c r="CK45" s="613"/>
      <c r="CL45" s="613"/>
      <c r="CM45" s="613"/>
      <c r="CN45" s="613"/>
      <c r="CO45" s="613"/>
      <c r="CP45" s="613"/>
      <c r="CQ45" s="614"/>
      <c r="CR45" s="615">
        <v>2361737</v>
      </c>
      <c r="CS45" s="626"/>
      <c r="CT45" s="626"/>
      <c r="CU45" s="626"/>
      <c r="CV45" s="626"/>
      <c r="CW45" s="626"/>
      <c r="CX45" s="626"/>
      <c r="CY45" s="627"/>
      <c r="CZ45" s="618">
        <v>6.6</v>
      </c>
      <c r="DA45" s="628"/>
      <c r="DB45" s="628"/>
      <c r="DC45" s="629"/>
      <c r="DD45" s="621">
        <v>98998</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356</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357</v>
      </c>
      <c r="CG46" s="613"/>
      <c r="CH46" s="613"/>
      <c r="CI46" s="613"/>
      <c r="CJ46" s="613"/>
      <c r="CK46" s="613"/>
      <c r="CL46" s="613"/>
      <c r="CM46" s="613"/>
      <c r="CN46" s="613"/>
      <c r="CO46" s="613"/>
      <c r="CP46" s="613"/>
      <c r="CQ46" s="614"/>
      <c r="CR46" s="615">
        <v>2470340</v>
      </c>
      <c r="CS46" s="616"/>
      <c r="CT46" s="616"/>
      <c r="CU46" s="616"/>
      <c r="CV46" s="616"/>
      <c r="CW46" s="616"/>
      <c r="CX46" s="616"/>
      <c r="CY46" s="617"/>
      <c r="CZ46" s="618">
        <v>6.9</v>
      </c>
      <c r="DA46" s="619"/>
      <c r="DB46" s="619"/>
      <c r="DC46" s="620"/>
      <c r="DD46" s="621">
        <v>486942</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358</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359</v>
      </c>
      <c r="CG47" s="613"/>
      <c r="CH47" s="613"/>
      <c r="CI47" s="613"/>
      <c r="CJ47" s="613"/>
      <c r="CK47" s="613"/>
      <c r="CL47" s="613"/>
      <c r="CM47" s="613"/>
      <c r="CN47" s="613"/>
      <c r="CO47" s="613"/>
      <c r="CP47" s="613"/>
      <c r="CQ47" s="614"/>
      <c r="CR47" s="615" t="s">
        <v>127</v>
      </c>
      <c r="CS47" s="626"/>
      <c r="CT47" s="626"/>
      <c r="CU47" s="626"/>
      <c r="CV47" s="626"/>
      <c r="CW47" s="626"/>
      <c r="CX47" s="626"/>
      <c r="CY47" s="627"/>
      <c r="CZ47" s="618" t="s">
        <v>127</v>
      </c>
      <c r="DA47" s="628"/>
      <c r="DB47" s="628"/>
      <c r="DC47" s="629"/>
      <c r="DD47" s="621" t="s">
        <v>127</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361</v>
      </c>
      <c r="CG48" s="613"/>
      <c r="CH48" s="613"/>
      <c r="CI48" s="613"/>
      <c r="CJ48" s="613"/>
      <c r="CK48" s="613"/>
      <c r="CL48" s="613"/>
      <c r="CM48" s="613"/>
      <c r="CN48" s="613"/>
      <c r="CO48" s="613"/>
      <c r="CP48" s="613"/>
      <c r="CQ48" s="614"/>
      <c r="CR48" s="615" t="s">
        <v>127</v>
      </c>
      <c r="CS48" s="616"/>
      <c r="CT48" s="616"/>
      <c r="CU48" s="616"/>
      <c r="CV48" s="616"/>
      <c r="CW48" s="616"/>
      <c r="CX48" s="616"/>
      <c r="CY48" s="617"/>
      <c r="CZ48" s="618" t="s">
        <v>127</v>
      </c>
      <c r="DA48" s="619"/>
      <c r="DB48" s="619"/>
      <c r="DC48" s="620"/>
      <c r="DD48" s="621" t="s">
        <v>127</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362</v>
      </c>
      <c r="CE49" s="593"/>
      <c r="CF49" s="593"/>
      <c r="CG49" s="593"/>
      <c r="CH49" s="593"/>
      <c r="CI49" s="593"/>
      <c r="CJ49" s="593"/>
      <c r="CK49" s="593"/>
      <c r="CL49" s="593"/>
      <c r="CM49" s="593"/>
      <c r="CN49" s="593"/>
      <c r="CO49" s="593"/>
      <c r="CP49" s="593"/>
      <c r="CQ49" s="594"/>
      <c r="CR49" s="595">
        <v>35817220</v>
      </c>
      <c r="CS49" s="596"/>
      <c r="CT49" s="596"/>
      <c r="CU49" s="596"/>
      <c r="CV49" s="596"/>
      <c r="CW49" s="596"/>
      <c r="CX49" s="596"/>
      <c r="CY49" s="597"/>
      <c r="CZ49" s="598">
        <v>100</v>
      </c>
      <c r="DA49" s="599"/>
      <c r="DB49" s="599"/>
      <c r="DC49" s="600"/>
      <c r="DD49" s="601">
        <v>20384399</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BQ103" sqref="BQ103:DZ103"/>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11" t="s">
        <v>363</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2" t="s">
        <v>364</v>
      </c>
      <c r="DK2" s="1113"/>
      <c r="DL2" s="1113"/>
      <c r="DM2" s="1113"/>
      <c r="DN2" s="1113"/>
      <c r="DO2" s="1114"/>
      <c r="DP2" s="212"/>
      <c r="DQ2" s="1112" t="s">
        <v>365</v>
      </c>
      <c r="DR2" s="1113"/>
      <c r="DS2" s="1113"/>
      <c r="DT2" s="1113"/>
      <c r="DU2" s="1113"/>
      <c r="DV2" s="1113"/>
      <c r="DW2" s="1113"/>
      <c r="DX2" s="1113"/>
      <c r="DY2" s="1113"/>
      <c r="DZ2" s="111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366</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367</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368</v>
      </c>
      <c r="B5" s="1014"/>
      <c r="C5" s="1014"/>
      <c r="D5" s="1014"/>
      <c r="E5" s="1014"/>
      <c r="F5" s="1014"/>
      <c r="G5" s="1014"/>
      <c r="H5" s="1014"/>
      <c r="I5" s="1014"/>
      <c r="J5" s="1014"/>
      <c r="K5" s="1014"/>
      <c r="L5" s="1014"/>
      <c r="M5" s="1014"/>
      <c r="N5" s="1014"/>
      <c r="O5" s="1014"/>
      <c r="P5" s="1015"/>
      <c r="Q5" s="1019" t="s">
        <v>369</v>
      </c>
      <c r="R5" s="1020"/>
      <c r="S5" s="1020"/>
      <c r="T5" s="1020"/>
      <c r="U5" s="1021"/>
      <c r="V5" s="1019" t="s">
        <v>370</v>
      </c>
      <c r="W5" s="1020"/>
      <c r="X5" s="1020"/>
      <c r="Y5" s="1020"/>
      <c r="Z5" s="1021"/>
      <c r="AA5" s="1019" t="s">
        <v>371</v>
      </c>
      <c r="AB5" s="1020"/>
      <c r="AC5" s="1020"/>
      <c r="AD5" s="1020"/>
      <c r="AE5" s="1020"/>
      <c r="AF5" s="1115" t="s">
        <v>372</v>
      </c>
      <c r="AG5" s="1020"/>
      <c r="AH5" s="1020"/>
      <c r="AI5" s="1020"/>
      <c r="AJ5" s="1033"/>
      <c r="AK5" s="1020" t="s">
        <v>373</v>
      </c>
      <c r="AL5" s="1020"/>
      <c r="AM5" s="1020"/>
      <c r="AN5" s="1020"/>
      <c r="AO5" s="1021"/>
      <c r="AP5" s="1019" t="s">
        <v>374</v>
      </c>
      <c r="AQ5" s="1020"/>
      <c r="AR5" s="1020"/>
      <c r="AS5" s="1020"/>
      <c r="AT5" s="1021"/>
      <c r="AU5" s="1019" t="s">
        <v>375</v>
      </c>
      <c r="AV5" s="1020"/>
      <c r="AW5" s="1020"/>
      <c r="AX5" s="1020"/>
      <c r="AY5" s="1033"/>
      <c r="AZ5" s="216"/>
      <c r="BA5" s="216"/>
      <c r="BB5" s="216"/>
      <c r="BC5" s="216"/>
      <c r="BD5" s="216"/>
      <c r="BE5" s="217"/>
      <c r="BF5" s="217"/>
      <c r="BG5" s="217"/>
      <c r="BH5" s="217"/>
      <c r="BI5" s="217"/>
      <c r="BJ5" s="217"/>
      <c r="BK5" s="217"/>
      <c r="BL5" s="217"/>
      <c r="BM5" s="217"/>
      <c r="BN5" s="217"/>
      <c r="BO5" s="217"/>
      <c r="BP5" s="217"/>
      <c r="BQ5" s="1013" t="s">
        <v>376</v>
      </c>
      <c r="BR5" s="1014"/>
      <c r="BS5" s="1014"/>
      <c r="BT5" s="1014"/>
      <c r="BU5" s="1014"/>
      <c r="BV5" s="1014"/>
      <c r="BW5" s="1014"/>
      <c r="BX5" s="1014"/>
      <c r="BY5" s="1014"/>
      <c r="BZ5" s="1014"/>
      <c r="CA5" s="1014"/>
      <c r="CB5" s="1014"/>
      <c r="CC5" s="1014"/>
      <c r="CD5" s="1014"/>
      <c r="CE5" s="1014"/>
      <c r="CF5" s="1014"/>
      <c r="CG5" s="1015"/>
      <c r="CH5" s="1019" t="s">
        <v>377</v>
      </c>
      <c r="CI5" s="1020"/>
      <c r="CJ5" s="1020"/>
      <c r="CK5" s="1020"/>
      <c r="CL5" s="1021"/>
      <c r="CM5" s="1019" t="s">
        <v>378</v>
      </c>
      <c r="CN5" s="1020"/>
      <c r="CO5" s="1020"/>
      <c r="CP5" s="1020"/>
      <c r="CQ5" s="1021"/>
      <c r="CR5" s="1019" t="s">
        <v>379</v>
      </c>
      <c r="CS5" s="1020"/>
      <c r="CT5" s="1020"/>
      <c r="CU5" s="1020"/>
      <c r="CV5" s="1021"/>
      <c r="CW5" s="1019" t="s">
        <v>380</v>
      </c>
      <c r="CX5" s="1020"/>
      <c r="CY5" s="1020"/>
      <c r="CZ5" s="1020"/>
      <c r="DA5" s="1021"/>
      <c r="DB5" s="1019" t="s">
        <v>381</v>
      </c>
      <c r="DC5" s="1020"/>
      <c r="DD5" s="1020"/>
      <c r="DE5" s="1020"/>
      <c r="DF5" s="1021"/>
      <c r="DG5" s="1105" t="s">
        <v>382</v>
      </c>
      <c r="DH5" s="1106"/>
      <c r="DI5" s="1106"/>
      <c r="DJ5" s="1106"/>
      <c r="DK5" s="1107"/>
      <c r="DL5" s="1105" t="s">
        <v>383</v>
      </c>
      <c r="DM5" s="1106"/>
      <c r="DN5" s="1106"/>
      <c r="DO5" s="1106"/>
      <c r="DP5" s="1107"/>
      <c r="DQ5" s="1019" t="s">
        <v>384</v>
      </c>
      <c r="DR5" s="1020"/>
      <c r="DS5" s="1020"/>
      <c r="DT5" s="1020"/>
      <c r="DU5" s="1021"/>
      <c r="DV5" s="1019" t="s">
        <v>375</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6"/>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8"/>
      <c r="DH6" s="1109"/>
      <c r="DI6" s="1109"/>
      <c r="DJ6" s="1109"/>
      <c r="DK6" s="1110"/>
      <c r="DL6" s="1108"/>
      <c r="DM6" s="1109"/>
      <c r="DN6" s="1109"/>
      <c r="DO6" s="1109"/>
      <c r="DP6" s="1110"/>
      <c r="DQ6" s="1022"/>
      <c r="DR6" s="1023"/>
      <c r="DS6" s="1023"/>
      <c r="DT6" s="1023"/>
      <c r="DU6" s="1024"/>
      <c r="DV6" s="1022"/>
      <c r="DW6" s="1023"/>
      <c r="DX6" s="1023"/>
      <c r="DY6" s="1023"/>
      <c r="DZ6" s="1034"/>
      <c r="EA6" s="219"/>
    </row>
    <row r="7" spans="1:131" s="220" customFormat="1" ht="26.25" customHeight="1" thickTop="1" x14ac:dyDescent="0.2">
      <c r="A7" s="221">
        <v>1</v>
      </c>
      <c r="B7" s="1065" t="s">
        <v>385</v>
      </c>
      <c r="C7" s="1066"/>
      <c r="D7" s="1066"/>
      <c r="E7" s="1066"/>
      <c r="F7" s="1066"/>
      <c r="G7" s="1066"/>
      <c r="H7" s="1066"/>
      <c r="I7" s="1066"/>
      <c r="J7" s="1066"/>
      <c r="K7" s="1066"/>
      <c r="L7" s="1066"/>
      <c r="M7" s="1066"/>
      <c r="N7" s="1066"/>
      <c r="O7" s="1066"/>
      <c r="P7" s="1067"/>
      <c r="Q7" s="1123">
        <v>38266</v>
      </c>
      <c r="R7" s="1124"/>
      <c r="S7" s="1124"/>
      <c r="T7" s="1124"/>
      <c r="U7" s="1124"/>
      <c r="V7" s="1124">
        <v>35849</v>
      </c>
      <c r="W7" s="1124"/>
      <c r="X7" s="1124"/>
      <c r="Y7" s="1124"/>
      <c r="Z7" s="1124"/>
      <c r="AA7" s="1124">
        <v>2417</v>
      </c>
      <c r="AB7" s="1124"/>
      <c r="AC7" s="1124"/>
      <c r="AD7" s="1124"/>
      <c r="AE7" s="1125"/>
      <c r="AF7" s="1126">
        <v>2032</v>
      </c>
      <c r="AG7" s="1127"/>
      <c r="AH7" s="1127"/>
      <c r="AI7" s="1127"/>
      <c r="AJ7" s="1128"/>
      <c r="AK7" s="1129">
        <v>273</v>
      </c>
      <c r="AL7" s="1130"/>
      <c r="AM7" s="1130"/>
      <c r="AN7" s="1130"/>
      <c r="AO7" s="1130"/>
      <c r="AP7" s="1130">
        <v>34267</v>
      </c>
      <c r="AQ7" s="1130"/>
      <c r="AR7" s="1130"/>
      <c r="AS7" s="1130"/>
      <c r="AT7" s="1130"/>
      <c r="AU7" s="1131"/>
      <c r="AV7" s="1131"/>
      <c r="AW7" s="1131"/>
      <c r="AX7" s="1131"/>
      <c r="AY7" s="1132"/>
      <c r="AZ7" s="216"/>
      <c r="BA7" s="216"/>
      <c r="BB7" s="216"/>
      <c r="BC7" s="216"/>
      <c r="BD7" s="216"/>
      <c r="BE7" s="217"/>
      <c r="BF7" s="217"/>
      <c r="BG7" s="217"/>
      <c r="BH7" s="217"/>
      <c r="BI7" s="217"/>
      <c r="BJ7" s="217"/>
      <c r="BK7" s="217"/>
      <c r="BL7" s="217"/>
      <c r="BM7" s="217"/>
      <c r="BN7" s="217"/>
      <c r="BO7" s="217"/>
      <c r="BP7" s="217"/>
      <c r="BQ7" s="221">
        <v>1</v>
      </c>
      <c r="BR7" s="222"/>
      <c r="BS7" s="1133" t="s">
        <v>588</v>
      </c>
      <c r="BT7" s="1134"/>
      <c r="BU7" s="1134"/>
      <c r="BV7" s="1134"/>
      <c r="BW7" s="1134"/>
      <c r="BX7" s="1134"/>
      <c r="BY7" s="1134"/>
      <c r="BZ7" s="1134"/>
      <c r="CA7" s="1134"/>
      <c r="CB7" s="1134"/>
      <c r="CC7" s="1134"/>
      <c r="CD7" s="1134"/>
      <c r="CE7" s="1134"/>
      <c r="CF7" s="1134"/>
      <c r="CG7" s="1135"/>
      <c r="CH7" s="1117">
        <v>57</v>
      </c>
      <c r="CI7" s="1118"/>
      <c r="CJ7" s="1118"/>
      <c r="CK7" s="1118"/>
      <c r="CL7" s="1119"/>
      <c r="CM7" s="1117">
        <v>957</v>
      </c>
      <c r="CN7" s="1118"/>
      <c r="CO7" s="1118"/>
      <c r="CP7" s="1118"/>
      <c r="CQ7" s="1119"/>
      <c r="CR7" s="1117">
        <v>143</v>
      </c>
      <c r="CS7" s="1118"/>
      <c r="CT7" s="1118"/>
      <c r="CU7" s="1118"/>
      <c r="CV7" s="1119"/>
      <c r="CW7" s="1117" t="s">
        <v>598</v>
      </c>
      <c r="CX7" s="1118"/>
      <c r="CY7" s="1118"/>
      <c r="CZ7" s="1118"/>
      <c r="DA7" s="1119"/>
      <c r="DB7" s="1117">
        <v>150</v>
      </c>
      <c r="DC7" s="1118"/>
      <c r="DD7" s="1118"/>
      <c r="DE7" s="1118"/>
      <c r="DF7" s="1119"/>
      <c r="DG7" s="1117" t="s">
        <v>598</v>
      </c>
      <c r="DH7" s="1118"/>
      <c r="DI7" s="1118"/>
      <c r="DJ7" s="1118"/>
      <c r="DK7" s="1119"/>
      <c r="DL7" s="1117" t="s">
        <v>596</v>
      </c>
      <c r="DM7" s="1118"/>
      <c r="DN7" s="1118"/>
      <c r="DO7" s="1118"/>
      <c r="DP7" s="1119"/>
      <c r="DQ7" s="1117" t="s">
        <v>596</v>
      </c>
      <c r="DR7" s="1118"/>
      <c r="DS7" s="1118"/>
      <c r="DT7" s="1118"/>
      <c r="DU7" s="1119"/>
      <c r="DV7" s="1120"/>
      <c r="DW7" s="1121"/>
      <c r="DX7" s="1121"/>
      <c r="DY7" s="1121"/>
      <c r="DZ7" s="1122"/>
      <c r="EA7" s="219"/>
    </row>
    <row r="8" spans="1:131" s="220" customFormat="1" ht="26.25" customHeight="1" x14ac:dyDescent="0.2">
      <c r="A8" s="223">
        <v>2</v>
      </c>
      <c r="B8" s="1048" t="s">
        <v>386</v>
      </c>
      <c r="C8" s="1049"/>
      <c r="D8" s="1049"/>
      <c r="E8" s="1049"/>
      <c r="F8" s="1049"/>
      <c r="G8" s="1049"/>
      <c r="H8" s="1049"/>
      <c r="I8" s="1049"/>
      <c r="J8" s="1049"/>
      <c r="K8" s="1049"/>
      <c r="L8" s="1049"/>
      <c r="M8" s="1049"/>
      <c r="N8" s="1049"/>
      <c r="O8" s="1049"/>
      <c r="P8" s="1050"/>
      <c r="Q8" s="1056">
        <v>63</v>
      </c>
      <c r="R8" s="1057"/>
      <c r="S8" s="1057"/>
      <c r="T8" s="1057"/>
      <c r="U8" s="1057"/>
      <c r="V8" s="1057">
        <v>59</v>
      </c>
      <c r="W8" s="1057"/>
      <c r="X8" s="1057"/>
      <c r="Y8" s="1057"/>
      <c r="Z8" s="1057"/>
      <c r="AA8" s="1057">
        <v>4</v>
      </c>
      <c r="AB8" s="1057"/>
      <c r="AC8" s="1057"/>
      <c r="AD8" s="1057"/>
      <c r="AE8" s="1058"/>
      <c r="AF8" s="1053">
        <v>4</v>
      </c>
      <c r="AG8" s="1054"/>
      <c r="AH8" s="1054"/>
      <c r="AI8" s="1054"/>
      <c r="AJ8" s="1055"/>
      <c r="AK8" s="1098">
        <v>11</v>
      </c>
      <c r="AL8" s="1099"/>
      <c r="AM8" s="1099"/>
      <c r="AN8" s="1099"/>
      <c r="AO8" s="1099"/>
      <c r="AP8" s="1099">
        <v>7</v>
      </c>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102" t="s">
        <v>589</v>
      </c>
      <c r="BT8" s="1103"/>
      <c r="BU8" s="1103"/>
      <c r="BV8" s="1103"/>
      <c r="BW8" s="1103"/>
      <c r="BX8" s="1103"/>
      <c r="BY8" s="1103"/>
      <c r="BZ8" s="1103"/>
      <c r="CA8" s="1103"/>
      <c r="CB8" s="1103"/>
      <c r="CC8" s="1103"/>
      <c r="CD8" s="1103"/>
      <c r="CE8" s="1103"/>
      <c r="CF8" s="1103"/>
      <c r="CG8" s="1104"/>
      <c r="CH8" s="1007">
        <v>0</v>
      </c>
      <c r="CI8" s="1008"/>
      <c r="CJ8" s="1008"/>
      <c r="CK8" s="1008"/>
      <c r="CL8" s="1009"/>
      <c r="CM8" s="1007">
        <v>23</v>
      </c>
      <c r="CN8" s="1008"/>
      <c r="CO8" s="1008"/>
      <c r="CP8" s="1008"/>
      <c r="CQ8" s="1009"/>
      <c r="CR8" s="1007">
        <v>10</v>
      </c>
      <c r="CS8" s="1008"/>
      <c r="CT8" s="1008"/>
      <c r="CU8" s="1008"/>
      <c r="CV8" s="1009"/>
      <c r="CW8" s="1007">
        <v>22</v>
      </c>
      <c r="CX8" s="1008"/>
      <c r="CY8" s="1008"/>
      <c r="CZ8" s="1008"/>
      <c r="DA8" s="1009"/>
      <c r="DB8" s="1007" t="s">
        <v>598</v>
      </c>
      <c r="DC8" s="1008"/>
      <c r="DD8" s="1008"/>
      <c r="DE8" s="1008"/>
      <c r="DF8" s="1009"/>
      <c r="DG8" s="1007" t="s">
        <v>598</v>
      </c>
      <c r="DH8" s="1008"/>
      <c r="DI8" s="1008"/>
      <c r="DJ8" s="1008"/>
      <c r="DK8" s="1009"/>
      <c r="DL8" s="1007" t="s">
        <v>596</v>
      </c>
      <c r="DM8" s="1008"/>
      <c r="DN8" s="1008"/>
      <c r="DO8" s="1008"/>
      <c r="DP8" s="1009"/>
      <c r="DQ8" s="1007" t="s">
        <v>596</v>
      </c>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102" t="s">
        <v>590</v>
      </c>
      <c r="BT9" s="1103"/>
      <c r="BU9" s="1103"/>
      <c r="BV9" s="1103"/>
      <c r="BW9" s="1103"/>
      <c r="BX9" s="1103"/>
      <c r="BY9" s="1103"/>
      <c r="BZ9" s="1103"/>
      <c r="CA9" s="1103"/>
      <c r="CB9" s="1103"/>
      <c r="CC9" s="1103"/>
      <c r="CD9" s="1103"/>
      <c r="CE9" s="1103"/>
      <c r="CF9" s="1103"/>
      <c r="CG9" s="1104"/>
      <c r="CH9" s="1007">
        <v>-1</v>
      </c>
      <c r="CI9" s="1008"/>
      <c r="CJ9" s="1008"/>
      <c r="CK9" s="1008"/>
      <c r="CL9" s="1009"/>
      <c r="CM9" s="1007">
        <v>81</v>
      </c>
      <c r="CN9" s="1008"/>
      <c r="CO9" s="1008"/>
      <c r="CP9" s="1008"/>
      <c r="CQ9" s="1009"/>
      <c r="CR9" s="1007">
        <v>10</v>
      </c>
      <c r="CS9" s="1008"/>
      <c r="CT9" s="1008"/>
      <c r="CU9" s="1008"/>
      <c r="CV9" s="1009"/>
      <c r="CW9" s="1007">
        <v>0</v>
      </c>
      <c r="CX9" s="1008"/>
      <c r="CY9" s="1008"/>
      <c r="CZ9" s="1008"/>
      <c r="DA9" s="1009"/>
      <c r="DB9" s="1007" t="s">
        <v>598</v>
      </c>
      <c r="DC9" s="1008"/>
      <c r="DD9" s="1008"/>
      <c r="DE9" s="1008"/>
      <c r="DF9" s="1009"/>
      <c r="DG9" s="1007" t="s">
        <v>598</v>
      </c>
      <c r="DH9" s="1008"/>
      <c r="DI9" s="1008"/>
      <c r="DJ9" s="1008"/>
      <c r="DK9" s="1009"/>
      <c r="DL9" s="1007" t="s">
        <v>596</v>
      </c>
      <c r="DM9" s="1008"/>
      <c r="DN9" s="1008"/>
      <c r="DO9" s="1008"/>
      <c r="DP9" s="1009"/>
      <c r="DQ9" s="1007" t="s">
        <v>596</v>
      </c>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102" t="s">
        <v>591</v>
      </c>
      <c r="BT10" s="1103"/>
      <c r="BU10" s="1103"/>
      <c r="BV10" s="1103"/>
      <c r="BW10" s="1103"/>
      <c r="BX10" s="1103"/>
      <c r="BY10" s="1103"/>
      <c r="BZ10" s="1103"/>
      <c r="CA10" s="1103"/>
      <c r="CB10" s="1103"/>
      <c r="CC10" s="1103"/>
      <c r="CD10" s="1103"/>
      <c r="CE10" s="1103"/>
      <c r="CF10" s="1103"/>
      <c r="CG10" s="1104"/>
      <c r="CH10" s="1007">
        <v>4</v>
      </c>
      <c r="CI10" s="1008"/>
      <c r="CJ10" s="1008"/>
      <c r="CK10" s="1008"/>
      <c r="CL10" s="1009"/>
      <c r="CM10" s="1007">
        <v>63</v>
      </c>
      <c r="CN10" s="1008"/>
      <c r="CO10" s="1008"/>
      <c r="CP10" s="1008"/>
      <c r="CQ10" s="1009"/>
      <c r="CR10" s="1007">
        <v>20</v>
      </c>
      <c r="CS10" s="1008"/>
      <c r="CT10" s="1008"/>
      <c r="CU10" s="1008"/>
      <c r="CV10" s="1009"/>
      <c r="CW10" s="1007">
        <v>40</v>
      </c>
      <c r="CX10" s="1008"/>
      <c r="CY10" s="1008"/>
      <c r="CZ10" s="1008"/>
      <c r="DA10" s="1009"/>
      <c r="DB10" s="1007" t="s">
        <v>598</v>
      </c>
      <c r="DC10" s="1008"/>
      <c r="DD10" s="1008"/>
      <c r="DE10" s="1008"/>
      <c r="DF10" s="1009"/>
      <c r="DG10" s="1007" t="s">
        <v>598</v>
      </c>
      <c r="DH10" s="1008"/>
      <c r="DI10" s="1008"/>
      <c r="DJ10" s="1008"/>
      <c r="DK10" s="1009"/>
      <c r="DL10" s="1007" t="s">
        <v>596</v>
      </c>
      <c r="DM10" s="1008"/>
      <c r="DN10" s="1008"/>
      <c r="DO10" s="1008"/>
      <c r="DP10" s="1009"/>
      <c r="DQ10" s="1007" t="s">
        <v>596</v>
      </c>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102" t="s">
        <v>592</v>
      </c>
      <c r="BT11" s="1103"/>
      <c r="BU11" s="1103"/>
      <c r="BV11" s="1103"/>
      <c r="BW11" s="1103"/>
      <c r="BX11" s="1103"/>
      <c r="BY11" s="1103"/>
      <c r="BZ11" s="1103"/>
      <c r="CA11" s="1103"/>
      <c r="CB11" s="1103"/>
      <c r="CC11" s="1103"/>
      <c r="CD11" s="1103"/>
      <c r="CE11" s="1103"/>
      <c r="CF11" s="1103"/>
      <c r="CG11" s="1104"/>
      <c r="CH11" s="1007">
        <v>5</v>
      </c>
      <c r="CI11" s="1008"/>
      <c r="CJ11" s="1008"/>
      <c r="CK11" s="1008"/>
      <c r="CL11" s="1009"/>
      <c r="CM11" s="1007">
        <v>80</v>
      </c>
      <c r="CN11" s="1008"/>
      <c r="CO11" s="1008"/>
      <c r="CP11" s="1008"/>
      <c r="CQ11" s="1009"/>
      <c r="CR11" s="1007">
        <v>15</v>
      </c>
      <c r="CS11" s="1008"/>
      <c r="CT11" s="1008"/>
      <c r="CU11" s="1008"/>
      <c r="CV11" s="1009"/>
      <c r="CW11" s="1007">
        <v>6</v>
      </c>
      <c r="CX11" s="1008"/>
      <c r="CY11" s="1008"/>
      <c r="CZ11" s="1008"/>
      <c r="DA11" s="1009"/>
      <c r="DB11" s="1007" t="s">
        <v>598</v>
      </c>
      <c r="DC11" s="1008"/>
      <c r="DD11" s="1008"/>
      <c r="DE11" s="1008"/>
      <c r="DF11" s="1009"/>
      <c r="DG11" s="1007" t="s">
        <v>598</v>
      </c>
      <c r="DH11" s="1008"/>
      <c r="DI11" s="1008"/>
      <c r="DJ11" s="1008"/>
      <c r="DK11" s="1009"/>
      <c r="DL11" s="1007" t="s">
        <v>596</v>
      </c>
      <c r="DM11" s="1008"/>
      <c r="DN11" s="1008"/>
      <c r="DO11" s="1008"/>
      <c r="DP11" s="1009"/>
      <c r="DQ11" s="1007" t="s">
        <v>596</v>
      </c>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102" t="s">
        <v>593</v>
      </c>
      <c r="BT12" s="1103"/>
      <c r="BU12" s="1103"/>
      <c r="BV12" s="1103"/>
      <c r="BW12" s="1103"/>
      <c r="BX12" s="1103"/>
      <c r="BY12" s="1103"/>
      <c r="BZ12" s="1103"/>
      <c r="CA12" s="1103"/>
      <c r="CB12" s="1103"/>
      <c r="CC12" s="1103"/>
      <c r="CD12" s="1103"/>
      <c r="CE12" s="1103"/>
      <c r="CF12" s="1103"/>
      <c r="CG12" s="1104"/>
      <c r="CH12" s="1007">
        <v>0</v>
      </c>
      <c r="CI12" s="1008"/>
      <c r="CJ12" s="1008"/>
      <c r="CK12" s="1008"/>
      <c r="CL12" s="1009"/>
      <c r="CM12" s="1007">
        <v>46</v>
      </c>
      <c r="CN12" s="1008"/>
      <c r="CO12" s="1008"/>
      <c r="CP12" s="1008"/>
      <c r="CQ12" s="1009"/>
      <c r="CR12" s="1007">
        <v>20</v>
      </c>
      <c r="CS12" s="1008"/>
      <c r="CT12" s="1008"/>
      <c r="CU12" s="1008"/>
      <c r="CV12" s="1009"/>
      <c r="CW12" s="1007">
        <v>27</v>
      </c>
      <c r="CX12" s="1008"/>
      <c r="CY12" s="1008"/>
      <c r="CZ12" s="1008"/>
      <c r="DA12" s="1009"/>
      <c r="DB12" s="1007" t="s">
        <v>598</v>
      </c>
      <c r="DC12" s="1008"/>
      <c r="DD12" s="1008"/>
      <c r="DE12" s="1008"/>
      <c r="DF12" s="1009"/>
      <c r="DG12" s="1007" t="s">
        <v>598</v>
      </c>
      <c r="DH12" s="1008"/>
      <c r="DI12" s="1008"/>
      <c r="DJ12" s="1008"/>
      <c r="DK12" s="1009"/>
      <c r="DL12" s="1007" t="s">
        <v>596</v>
      </c>
      <c r="DM12" s="1008"/>
      <c r="DN12" s="1008"/>
      <c r="DO12" s="1008"/>
      <c r="DP12" s="1009"/>
      <c r="DQ12" s="1007" t="s">
        <v>596</v>
      </c>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t="s">
        <v>597</v>
      </c>
      <c r="BS13" s="1102" t="s">
        <v>594</v>
      </c>
      <c r="BT13" s="1103"/>
      <c r="BU13" s="1103"/>
      <c r="BV13" s="1103"/>
      <c r="BW13" s="1103"/>
      <c r="BX13" s="1103"/>
      <c r="BY13" s="1103"/>
      <c r="BZ13" s="1103"/>
      <c r="CA13" s="1103"/>
      <c r="CB13" s="1103"/>
      <c r="CC13" s="1103"/>
      <c r="CD13" s="1103"/>
      <c r="CE13" s="1103"/>
      <c r="CF13" s="1103"/>
      <c r="CG13" s="1104"/>
      <c r="CH13" s="1007">
        <v>0</v>
      </c>
      <c r="CI13" s="1008"/>
      <c r="CJ13" s="1008"/>
      <c r="CK13" s="1008"/>
      <c r="CL13" s="1009"/>
      <c r="CM13" s="1007">
        <v>21</v>
      </c>
      <c r="CN13" s="1008"/>
      <c r="CO13" s="1008"/>
      <c r="CP13" s="1008"/>
      <c r="CQ13" s="1009"/>
      <c r="CR13" s="1007">
        <v>2</v>
      </c>
      <c r="CS13" s="1008"/>
      <c r="CT13" s="1008"/>
      <c r="CU13" s="1008"/>
      <c r="CV13" s="1009"/>
      <c r="CW13" s="1007">
        <v>0</v>
      </c>
      <c r="CX13" s="1008"/>
      <c r="CY13" s="1008"/>
      <c r="CZ13" s="1008"/>
      <c r="DA13" s="1009"/>
      <c r="DB13" s="1007" t="s">
        <v>598</v>
      </c>
      <c r="DC13" s="1008"/>
      <c r="DD13" s="1008"/>
      <c r="DE13" s="1008"/>
      <c r="DF13" s="1009"/>
      <c r="DG13" s="1007" t="s">
        <v>598</v>
      </c>
      <c r="DH13" s="1008"/>
      <c r="DI13" s="1008"/>
      <c r="DJ13" s="1008"/>
      <c r="DK13" s="1009"/>
      <c r="DL13" s="1007" t="s">
        <v>598</v>
      </c>
      <c r="DM13" s="1008"/>
      <c r="DN13" s="1008"/>
      <c r="DO13" s="1008"/>
      <c r="DP13" s="1009"/>
      <c r="DQ13" s="1007" t="s">
        <v>596</v>
      </c>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102" t="s">
        <v>595</v>
      </c>
      <c r="BT14" s="1103"/>
      <c r="BU14" s="1103"/>
      <c r="BV14" s="1103"/>
      <c r="BW14" s="1103"/>
      <c r="BX14" s="1103"/>
      <c r="BY14" s="1103"/>
      <c r="BZ14" s="1103"/>
      <c r="CA14" s="1103"/>
      <c r="CB14" s="1103"/>
      <c r="CC14" s="1103"/>
      <c r="CD14" s="1103"/>
      <c r="CE14" s="1103"/>
      <c r="CF14" s="1103"/>
      <c r="CG14" s="1104"/>
      <c r="CH14" s="1007">
        <v>1</v>
      </c>
      <c r="CI14" s="1008"/>
      <c r="CJ14" s="1008"/>
      <c r="CK14" s="1008"/>
      <c r="CL14" s="1009"/>
      <c r="CM14" s="1007">
        <v>40</v>
      </c>
      <c r="CN14" s="1008"/>
      <c r="CO14" s="1008"/>
      <c r="CP14" s="1008"/>
      <c r="CQ14" s="1009"/>
      <c r="CR14" s="1007">
        <v>5</v>
      </c>
      <c r="CS14" s="1008"/>
      <c r="CT14" s="1008"/>
      <c r="CU14" s="1008"/>
      <c r="CV14" s="1009"/>
      <c r="CW14" s="1007">
        <v>74</v>
      </c>
      <c r="CX14" s="1008"/>
      <c r="CY14" s="1008"/>
      <c r="CZ14" s="1008"/>
      <c r="DA14" s="1009"/>
      <c r="DB14" s="1007" t="s">
        <v>598</v>
      </c>
      <c r="DC14" s="1008"/>
      <c r="DD14" s="1008"/>
      <c r="DE14" s="1008"/>
      <c r="DF14" s="1009"/>
      <c r="DG14" s="1007" t="s">
        <v>598</v>
      </c>
      <c r="DH14" s="1008"/>
      <c r="DI14" s="1008"/>
      <c r="DJ14" s="1008"/>
      <c r="DK14" s="1009"/>
      <c r="DL14" s="1007" t="s">
        <v>596</v>
      </c>
      <c r="DM14" s="1008"/>
      <c r="DN14" s="1008"/>
      <c r="DO14" s="1008"/>
      <c r="DP14" s="1009"/>
      <c r="DQ14" s="1007" t="s">
        <v>596</v>
      </c>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387</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388</v>
      </c>
      <c r="B23" s="952" t="s">
        <v>389</v>
      </c>
      <c r="C23" s="953"/>
      <c r="D23" s="953"/>
      <c r="E23" s="953"/>
      <c r="F23" s="953"/>
      <c r="G23" s="953"/>
      <c r="H23" s="953"/>
      <c r="I23" s="953"/>
      <c r="J23" s="953"/>
      <c r="K23" s="953"/>
      <c r="L23" s="953"/>
      <c r="M23" s="953"/>
      <c r="N23" s="953"/>
      <c r="O23" s="953"/>
      <c r="P23" s="963"/>
      <c r="Q23" s="1085">
        <v>38238</v>
      </c>
      <c r="R23" s="1079"/>
      <c r="S23" s="1079"/>
      <c r="T23" s="1079"/>
      <c r="U23" s="1079"/>
      <c r="V23" s="1079">
        <v>35817</v>
      </c>
      <c r="W23" s="1079"/>
      <c r="X23" s="1079"/>
      <c r="Y23" s="1079"/>
      <c r="Z23" s="1079"/>
      <c r="AA23" s="1079">
        <v>2421</v>
      </c>
      <c r="AB23" s="1079"/>
      <c r="AC23" s="1079"/>
      <c r="AD23" s="1079"/>
      <c r="AE23" s="1086"/>
      <c r="AF23" s="1087">
        <v>2036</v>
      </c>
      <c r="AG23" s="1079"/>
      <c r="AH23" s="1079"/>
      <c r="AI23" s="1079"/>
      <c r="AJ23" s="1088"/>
      <c r="AK23" s="1089"/>
      <c r="AL23" s="1090"/>
      <c r="AM23" s="1090"/>
      <c r="AN23" s="1090"/>
      <c r="AO23" s="1090"/>
      <c r="AP23" s="1079">
        <v>34274</v>
      </c>
      <c r="AQ23" s="1079"/>
      <c r="AR23" s="1079"/>
      <c r="AS23" s="1079"/>
      <c r="AT23" s="1079"/>
      <c r="AU23" s="1080"/>
      <c r="AV23" s="1080"/>
      <c r="AW23" s="1080"/>
      <c r="AX23" s="1080"/>
      <c r="AY23" s="1081"/>
      <c r="AZ23" s="1082" t="s">
        <v>390</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391</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392</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368</v>
      </c>
      <c r="B26" s="1014"/>
      <c r="C26" s="1014"/>
      <c r="D26" s="1014"/>
      <c r="E26" s="1014"/>
      <c r="F26" s="1014"/>
      <c r="G26" s="1014"/>
      <c r="H26" s="1014"/>
      <c r="I26" s="1014"/>
      <c r="J26" s="1014"/>
      <c r="K26" s="1014"/>
      <c r="L26" s="1014"/>
      <c r="M26" s="1014"/>
      <c r="N26" s="1014"/>
      <c r="O26" s="1014"/>
      <c r="P26" s="1015"/>
      <c r="Q26" s="1019" t="s">
        <v>393</v>
      </c>
      <c r="R26" s="1020"/>
      <c r="S26" s="1020"/>
      <c r="T26" s="1020"/>
      <c r="U26" s="1021"/>
      <c r="V26" s="1019" t="s">
        <v>394</v>
      </c>
      <c r="W26" s="1020"/>
      <c r="X26" s="1020"/>
      <c r="Y26" s="1020"/>
      <c r="Z26" s="1021"/>
      <c r="AA26" s="1019" t="s">
        <v>395</v>
      </c>
      <c r="AB26" s="1020"/>
      <c r="AC26" s="1020"/>
      <c r="AD26" s="1020"/>
      <c r="AE26" s="1020"/>
      <c r="AF26" s="1073" t="s">
        <v>396</v>
      </c>
      <c r="AG26" s="1026"/>
      <c r="AH26" s="1026"/>
      <c r="AI26" s="1026"/>
      <c r="AJ26" s="1074"/>
      <c r="AK26" s="1020" t="s">
        <v>397</v>
      </c>
      <c r="AL26" s="1020"/>
      <c r="AM26" s="1020"/>
      <c r="AN26" s="1020"/>
      <c r="AO26" s="1021"/>
      <c r="AP26" s="1019" t="s">
        <v>398</v>
      </c>
      <c r="AQ26" s="1020"/>
      <c r="AR26" s="1020"/>
      <c r="AS26" s="1020"/>
      <c r="AT26" s="1021"/>
      <c r="AU26" s="1019" t="s">
        <v>399</v>
      </c>
      <c r="AV26" s="1020"/>
      <c r="AW26" s="1020"/>
      <c r="AX26" s="1020"/>
      <c r="AY26" s="1021"/>
      <c r="AZ26" s="1019" t="s">
        <v>400</v>
      </c>
      <c r="BA26" s="1020"/>
      <c r="BB26" s="1020"/>
      <c r="BC26" s="1020"/>
      <c r="BD26" s="1021"/>
      <c r="BE26" s="1019" t="s">
        <v>375</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401</v>
      </c>
      <c r="C28" s="1066"/>
      <c r="D28" s="1066"/>
      <c r="E28" s="1066"/>
      <c r="F28" s="1066"/>
      <c r="G28" s="1066"/>
      <c r="H28" s="1066"/>
      <c r="I28" s="1066"/>
      <c r="J28" s="1066"/>
      <c r="K28" s="1066"/>
      <c r="L28" s="1066"/>
      <c r="M28" s="1066"/>
      <c r="N28" s="1066"/>
      <c r="O28" s="1066"/>
      <c r="P28" s="1067"/>
      <c r="Q28" s="1068">
        <v>7345</v>
      </c>
      <c r="R28" s="1069"/>
      <c r="S28" s="1069"/>
      <c r="T28" s="1069"/>
      <c r="U28" s="1069"/>
      <c r="V28" s="1069">
        <v>7200</v>
      </c>
      <c r="W28" s="1069"/>
      <c r="X28" s="1069"/>
      <c r="Y28" s="1069"/>
      <c r="Z28" s="1069"/>
      <c r="AA28" s="1069">
        <v>145</v>
      </c>
      <c r="AB28" s="1069"/>
      <c r="AC28" s="1069"/>
      <c r="AD28" s="1069"/>
      <c r="AE28" s="1070"/>
      <c r="AF28" s="1071">
        <v>145</v>
      </c>
      <c r="AG28" s="1069"/>
      <c r="AH28" s="1069"/>
      <c r="AI28" s="1069"/>
      <c r="AJ28" s="1072"/>
      <c r="AK28" s="1060">
        <v>564</v>
      </c>
      <c r="AL28" s="1061"/>
      <c r="AM28" s="1061"/>
      <c r="AN28" s="1061"/>
      <c r="AO28" s="1061"/>
      <c r="AP28" s="1061" t="s">
        <v>577</v>
      </c>
      <c r="AQ28" s="1061"/>
      <c r="AR28" s="1061"/>
      <c r="AS28" s="1061"/>
      <c r="AT28" s="1061"/>
      <c r="AU28" s="1061" t="s">
        <v>577</v>
      </c>
      <c r="AV28" s="1061"/>
      <c r="AW28" s="1061"/>
      <c r="AX28" s="1061"/>
      <c r="AY28" s="1061"/>
      <c r="AZ28" s="1062" t="s">
        <v>577</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402</v>
      </c>
      <c r="C29" s="1049"/>
      <c r="D29" s="1049"/>
      <c r="E29" s="1049"/>
      <c r="F29" s="1049"/>
      <c r="G29" s="1049"/>
      <c r="H29" s="1049"/>
      <c r="I29" s="1049"/>
      <c r="J29" s="1049"/>
      <c r="K29" s="1049"/>
      <c r="L29" s="1049"/>
      <c r="M29" s="1049"/>
      <c r="N29" s="1049"/>
      <c r="O29" s="1049"/>
      <c r="P29" s="1050"/>
      <c r="Q29" s="1056">
        <v>7242</v>
      </c>
      <c r="R29" s="1057"/>
      <c r="S29" s="1057"/>
      <c r="T29" s="1057"/>
      <c r="U29" s="1057"/>
      <c r="V29" s="1057">
        <v>7038</v>
      </c>
      <c r="W29" s="1057"/>
      <c r="X29" s="1057"/>
      <c r="Y29" s="1057"/>
      <c r="Z29" s="1057"/>
      <c r="AA29" s="1057">
        <v>203</v>
      </c>
      <c r="AB29" s="1057"/>
      <c r="AC29" s="1057"/>
      <c r="AD29" s="1057"/>
      <c r="AE29" s="1058"/>
      <c r="AF29" s="1053">
        <v>203</v>
      </c>
      <c r="AG29" s="1054"/>
      <c r="AH29" s="1054"/>
      <c r="AI29" s="1054"/>
      <c r="AJ29" s="1055"/>
      <c r="AK29" s="998">
        <v>1143</v>
      </c>
      <c r="AL29" s="986"/>
      <c r="AM29" s="986"/>
      <c r="AN29" s="986"/>
      <c r="AO29" s="986"/>
      <c r="AP29" s="986" t="s">
        <v>577</v>
      </c>
      <c r="AQ29" s="986"/>
      <c r="AR29" s="986"/>
      <c r="AS29" s="986"/>
      <c r="AT29" s="986"/>
      <c r="AU29" s="986" t="s">
        <v>577</v>
      </c>
      <c r="AV29" s="986"/>
      <c r="AW29" s="986"/>
      <c r="AX29" s="986"/>
      <c r="AY29" s="986"/>
      <c r="AZ29" s="1059" t="s">
        <v>577</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403</v>
      </c>
      <c r="C30" s="1049"/>
      <c r="D30" s="1049"/>
      <c r="E30" s="1049"/>
      <c r="F30" s="1049"/>
      <c r="G30" s="1049"/>
      <c r="H30" s="1049"/>
      <c r="I30" s="1049"/>
      <c r="J30" s="1049"/>
      <c r="K30" s="1049"/>
      <c r="L30" s="1049"/>
      <c r="M30" s="1049"/>
      <c r="N30" s="1049"/>
      <c r="O30" s="1049"/>
      <c r="P30" s="1050"/>
      <c r="Q30" s="1056">
        <v>1506</v>
      </c>
      <c r="R30" s="1057"/>
      <c r="S30" s="1057"/>
      <c r="T30" s="1057"/>
      <c r="U30" s="1057"/>
      <c r="V30" s="1057">
        <v>1457</v>
      </c>
      <c r="W30" s="1057"/>
      <c r="X30" s="1057"/>
      <c r="Y30" s="1057"/>
      <c r="Z30" s="1057"/>
      <c r="AA30" s="1057">
        <v>49</v>
      </c>
      <c r="AB30" s="1057"/>
      <c r="AC30" s="1057"/>
      <c r="AD30" s="1057"/>
      <c r="AE30" s="1058"/>
      <c r="AF30" s="1053">
        <v>49</v>
      </c>
      <c r="AG30" s="1054"/>
      <c r="AH30" s="1054"/>
      <c r="AI30" s="1054"/>
      <c r="AJ30" s="1055"/>
      <c r="AK30" s="998">
        <v>244</v>
      </c>
      <c r="AL30" s="986"/>
      <c r="AM30" s="986"/>
      <c r="AN30" s="986"/>
      <c r="AO30" s="986"/>
      <c r="AP30" s="986" t="s">
        <v>577</v>
      </c>
      <c r="AQ30" s="986"/>
      <c r="AR30" s="986"/>
      <c r="AS30" s="986"/>
      <c r="AT30" s="986"/>
      <c r="AU30" s="986" t="s">
        <v>577</v>
      </c>
      <c r="AV30" s="986"/>
      <c r="AW30" s="986"/>
      <c r="AX30" s="986"/>
      <c r="AY30" s="986"/>
      <c r="AZ30" s="1059" t="s">
        <v>577</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404</v>
      </c>
      <c r="C31" s="1049"/>
      <c r="D31" s="1049"/>
      <c r="E31" s="1049"/>
      <c r="F31" s="1049"/>
      <c r="G31" s="1049"/>
      <c r="H31" s="1049"/>
      <c r="I31" s="1049"/>
      <c r="J31" s="1049"/>
      <c r="K31" s="1049"/>
      <c r="L31" s="1049"/>
      <c r="M31" s="1049"/>
      <c r="N31" s="1049"/>
      <c r="O31" s="1049"/>
      <c r="P31" s="1050"/>
      <c r="Q31" s="1056">
        <v>72</v>
      </c>
      <c r="R31" s="1057"/>
      <c r="S31" s="1057"/>
      <c r="T31" s="1057"/>
      <c r="U31" s="1057"/>
      <c r="V31" s="1057">
        <v>65</v>
      </c>
      <c r="W31" s="1057"/>
      <c r="X31" s="1057"/>
      <c r="Y31" s="1057"/>
      <c r="Z31" s="1057"/>
      <c r="AA31" s="1057">
        <v>8</v>
      </c>
      <c r="AB31" s="1057"/>
      <c r="AC31" s="1057"/>
      <c r="AD31" s="1057"/>
      <c r="AE31" s="1058"/>
      <c r="AF31" s="1053">
        <v>8</v>
      </c>
      <c r="AG31" s="1054"/>
      <c r="AH31" s="1054"/>
      <c r="AI31" s="1054"/>
      <c r="AJ31" s="1055"/>
      <c r="AK31" s="998">
        <v>9</v>
      </c>
      <c r="AL31" s="986"/>
      <c r="AM31" s="986"/>
      <c r="AN31" s="986"/>
      <c r="AO31" s="986"/>
      <c r="AP31" s="986">
        <v>94</v>
      </c>
      <c r="AQ31" s="986"/>
      <c r="AR31" s="986"/>
      <c r="AS31" s="986"/>
      <c r="AT31" s="986"/>
      <c r="AU31" s="986" t="s">
        <v>577</v>
      </c>
      <c r="AV31" s="986"/>
      <c r="AW31" s="986"/>
      <c r="AX31" s="986"/>
      <c r="AY31" s="986"/>
      <c r="AZ31" s="1059" t="s">
        <v>577</v>
      </c>
      <c r="BA31" s="1059"/>
      <c r="BB31" s="1059"/>
      <c r="BC31" s="1059"/>
      <c r="BD31" s="1059"/>
      <c r="BE31" s="987"/>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405</v>
      </c>
      <c r="C32" s="1049"/>
      <c r="D32" s="1049"/>
      <c r="E32" s="1049"/>
      <c r="F32" s="1049"/>
      <c r="G32" s="1049"/>
      <c r="H32" s="1049"/>
      <c r="I32" s="1049"/>
      <c r="J32" s="1049"/>
      <c r="K32" s="1049"/>
      <c r="L32" s="1049"/>
      <c r="M32" s="1049"/>
      <c r="N32" s="1049"/>
      <c r="O32" s="1049"/>
      <c r="P32" s="1050"/>
      <c r="Q32" s="1056">
        <v>1987</v>
      </c>
      <c r="R32" s="1057"/>
      <c r="S32" s="1057"/>
      <c r="T32" s="1057"/>
      <c r="U32" s="1057"/>
      <c r="V32" s="1057">
        <v>1958</v>
      </c>
      <c r="W32" s="1057"/>
      <c r="X32" s="1057"/>
      <c r="Y32" s="1057"/>
      <c r="Z32" s="1057"/>
      <c r="AA32" s="1057">
        <v>30</v>
      </c>
      <c r="AB32" s="1057"/>
      <c r="AC32" s="1057"/>
      <c r="AD32" s="1057"/>
      <c r="AE32" s="1058"/>
      <c r="AF32" s="1053">
        <v>1911</v>
      </c>
      <c r="AG32" s="1054"/>
      <c r="AH32" s="1054"/>
      <c r="AI32" s="1054"/>
      <c r="AJ32" s="1055"/>
      <c r="AK32" s="998">
        <v>11</v>
      </c>
      <c r="AL32" s="986"/>
      <c r="AM32" s="986"/>
      <c r="AN32" s="986"/>
      <c r="AO32" s="986"/>
      <c r="AP32" s="986">
        <v>4759</v>
      </c>
      <c r="AQ32" s="986"/>
      <c r="AR32" s="986"/>
      <c r="AS32" s="986"/>
      <c r="AT32" s="986"/>
      <c r="AU32" s="986">
        <v>52</v>
      </c>
      <c r="AV32" s="986"/>
      <c r="AW32" s="986"/>
      <c r="AX32" s="986"/>
      <c r="AY32" s="986"/>
      <c r="AZ32" s="1059" t="s">
        <v>577</v>
      </c>
      <c r="BA32" s="1059"/>
      <c r="BB32" s="1059"/>
      <c r="BC32" s="1059"/>
      <c r="BD32" s="1059"/>
      <c r="BE32" s="987" t="s">
        <v>406</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t="s">
        <v>407</v>
      </c>
      <c r="C33" s="1049"/>
      <c r="D33" s="1049"/>
      <c r="E33" s="1049"/>
      <c r="F33" s="1049"/>
      <c r="G33" s="1049"/>
      <c r="H33" s="1049"/>
      <c r="I33" s="1049"/>
      <c r="J33" s="1049"/>
      <c r="K33" s="1049"/>
      <c r="L33" s="1049"/>
      <c r="M33" s="1049"/>
      <c r="N33" s="1049"/>
      <c r="O33" s="1049"/>
      <c r="P33" s="1050"/>
      <c r="Q33" s="1056">
        <v>3005</v>
      </c>
      <c r="R33" s="1057"/>
      <c r="S33" s="1057"/>
      <c r="T33" s="1057"/>
      <c r="U33" s="1057"/>
      <c r="V33" s="1057">
        <v>2760</v>
      </c>
      <c r="W33" s="1057"/>
      <c r="X33" s="1057"/>
      <c r="Y33" s="1057"/>
      <c r="Z33" s="1057"/>
      <c r="AA33" s="1057">
        <v>245</v>
      </c>
      <c r="AB33" s="1057"/>
      <c r="AC33" s="1057"/>
      <c r="AD33" s="1057"/>
      <c r="AE33" s="1058"/>
      <c r="AF33" s="1053">
        <v>75</v>
      </c>
      <c r="AG33" s="1054"/>
      <c r="AH33" s="1054"/>
      <c r="AI33" s="1054"/>
      <c r="AJ33" s="1055"/>
      <c r="AK33" s="998">
        <v>790</v>
      </c>
      <c r="AL33" s="986"/>
      <c r="AM33" s="986"/>
      <c r="AN33" s="986"/>
      <c r="AO33" s="986"/>
      <c r="AP33" s="986">
        <v>15481</v>
      </c>
      <c r="AQ33" s="986"/>
      <c r="AR33" s="986"/>
      <c r="AS33" s="986"/>
      <c r="AT33" s="986"/>
      <c r="AU33" s="986">
        <v>5666</v>
      </c>
      <c r="AV33" s="986"/>
      <c r="AW33" s="986"/>
      <c r="AX33" s="986"/>
      <c r="AY33" s="986"/>
      <c r="AZ33" s="1059" t="s">
        <v>577</v>
      </c>
      <c r="BA33" s="1059"/>
      <c r="BB33" s="1059"/>
      <c r="BC33" s="1059"/>
      <c r="BD33" s="1059"/>
      <c r="BE33" s="987" t="s">
        <v>406</v>
      </c>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8"/>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8"/>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8"/>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8"/>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8"/>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8"/>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8"/>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8"/>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8"/>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8"/>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8"/>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8"/>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8"/>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8"/>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8"/>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8"/>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408</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388</v>
      </c>
      <c r="B63" s="952" t="s">
        <v>409</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2391</v>
      </c>
      <c r="AG63" s="974"/>
      <c r="AH63" s="974"/>
      <c r="AI63" s="974"/>
      <c r="AJ63" s="1040"/>
      <c r="AK63" s="1041"/>
      <c r="AL63" s="978"/>
      <c r="AM63" s="978"/>
      <c r="AN63" s="978"/>
      <c r="AO63" s="978"/>
      <c r="AP63" s="974">
        <v>20334</v>
      </c>
      <c r="AQ63" s="974"/>
      <c r="AR63" s="974"/>
      <c r="AS63" s="974"/>
      <c r="AT63" s="974"/>
      <c r="AU63" s="974">
        <v>5718</v>
      </c>
      <c r="AV63" s="974"/>
      <c r="AW63" s="974"/>
      <c r="AX63" s="974"/>
      <c r="AY63" s="974"/>
      <c r="AZ63" s="1035"/>
      <c r="BA63" s="1035"/>
      <c r="BB63" s="1035"/>
      <c r="BC63" s="1035"/>
      <c r="BD63" s="1035"/>
      <c r="BE63" s="975"/>
      <c r="BF63" s="975"/>
      <c r="BG63" s="975"/>
      <c r="BH63" s="975"/>
      <c r="BI63" s="976"/>
      <c r="BJ63" s="1036" t="s">
        <v>390</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411</v>
      </c>
      <c r="B66" s="1014"/>
      <c r="C66" s="1014"/>
      <c r="D66" s="1014"/>
      <c r="E66" s="1014"/>
      <c r="F66" s="1014"/>
      <c r="G66" s="1014"/>
      <c r="H66" s="1014"/>
      <c r="I66" s="1014"/>
      <c r="J66" s="1014"/>
      <c r="K66" s="1014"/>
      <c r="L66" s="1014"/>
      <c r="M66" s="1014"/>
      <c r="N66" s="1014"/>
      <c r="O66" s="1014"/>
      <c r="P66" s="1015"/>
      <c r="Q66" s="1019" t="s">
        <v>412</v>
      </c>
      <c r="R66" s="1020"/>
      <c r="S66" s="1020"/>
      <c r="T66" s="1020"/>
      <c r="U66" s="1021"/>
      <c r="V66" s="1019" t="s">
        <v>394</v>
      </c>
      <c r="W66" s="1020"/>
      <c r="X66" s="1020"/>
      <c r="Y66" s="1020"/>
      <c r="Z66" s="1021"/>
      <c r="AA66" s="1019" t="s">
        <v>413</v>
      </c>
      <c r="AB66" s="1020"/>
      <c r="AC66" s="1020"/>
      <c r="AD66" s="1020"/>
      <c r="AE66" s="1021"/>
      <c r="AF66" s="1025" t="s">
        <v>414</v>
      </c>
      <c r="AG66" s="1026"/>
      <c r="AH66" s="1026"/>
      <c r="AI66" s="1026"/>
      <c r="AJ66" s="1027"/>
      <c r="AK66" s="1019" t="s">
        <v>415</v>
      </c>
      <c r="AL66" s="1014"/>
      <c r="AM66" s="1014"/>
      <c r="AN66" s="1014"/>
      <c r="AO66" s="1015"/>
      <c r="AP66" s="1019" t="s">
        <v>398</v>
      </c>
      <c r="AQ66" s="1020"/>
      <c r="AR66" s="1020"/>
      <c r="AS66" s="1020"/>
      <c r="AT66" s="1021"/>
      <c r="AU66" s="1019" t="s">
        <v>416</v>
      </c>
      <c r="AV66" s="1020"/>
      <c r="AW66" s="1020"/>
      <c r="AX66" s="1020"/>
      <c r="AY66" s="1021"/>
      <c r="AZ66" s="1019" t="s">
        <v>375</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578</v>
      </c>
      <c r="C68" s="1004"/>
      <c r="D68" s="1004"/>
      <c r="E68" s="1004"/>
      <c r="F68" s="1004"/>
      <c r="G68" s="1004"/>
      <c r="H68" s="1004"/>
      <c r="I68" s="1004"/>
      <c r="J68" s="1004"/>
      <c r="K68" s="1004"/>
      <c r="L68" s="1004"/>
      <c r="M68" s="1004"/>
      <c r="N68" s="1004"/>
      <c r="O68" s="1004"/>
      <c r="P68" s="1005"/>
      <c r="Q68" s="1006">
        <v>1635</v>
      </c>
      <c r="R68" s="1000"/>
      <c r="S68" s="1000"/>
      <c r="T68" s="1000"/>
      <c r="U68" s="1000"/>
      <c r="V68" s="1000">
        <v>1617</v>
      </c>
      <c r="W68" s="1000"/>
      <c r="X68" s="1000"/>
      <c r="Y68" s="1000"/>
      <c r="Z68" s="1000"/>
      <c r="AA68" s="1000">
        <v>18</v>
      </c>
      <c r="AB68" s="1000"/>
      <c r="AC68" s="1000"/>
      <c r="AD68" s="1000"/>
      <c r="AE68" s="1000"/>
      <c r="AF68" s="1000">
        <v>18</v>
      </c>
      <c r="AG68" s="1000"/>
      <c r="AH68" s="1000"/>
      <c r="AI68" s="1000"/>
      <c r="AJ68" s="1000"/>
      <c r="AK68" s="1000">
        <v>56</v>
      </c>
      <c r="AL68" s="1000"/>
      <c r="AM68" s="1000"/>
      <c r="AN68" s="1000"/>
      <c r="AO68" s="1000"/>
      <c r="AP68" s="1000">
        <v>3111</v>
      </c>
      <c r="AQ68" s="1000"/>
      <c r="AR68" s="1000"/>
      <c r="AS68" s="1000"/>
      <c r="AT68" s="1000"/>
      <c r="AU68" s="1000">
        <v>1633</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3" t="s">
        <v>579</v>
      </c>
      <c r="C69" s="994"/>
      <c r="D69" s="994"/>
      <c r="E69" s="994"/>
      <c r="F69" s="994"/>
      <c r="G69" s="994"/>
      <c r="H69" s="994"/>
      <c r="I69" s="994"/>
      <c r="J69" s="994"/>
      <c r="K69" s="994"/>
      <c r="L69" s="994"/>
      <c r="M69" s="994"/>
      <c r="N69" s="994"/>
      <c r="O69" s="994"/>
      <c r="P69" s="995"/>
      <c r="Q69" s="992">
        <v>20</v>
      </c>
      <c r="R69" s="986"/>
      <c r="S69" s="986"/>
      <c r="T69" s="986"/>
      <c r="U69" s="986"/>
      <c r="V69" s="986">
        <v>15</v>
      </c>
      <c r="W69" s="986"/>
      <c r="X69" s="986"/>
      <c r="Y69" s="986"/>
      <c r="Z69" s="986"/>
      <c r="AA69" s="986">
        <v>5</v>
      </c>
      <c r="AB69" s="986"/>
      <c r="AC69" s="986"/>
      <c r="AD69" s="986"/>
      <c r="AE69" s="986"/>
      <c r="AF69" s="986">
        <v>5</v>
      </c>
      <c r="AG69" s="986"/>
      <c r="AH69" s="986"/>
      <c r="AI69" s="986"/>
      <c r="AJ69" s="986"/>
      <c r="AK69" s="986" t="s">
        <v>577</v>
      </c>
      <c r="AL69" s="986"/>
      <c r="AM69" s="986"/>
      <c r="AN69" s="986"/>
      <c r="AO69" s="986"/>
      <c r="AP69" s="986" t="s">
        <v>577</v>
      </c>
      <c r="AQ69" s="986"/>
      <c r="AR69" s="986"/>
      <c r="AS69" s="986"/>
      <c r="AT69" s="986"/>
      <c r="AU69" s="986" t="s">
        <v>577</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3" t="s">
        <v>580</v>
      </c>
      <c r="C70" s="994"/>
      <c r="D70" s="994"/>
      <c r="E70" s="994"/>
      <c r="F70" s="994"/>
      <c r="G70" s="994"/>
      <c r="H70" s="994"/>
      <c r="I70" s="994"/>
      <c r="J70" s="994"/>
      <c r="K70" s="994"/>
      <c r="L70" s="994"/>
      <c r="M70" s="994"/>
      <c r="N70" s="994"/>
      <c r="O70" s="994"/>
      <c r="P70" s="995"/>
      <c r="Q70" s="992">
        <v>470</v>
      </c>
      <c r="R70" s="986"/>
      <c r="S70" s="986"/>
      <c r="T70" s="986"/>
      <c r="U70" s="986"/>
      <c r="V70" s="986">
        <v>450</v>
      </c>
      <c r="W70" s="986"/>
      <c r="X70" s="986"/>
      <c r="Y70" s="986"/>
      <c r="Z70" s="986"/>
      <c r="AA70" s="986">
        <v>20</v>
      </c>
      <c r="AB70" s="986"/>
      <c r="AC70" s="986"/>
      <c r="AD70" s="986"/>
      <c r="AE70" s="986"/>
      <c r="AF70" s="986">
        <v>20</v>
      </c>
      <c r="AG70" s="986"/>
      <c r="AH70" s="986"/>
      <c r="AI70" s="986"/>
      <c r="AJ70" s="986"/>
      <c r="AK70" s="986" t="s">
        <v>577</v>
      </c>
      <c r="AL70" s="986"/>
      <c r="AM70" s="986"/>
      <c r="AN70" s="986"/>
      <c r="AO70" s="986"/>
      <c r="AP70" s="986" t="s">
        <v>577</v>
      </c>
      <c r="AQ70" s="986"/>
      <c r="AR70" s="986"/>
      <c r="AS70" s="986"/>
      <c r="AT70" s="986"/>
      <c r="AU70" s="986" t="s">
        <v>577</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3" t="s">
        <v>581</v>
      </c>
      <c r="C71" s="994"/>
      <c r="D71" s="994"/>
      <c r="E71" s="994"/>
      <c r="F71" s="994"/>
      <c r="G71" s="994"/>
      <c r="H71" s="994"/>
      <c r="I71" s="994"/>
      <c r="J71" s="994"/>
      <c r="K71" s="994"/>
      <c r="L71" s="994"/>
      <c r="M71" s="994"/>
      <c r="N71" s="994"/>
      <c r="O71" s="994"/>
      <c r="P71" s="995"/>
      <c r="Q71" s="992">
        <v>97</v>
      </c>
      <c r="R71" s="986"/>
      <c r="S71" s="986"/>
      <c r="T71" s="986"/>
      <c r="U71" s="986"/>
      <c r="V71" s="986">
        <v>94</v>
      </c>
      <c r="W71" s="986"/>
      <c r="X71" s="986"/>
      <c r="Y71" s="986"/>
      <c r="Z71" s="986"/>
      <c r="AA71" s="986">
        <v>4</v>
      </c>
      <c r="AB71" s="986"/>
      <c r="AC71" s="986"/>
      <c r="AD71" s="986"/>
      <c r="AE71" s="986"/>
      <c r="AF71" s="986">
        <v>4</v>
      </c>
      <c r="AG71" s="986"/>
      <c r="AH71" s="986"/>
      <c r="AI71" s="986"/>
      <c r="AJ71" s="986"/>
      <c r="AK71" s="986" t="s">
        <v>577</v>
      </c>
      <c r="AL71" s="986"/>
      <c r="AM71" s="986"/>
      <c r="AN71" s="986"/>
      <c r="AO71" s="986"/>
      <c r="AP71" s="986" t="s">
        <v>577</v>
      </c>
      <c r="AQ71" s="986"/>
      <c r="AR71" s="986"/>
      <c r="AS71" s="986"/>
      <c r="AT71" s="986"/>
      <c r="AU71" s="986" t="s">
        <v>577</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3" t="s">
        <v>582</v>
      </c>
      <c r="C72" s="994"/>
      <c r="D72" s="994"/>
      <c r="E72" s="994"/>
      <c r="F72" s="994"/>
      <c r="G72" s="994"/>
      <c r="H72" s="994"/>
      <c r="I72" s="994"/>
      <c r="J72" s="994"/>
      <c r="K72" s="994"/>
      <c r="L72" s="994"/>
      <c r="M72" s="994"/>
      <c r="N72" s="994"/>
      <c r="O72" s="994"/>
      <c r="P72" s="995"/>
      <c r="Q72" s="992">
        <v>50</v>
      </c>
      <c r="R72" s="986"/>
      <c r="S72" s="986"/>
      <c r="T72" s="986"/>
      <c r="U72" s="986"/>
      <c r="V72" s="986">
        <v>48</v>
      </c>
      <c r="W72" s="986"/>
      <c r="X72" s="986"/>
      <c r="Y72" s="986"/>
      <c r="Z72" s="986"/>
      <c r="AA72" s="986">
        <v>2</v>
      </c>
      <c r="AB72" s="986"/>
      <c r="AC72" s="986"/>
      <c r="AD72" s="986"/>
      <c r="AE72" s="986"/>
      <c r="AF72" s="986">
        <v>2</v>
      </c>
      <c r="AG72" s="986"/>
      <c r="AH72" s="986"/>
      <c r="AI72" s="986"/>
      <c r="AJ72" s="986"/>
      <c r="AK72" s="986">
        <v>40</v>
      </c>
      <c r="AL72" s="986"/>
      <c r="AM72" s="986"/>
      <c r="AN72" s="986"/>
      <c r="AO72" s="986"/>
      <c r="AP72" s="986" t="s">
        <v>577</v>
      </c>
      <c r="AQ72" s="986"/>
      <c r="AR72" s="986"/>
      <c r="AS72" s="986"/>
      <c r="AT72" s="986"/>
      <c r="AU72" s="986" t="s">
        <v>577</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3" t="s">
        <v>583</v>
      </c>
      <c r="C73" s="994"/>
      <c r="D73" s="994"/>
      <c r="E73" s="994"/>
      <c r="F73" s="994"/>
      <c r="G73" s="994"/>
      <c r="H73" s="994"/>
      <c r="I73" s="994"/>
      <c r="J73" s="994"/>
      <c r="K73" s="994"/>
      <c r="L73" s="994"/>
      <c r="M73" s="994"/>
      <c r="N73" s="994"/>
      <c r="O73" s="994"/>
      <c r="P73" s="995"/>
      <c r="Q73" s="992">
        <v>824</v>
      </c>
      <c r="R73" s="986"/>
      <c r="S73" s="986"/>
      <c r="T73" s="986"/>
      <c r="U73" s="986"/>
      <c r="V73" s="986">
        <v>251</v>
      </c>
      <c r="W73" s="986"/>
      <c r="X73" s="986"/>
      <c r="Y73" s="986"/>
      <c r="Z73" s="986"/>
      <c r="AA73" s="986">
        <v>573</v>
      </c>
      <c r="AB73" s="986"/>
      <c r="AC73" s="986"/>
      <c r="AD73" s="986"/>
      <c r="AE73" s="986"/>
      <c r="AF73" s="986">
        <v>573</v>
      </c>
      <c r="AG73" s="986"/>
      <c r="AH73" s="986"/>
      <c r="AI73" s="986"/>
      <c r="AJ73" s="986"/>
      <c r="AK73" s="986">
        <v>35</v>
      </c>
      <c r="AL73" s="986"/>
      <c r="AM73" s="986"/>
      <c r="AN73" s="986"/>
      <c r="AO73" s="986"/>
      <c r="AP73" s="986" t="s">
        <v>577</v>
      </c>
      <c r="AQ73" s="986"/>
      <c r="AR73" s="986"/>
      <c r="AS73" s="986"/>
      <c r="AT73" s="986"/>
      <c r="AU73" s="986" t="s">
        <v>577</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3" t="s">
        <v>584</v>
      </c>
      <c r="C74" s="994"/>
      <c r="D74" s="994"/>
      <c r="E74" s="994"/>
      <c r="F74" s="994"/>
      <c r="G74" s="994"/>
      <c r="H74" s="994"/>
      <c r="I74" s="994"/>
      <c r="J74" s="994"/>
      <c r="K74" s="994"/>
      <c r="L74" s="994"/>
      <c r="M74" s="994"/>
      <c r="N74" s="994"/>
      <c r="O74" s="994"/>
      <c r="P74" s="995"/>
      <c r="Q74" s="992">
        <v>2618</v>
      </c>
      <c r="R74" s="986"/>
      <c r="S74" s="986"/>
      <c r="T74" s="986"/>
      <c r="U74" s="986"/>
      <c r="V74" s="986">
        <v>2522</v>
      </c>
      <c r="W74" s="986"/>
      <c r="X74" s="986"/>
      <c r="Y74" s="986"/>
      <c r="Z74" s="986"/>
      <c r="AA74" s="986">
        <v>96</v>
      </c>
      <c r="AB74" s="986"/>
      <c r="AC74" s="986"/>
      <c r="AD74" s="986"/>
      <c r="AE74" s="986"/>
      <c r="AF74" s="986">
        <v>96</v>
      </c>
      <c r="AG74" s="986"/>
      <c r="AH74" s="986"/>
      <c r="AI74" s="986"/>
      <c r="AJ74" s="986"/>
      <c r="AK74" s="986" t="s">
        <v>577</v>
      </c>
      <c r="AL74" s="986"/>
      <c r="AM74" s="986"/>
      <c r="AN74" s="986"/>
      <c r="AO74" s="986"/>
      <c r="AP74" s="986">
        <v>1420</v>
      </c>
      <c r="AQ74" s="986"/>
      <c r="AR74" s="986"/>
      <c r="AS74" s="986"/>
      <c r="AT74" s="986"/>
      <c r="AU74" s="986">
        <v>745</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3" t="s">
        <v>585</v>
      </c>
      <c r="C75" s="994"/>
      <c r="D75" s="994"/>
      <c r="E75" s="994"/>
      <c r="F75" s="994"/>
      <c r="G75" s="994"/>
      <c r="H75" s="994"/>
      <c r="I75" s="994"/>
      <c r="J75" s="994"/>
      <c r="K75" s="994"/>
      <c r="L75" s="994"/>
      <c r="M75" s="994"/>
      <c r="N75" s="994"/>
      <c r="O75" s="994"/>
      <c r="P75" s="995"/>
      <c r="Q75" s="996">
        <v>1476</v>
      </c>
      <c r="R75" s="997"/>
      <c r="S75" s="997"/>
      <c r="T75" s="997"/>
      <c r="U75" s="998"/>
      <c r="V75" s="999">
        <v>1261</v>
      </c>
      <c r="W75" s="997"/>
      <c r="X75" s="997"/>
      <c r="Y75" s="997"/>
      <c r="Z75" s="998"/>
      <c r="AA75" s="999">
        <v>215</v>
      </c>
      <c r="AB75" s="997"/>
      <c r="AC75" s="997"/>
      <c r="AD75" s="997"/>
      <c r="AE75" s="998"/>
      <c r="AF75" s="999">
        <v>215</v>
      </c>
      <c r="AG75" s="997"/>
      <c r="AH75" s="997"/>
      <c r="AI75" s="997"/>
      <c r="AJ75" s="998"/>
      <c r="AK75" s="999">
        <v>471</v>
      </c>
      <c r="AL75" s="997"/>
      <c r="AM75" s="997"/>
      <c r="AN75" s="997"/>
      <c r="AO75" s="998"/>
      <c r="AP75" s="999" t="s">
        <v>577</v>
      </c>
      <c r="AQ75" s="997"/>
      <c r="AR75" s="997"/>
      <c r="AS75" s="997"/>
      <c r="AT75" s="998"/>
      <c r="AU75" s="999" t="s">
        <v>577</v>
      </c>
      <c r="AV75" s="997"/>
      <c r="AW75" s="997"/>
      <c r="AX75" s="997"/>
      <c r="AY75" s="998"/>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93" t="s">
        <v>586</v>
      </c>
      <c r="C76" s="994"/>
      <c r="D76" s="994"/>
      <c r="E76" s="994"/>
      <c r="F76" s="994"/>
      <c r="G76" s="994"/>
      <c r="H76" s="994"/>
      <c r="I76" s="994"/>
      <c r="J76" s="994"/>
      <c r="K76" s="994"/>
      <c r="L76" s="994"/>
      <c r="M76" s="994"/>
      <c r="N76" s="994"/>
      <c r="O76" s="994"/>
      <c r="P76" s="995"/>
      <c r="Q76" s="996">
        <v>391751</v>
      </c>
      <c r="R76" s="997"/>
      <c r="S76" s="997"/>
      <c r="T76" s="997"/>
      <c r="U76" s="998"/>
      <c r="V76" s="999">
        <v>379323</v>
      </c>
      <c r="W76" s="997"/>
      <c r="X76" s="997"/>
      <c r="Y76" s="997"/>
      <c r="Z76" s="998"/>
      <c r="AA76" s="999">
        <v>12429</v>
      </c>
      <c r="AB76" s="997"/>
      <c r="AC76" s="997"/>
      <c r="AD76" s="997"/>
      <c r="AE76" s="998"/>
      <c r="AF76" s="999">
        <v>12429</v>
      </c>
      <c r="AG76" s="997"/>
      <c r="AH76" s="997"/>
      <c r="AI76" s="997"/>
      <c r="AJ76" s="998"/>
      <c r="AK76" s="999">
        <v>85</v>
      </c>
      <c r="AL76" s="997"/>
      <c r="AM76" s="997"/>
      <c r="AN76" s="997"/>
      <c r="AO76" s="998"/>
      <c r="AP76" s="999" t="s">
        <v>577</v>
      </c>
      <c r="AQ76" s="997"/>
      <c r="AR76" s="997"/>
      <c r="AS76" s="997"/>
      <c r="AT76" s="998"/>
      <c r="AU76" s="999" t="s">
        <v>577</v>
      </c>
      <c r="AV76" s="997"/>
      <c r="AW76" s="997"/>
      <c r="AX76" s="997"/>
      <c r="AY76" s="998"/>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93" t="s">
        <v>587</v>
      </c>
      <c r="C77" s="994"/>
      <c r="D77" s="994"/>
      <c r="E77" s="994"/>
      <c r="F77" s="994"/>
      <c r="G77" s="994"/>
      <c r="H77" s="994"/>
      <c r="I77" s="994"/>
      <c r="J77" s="994"/>
      <c r="K77" s="994"/>
      <c r="L77" s="994"/>
      <c r="M77" s="994"/>
      <c r="N77" s="994"/>
      <c r="O77" s="994"/>
      <c r="P77" s="995"/>
      <c r="Q77" s="996">
        <v>2495</v>
      </c>
      <c r="R77" s="997"/>
      <c r="S77" s="997"/>
      <c r="T77" s="997"/>
      <c r="U77" s="998"/>
      <c r="V77" s="999">
        <v>2494</v>
      </c>
      <c r="W77" s="997"/>
      <c r="X77" s="997"/>
      <c r="Y77" s="997"/>
      <c r="Z77" s="998"/>
      <c r="AA77" s="999">
        <v>1</v>
      </c>
      <c r="AB77" s="997"/>
      <c r="AC77" s="997"/>
      <c r="AD77" s="997"/>
      <c r="AE77" s="998"/>
      <c r="AF77" s="999">
        <v>1</v>
      </c>
      <c r="AG77" s="997"/>
      <c r="AH77" s="997"/>
      <c r="AI77" s="997"/>
      <c r="AJ77" s="998"/>
      <c r="AK77" s="999" t="s">
        <v>577</v>
      </c>
      <c r="AL77" s="997"/>
      <c r="AM77" s="997"/>
      <c r="AN77" s="997"/>
      <c r="AO77" s="998"/>
      <c r="AP77" s="999" t="s">
        <v>577</v>
      </c>
      <c r="AQ77" s="997"/>
      <c r="AR77" s="997"/>
      <c r="AS77" s="997"/>
      <c r="AT77" s="998"/>
      <c r="AU77" s="999" t="s">
        <v>577</v>
      </c>
      <c r="AV77" s="997"/>
      <c r="AW77" s="997"/>
      <c r="AX77" s="997"/>
      <c r="AY77" s="998"/>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388</v>
      </c>
      <c r="B88" s="952" t="s">
        <v>417</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13363</v>
      </c>
      <c r="AG88" s="974"/>
      <c r="AH88" s="974"/>
      <c r="AI88" s="974"/>
      <c r="AJ88" s="974"/>
      <c r="AK88" s="978"/>
      <c r="AL88" s="978"/>
      <c r="AM88" s="978"/>
      <c r="AN88" s="978"/>
      <c r="AO88" s="978"/>
      <c r="AP88" s="974">
        <v>4531</v>
      </c>
      <c r="AQ88" s="974"/>
      <c r="AR88" s="974"/>
      <c r="AS88" s="974"/>
      <c r="AT88" s="974"/>
      <c r="AU88" s="974">
        <v>2378</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388</v>
      </c>
      <c r="BR102" s="952" t="s">
        <v>418</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225</v>
      </c>
      <c r="CS102" s="968"/>
      <c r="CT102" s="968"/>
      <c r="CU102" s="968"/>
      <c r="CV102" s="969"/>
      <c r="CW102" s="967">
        <v>169</v>
      </c>
      <c r="CX102" s="968"/>
      <c r="CY102" s="968"/>
      <c r="CZ102" s="968"/>
      <c r="DA102" s="969"/>
      <c r="DB102" s="967">
        <v>150</v>
      </c>
      <c r="DC102" s="968"/>
      <c r="DD102" s="968"/>
      <c r="DE102" s="968"/>
      <c r="DF102" s="969"/>
      <c r="DG102" s="967" t="s">
        <v>605</v>
      </c>
      <c r="DH102" s="968"/>
      <c r="DI102" s="968"/>
      <c r="DJ102" s="968"/>
      <c r="DK102" s="969"/>
      <c r="DL102" s="967" t="s">
        <v>605</v>
      </c>
      <c r="DM102" s="968"/>
      <c r="DN102" s="968"/>
      <c r="DO102" s="968"/>
      <c r="DP102" s="969"/>
      <c r="DQ102" s="967" t="s">
        <v>605</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419</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420</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422</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423</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424</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425</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426</v>
      </c>
      <c r="AB109" s="911"/>
      <c r="AC109" s="911"/>
      <c r="AD109" s="911"/>
      <c r="AE109" s="912"/>
      <c r="AF109" s="913" t="s">
        <v>427</v>
      </c>
      <c r="AG109" s="911"/>
      <c r="AH109" s="911"/>
      <c r="AI109" s="911"/>
      <c r="AJ109" s="912"/>
      <c r="AK109" s="913" t="s">
        <v>302</v>
      </c>
      <c r="AL109" s="911"/>
      <c r="AM109" s="911"/>
      <c r="AN109" s="911"/>
      <c r="AO109" s="912"/>
      <c r="AP109" s="913" t="s">
        <v>428</v>
      </c>
      <c r="AQ109" s="911"/>
      <c r="AR109" s="911"/>
      <c r="AS109" s="911"/>
      <c r="AT109" s="944"/>
      <c r="AU109" s="910" t="s">
        <v>425</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426</v>
      </c>
      <c r="BR109" s="911"/>
      <c r="BS109" s="911"/>
      <c r="BT109" s="911"/>
      <c r="BU109" s="912"/>
      <c r="BV109" s="913" t="s">
        <v>427</v>
      </c>
      <c r="BW109" s="911"/>
      <c r="BX109" s="911"/>
      <c r="BY109" s="911"/>
      <c r="BZ109" s="912"/>
      <c r="CA109" s="913" t="s">
        <v>302</v>
      </c>
      <c r="CB109" s="911"/>
      <c r="CC109" s="911"/>
      <c r="CD109" s="911"/>
      <c r="CE109" s="912"/>
      <c r="CF109" s="951" t="s">
        <v>428</v>
      </c>
      <c r="CG109" s="951"/>
      <c r="CH109" s="951"/>
      <c r="CI109" s="951"/>
      <c r="CJ109" s="951"/>
      <c r="CK109" s="913" t="s">
        <v>429</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426</v>
      </c>
      <c r="DH109" s="911"/>
      <c r="DI109" s="911"/>
      <c r="DJ109" s="911"/>
      <c r="DK109" s="912"/>
      <c r="DL109" s="913" t="s">
        <v>427</v>
      </c>
      <c r="DM109" s="911"/>
      <c r="DN109" s="911"/>
      <c r="DO109" s="911"/>
      <c r="DP109" s="912"/>
      <c r="DQ109" s="913" t="s">
        <v>302</v>
      </c>
      <c r="DR109" s="911"/>
      <c r="DS109" s="911"/>
      <c r="DT109" s="911"/>
      <c r="DU109" s="912"/>
      <c r="DV109" s="913" t="s">
        <v>428</v>
      </c>
      <c r="DW109" s="911"/>
      <c r="DX109" s="911"/>
      <c r="DY109" s="911"/>
      <c r="DZ109" s="944"/>
    </row>
    <row r="110" spans="1:131" s="214" customFormat="1" ht="26.25" customHeight="1" x14ac:dyDescent="0.2">
      <c r="A110" s="822" t="s">
        <v>430</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2544034</v>
      </c>
      <c r="AB110" s="904"/>
      <c r="AC110" s="904"/>
      <c r="AD110" s="904"/>
      <c r="AE110" s="905"/>
      <c r="AF110" s="906">
        <v>2607156</v>
      </c>
      <c r="AG110" s="904"/>
      <c r="AH110" s="904"/>
      <c r="AI110" s="904"/>
      <c r="AJ110" s="905"/>
      <c r="AK110" s="906">
        <v>2764039</v>
      </c>
      <c r="AL110" s="904"/>
      <c r="AM110" s="904"/>
      <c r="AN110" s="904"/>
      <c r="AO110" s="905"/>
      <c r="AP110" s="907">
        <v>17.399999999999999</v>
      </c>
      <c r="AQ110" s="908"/>
      <c r="AR110" s="908"/>
      <c r="AS110" s="908"/>
      <c r="AT110" s="909"/>
      <c r="AU110" s="945" t="s">
        <v>73</v>
      </c>
      <c r="AV110" s="946"/>
      <c r="AW110" s="946"/>
      <c r="AX110" s="946"/>
      <c r="AY110" s="946"/>
      <c r="AZ110" s="875" t="s">
        <v>431</v>
      </c>
      <c r="BA110" s="823"/>
      <c r="BB110" s="823"/>
      <c r="BC110" s="823"/>
      <c r="BD110" s="823"/>
      <c r="BE110" s="823"/>
      <c r="BF110" s="823"/>
      <c r="BG110" s="823"/>
      <c r="BH110" s="823"/>
      <c r="BI110" s="823"/>
      <c r="BJ110" s="823"/>
      <c r="BK110" s="823"/>
      <c r="BL110" s="823"/>
      <c r="BM110" s="823"/>
      <c r="BN110" s="823"/>
      <c r="BO110" s="823"/>
      <c r="BP110" s="824"/>
      <c r="BQ110" s="876">
        <v>32530999</v>
      </c>
      <c r="BR110" s="857"/>
      <c r="BS110" s="857"/>
      <c r="BT110" s="857"/>
      <c r="BU110" s="857"/>
      <c r="BV110" s="857">
        <v>32894511</v>
      </c>
      <c r="BW110" s="857"/>
      <c r="BX110" s="857"/>
      <c r="BY110" s="857"/>
      <c r="BZ110" s="857"/>
      <c r="CA110" s="857">
        <v>34273647</v>
      </c>
      <c r="CB110" s="857"/>
      <c r="CC110" s="857"/>
      <c r="CD110" s="857"/>
      <c r="CE110" s="857"/>
      <c r="CF110" s="881">
        <v>215.3</v>
      </c>
      <c r="CG110" s="882"/>
      <c r="CH110" s="882"/>
      <c r="CI110" s="882"/>
      <c r="CJ110" s="882"/>
      <c r="CK110" s="941" t="s">
        <v>432</v>
      </c>
      <c r="CL110" s="834"/>
      <c r="CM110" s="875" t="s">
        <v>433</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v>34356</v>
      </c>
      <c r="DH110" s="857"/>
      <c r="DI110" s="857"/>
      <c r="DJ110" s="857"/>
      <c r="DK110" s="857"/>
      <c r="DL110" s="857" t="s">
        <v>127</v>
      </c>
      <c r="DM110" s="857"/>
      <c r="DN110" s="857"/>
      <c r="DO110" s="857"/>
      <c r="DP110" s="857"/>
      <c r="DQ110" s="857" t="s">
        <v>127</v>
      </c>
      <c r="DR110" s="857"/>
      <c r="DS110" s="857"/>
      <c r="DT110" s="857"/>
      <c r="DU110" s="857"/>
      <c r="DV110" s="858" t="s">
        <v>127</v>
      </c>
      <c r="DW110" s="858"/>
      <c r="DX110" s="858"/>
      <c r="DY110" s="858"/>
      <c r="DZ110" s="859"/>
    </row>
    <row r="111" spans="1:131" s="214" customFormat="1" ht="26.25" customHeight="1" x14ac:dyDescent="0.2">
      <c r="A111" s="789" t="s">
        <v>434</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127</v>
      </c>
      <c r="AB111" s="934"/>
      <c r="AC111" s="934"/>
      <c r="AD111" s="934"/>
      <c r="AE111" s="935"/>
      <c r="AF111" s="936" t="s">
        <v>435</v>
      </c>
      <c r="AG111" s="934"/>
      <c r="AH111" s="934"/>
      <c r="AI111" s="934"/>
      <c r="AJ111" s="935"/>
      <c r="AK111" s="936" t="s">
        <v>127</v>
      </c>
      <c r="AL111" s="934"/>
      <c r="AM111" s="934"/>
      <c r="AN111" s="934"/>
      <c r="AO111" s="935"/>
      <c r="AP111" s="937" t="s">
        <v>127</v>
      </c>
      <c r="AQ111" s="938"/>
      <c r="AR111" s="938"/>
      <c r="AS111" s="938"/>
      <c r="AT111" s="939"/>
      <c r="AU111" s="947"/>
      <c r="AV111" s="948"/>
      <c r="AW111" s="948"/>
      <c r="AX111" s="948"/>
      <c r="AY111" s="948"/>
      <c r="AZ111" s="830" t="s">
        <v>436</v>
      </c>
      <c r="BA111" s="767"/>
      <c r="BB111" s="767"/>
      <c r="BC111" s="767"/>
      <c r="BD111" s="767"/>
      <c r="BE111" s="767"/>
      <c r="BF111" s="767"/>
      <c r="BG111" s="767"/>
      <c r="BH111" s="767"/>
      <c r="BI111" s="767"/>
      <c r="BJ111" s="767"/>
      <c r="BK111" s="767"/>
      <c r="BL111" s="767"/>
      <c r="BM111" s="767"/>
      <c r="BN111" s="767"/>
      <c r="BO111" s="767"/>
      <c r="BP111" s="768"/>
      <c r="BQ111" s="831">
        <v>443033</v>
      </c>
      <c r="BR111" s="832"/>
      <c r="BS111" s="832"/>
      <c r="BT111" s="832"/>
      <c r="BU111" s="832"/>
      <c r="BV111" s="832">
        <v>728877</v>
      </c>
      <c r="BW111" s="832"/>
      <c r="BX111" s="832"/>
      <c r="BY111" s="832"/>
      <c r="BZ111" s="832"/>
      <c r="CA111" s="832">
        <v>982829</v>
      </c>
      <c r="CB111" s="832"/>
      <c r="CC111" s="832"/>
      <c r="CD111" s="832"/>
      <c r="CE111" s="832"/>
      <c r="CF111" s="890">
        <v>6.2</v>
      </c>
      <c r="CG111" s="891"/>
      <c r="CH111" s="891"/>
      <c r="CI111" s="891"/>
      <c r="CJ111" s="891"/>
      <c r="CK111" s="942"/>
      <c r="CL111" s="836"/>
      <c r="CM111" s="830" t="s">
        <v>437</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438</v>
      </c>
      <c r="DH111" s="832"/>
      <c r="DI111" s="832"/>
      <c r="DJ111" s="832"/>
      <c r="DK111" s="832"/>
      <c r="DL111" s="832" t="s">
        <v>127</v>
      </c>
      <c r="DM111" s="832"/>
      <c r="DN111" s="832"/>
      <c r="DO111" s="832"/>
      <c r="DP111" s="832"/>
      <c r="DQ111" s="832" t="s">
        <v>439</v>
      </c>
      <c r="DR111" s="832"/>
      <c r="DS111" s="832"/>
      <c r="DT111" s="832"/>
      <c r="DU111" s="832"/>
      <c r="DV111" s="809" t="s">
        <v>127</v>
      </c>
      <c r="DW111" s="809"/>
      <c r="DX111" s="809"/>
      <c r="DY111" s="809"/>
      <c r="DZ111" s="810"/>
    </row>
    <row r="112" spans="1:131" s="214" customFormat="1" ht="26.25" customHeight="1" x14ac:dyDescent="0.2">
      <c r="A112" s="927" t="s">
        <v>440</v>
      </c>
      <c r="B112" s="928"/>
      <c r="C112" s="767" t="s">
        <v>441</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127</v>
      </c>
      <c r="AB112" s="795"/>
      <c r="AC112" s="795"/>
      <c r="AD112" s="795"/>
      <c r="AE112" s="796"/>
      <c r="AF112" s="797" t="s">
        <v>127</v>
      </c>
      <c r="AG112" s="795"/>
      <c r="AH112" s="795"/>
      <c r="AI112" s="795"/>
      <c r="AJ112" s="796"/>
      <c r="AK112" s="797" t="s">
        <v>127</v>
      </c>
      <c r="AL112" s="795"/>
      <c r="AM112" s="795"/>
      <c r="AN112" s="795"/>
      <c r="AO112" s="796"/>
      <c r="AP112" s="839" t="s">
        <v>439</v>
      </c>
      <c r="AQ112" s="840"/>
      <c r="AR112" s="840"/>
      <c r="AS112" s="840"/>
      <c r="AT112" s="841"/>
      <c r="AU112" s="947"/>
      <c r="AV112" s="948"/>
      <c r="AW112" s="948"/>
      <c r="AX112" s="948"/>
      <c r="AY112" s="948"/>
      <c r="AZ112" s="830" t="s">
        <v>442</v>
      </c>
      <c r="BA112" s="767"/>
      <c r="BB112" s="767"/>
      <c r="BC112" s="767"/>
      <c r="BD112" s="767"/>
      <c r="BE112" s="767"/>
      <c r="BF112" s="767"/>
      <c r="BG112" s="767"/>
      <c r="BH112" s="767"/>
      <c r="BI112" s="767"/>
      <c r="BJ112" s="767"/>
      <c r="BK112" s="767"/>
      <c r="BL112" s="767"/>
      <c r="BM112" s="767"/>
      <c r="BN112" s="767"/>
      <c r="BO112" s="767"/>
      <c r="BP112" s="768"/>
      <c r="BQ112" s="831">
        <v>6408514</v>
      </c>
      <c r="BR112" s="832"/>
      <c r="BS112" s="832"/>
      <c r="BT112" s="832"/>
      <c r="BU112" s="832"/>
      <c r="BV112" s="832">
        <v>5999206</v>
      </c>
      <c r="BW112" s="832"/>
      <c r="BX112" s="832"/>
      <c r="BY112" s="832"/>
      <c r="BZ112" s="832"/>
      <c r="CA112" s="832">
        <v>5718370</v>
      </c>
      <c r="CB112" s="832"/>
      <c r="CC112" s="832"/>
      <c r="CD112" s="832"/>
      <c r="CE112" s="832"/>
      <c r="CF112" s="890">
        <v>35.9</v>
      </c>
      <c r="CG112" s="891"/>
      <c r="CH112" s="891"/>
      <c r="CI112" s="891"/>
      <c r="CJ112" s="891"/>
      <c r="CK112" s="942"/>
      <c r="CL112" s="836"/>
      <c r="CM112" s="830" t="s">
        <v>443</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444</v>
      </c>
      <c r="DH112" s="832"/>
      <c r="DI112" s="832"/>
      <c r="DJ112" s="832"/>
      <c r="DK112" s="832"/>
      <c r="DL112" s="832" t="s">
        <v>438</v>
      </c>
      <c r="DM112" s="832"/>
      <c r="DN112" s="832"/>
      <c r="DO112" s="832"/>
      <c r="DP112" s="832"/>
      <c r="DQ112" s="832" t="s">
        <v>445</v>
      </c>
      <c r="DR112" s="832"/>
      <c r="DS112" s="832"/>
      <c r="DT112" s="832"/>
      <c r="DU112" s="832"/>
      <c r="DV112" s="809" t="s">
        <v>445</v>
      </c>
      <c r="DW112" s="809"/>
      <c r="DX112" s="809"/>
      <c r="DY112" s="809"/>
      <c r="DZ112" s="810"/>
    </row>
    <row r="113" spans="1:130" s="214" customFormat="1" ht="26.25" customHeight="1" x14ac:dyDescent="0.2">
      <c r="A113" s="929"/>
      <c r="B113" s="930"/>
      <c r="C113" s="767" t="s">
        <v>446</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540420</v>
      </c>
      <c r="AB113" s="934"/>
      <c r="AC113" s="934"/>
      <c r="AD113" s="934"/>
      <c r="AE113" s="935"/>
      <c r="AF113" s="936">
        <v>510873</v>
      </c>
      <c r="AG113" s="934"/>
      <c r="AH113" s="934"/>
      <c r="AI113" s="934"/>
      <c r="AJ113" s="935"/>
      <c r="AK113" s="936">
        <v>457592</v>
      </c>
      <c r="AL113" s="934"/>
      <c r="AM113" s="934"/>
      <c r="AN113" s="934"/>
      <c r="AO113" s="935"/>
      <c r="AP113" s="937">
        <v>2.9</v>
      </c>
      <c r="AQ113" s="938"/>
      <c r="AR113" s="938"/>
      <c r="AS113" s="938"/>
      <c r="AT113" s="939"/>
      <c r="AU113" s="947"/>
      <c r="AV113" s="948"/>
      <c r="AW113" s="948"/>
      <c r="AX113" s="948"/>
      <c r="AY113" s="948"/>
      <c r="AZ113" s="830" t="s">
        <v>447</v>
      </c>
      <c r="BA113" s="767"/>
      <c r="BB113" s="767"/>
      <c r="BC113" s="767"/>
      <c r="BD113" s="767"/>
      <c r="BE113" s="767"/>
      <c r="BF113" s="767"/>
      <c r="BG113" s="767"/>
      <c r="BH113" s="767"/>
      <c r="BI113" s="767"/>
      <c r="BJ113" s="767"/>
      <c r="BK113" s="767"/>
      <c r="BL113" s="767"/>
      <c r="BM113" s="767"/>
      <c r="BN113" s="767"/>
      <c r="BO113" s="767"/>
      <c r="BP113" s="768"/>
      <c r="BQ113" s="831">
        <v>2537448</v>
      </c>
      <c r="BR113" s="832"/>
      <c r="BS113" s="832"/>
      <c r="BT113" s="832"/>
      <c r="BU113" s="832"/>
      <c r="BV113" s="832">
        <v>2378224</v>
      </c>
      <c r="BW113" s="832"/>
      <c r="BX113" s="832"/>
      <c r="BY113" s="832"/>
      <c r="BZ113" s="832"/>
      <c r="CA113" s="832">
        <v>2378108</v>
      </c>
      <c r="CB113" s="832"/>
      <c r="CC113" s="832"/>
      <c r="CD113" s="832"/>
      <c r="CE113" s="832"/>
      <c r="CF113" s="890">
        <v>14.9</v>
      </c>
      <c r="CG113" s="891"/>
      <c r="CH113" s="891"/>
      <c r="CI113" s="891"/>
      <c r="CJ113" s="891"/>
      <c r="CK113" s="942"/>
      <c r="CL113" s="836"/>
      <c r="CM113" s="830" t="s">
        <v>448</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444</v>
      </c>
      <c r="DH113" s="795"/>
      <c r="DI113" s="795"/>
      <c r="DJ113" s="795"/>
      <c r="DK113" s="796"/>
      <c r="DL113" s="797" t="s">
        <v>435</v>
      </c>
      <c r="DM113" s="795"/>
      <c r="DN113" s="795"/>
      <c r="DO113" s="795"/>
      <c r="DP113" s="796"/>
      <c r="DQ113" s="797" t="s">
        <v>127</v>
      </c>
      <c r="DR113" s="795"/>
      <c r="DS113" s="795"/>
      <c r="DT113" s="795"/>
      <c r="DU113" s="796"/>
      <c r="DV113" s="839" t="s">
        <v>444</v>
      </c>
      <c r="DW113" s="840"/>
      <c r="DX113" s="840"/>
      <c r="DY113" s="840"/>
      <c r="DZ113" s="841"/>
    </row>
    <row r="114" spans="1:130" s="214" customFormat="1" ht="26.25" customHeight="1" x14ac:dyDescent="0.2">
      <c r="A114" s="929"/>
      <c r="B114" s="930"/>
      <c r="C114" s="767" t="s">
        <v>449</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198065</v>
      </c>
      <c r="AB114" s="795"/>
      <c r="AC114" s="795"/>
      <c r="AD114" s="795"/>
      <c r="AE114" s="796"/>
      <c r="AF114" s="797">
        <v>230548</v>
      </c>
      <c r="AG114" s="795"/>
      <c r="AH114" s="795"/>
      <c r="AI114" s="795"/>
      <c r="AJ114" s="796"/>
      <c r="AK114" s="797">
        <v>248319</v>
      </c>
      <c r="AL114" s="795"/>
      <c r="AM114" s="795"/>
      <c r="AN114" s="795"/>
      <c r="AO114" s="796"/>
      <c r="AP114" s="839">
        <v>1.6</v>
      </c>
      <c r="AQ114" s="840"/>
      <c r="AR114" s="840"/>
      <c r="AS114" s="840"/>
      <c r="AT114" s="841"/>
      <c r="AU114" s="947"/>
      <c r="AV114" s="948"/>
      <c r="AW114" s="948"/>
      <c r="AX114" s="948"/>
      <c r="AY114" s="948"/>
      <c r="AZ114" s="830" t="s">
        <v>450</v>
      </c>
      <c r="BA114" s="767"/>
      <c r="BB114" s="767"/>
      <c r="BC114" s="767"/>
      <c r="BD114" s="767"/>
      <c r="BE114" s="767"/>
      <c r="BF114" s="767"/>
      <c r="BG114" s="767"/>
      <c r="BH114" s="767"/>
      <c r="BI114" s="767"/>
      <c r="BJ114" s="767"/>
      <c r="BK114" s="767"/>
      <c r="BL114" s="767"/>
      <c r="BM114" s="767"/>
      <c r="BN114" s="767"/>
      <c r="BO114" s="767"/>
      <c r="BP114" s="768"/>
      <c r="BQ114" s="831">
        <v>3126551</v>
      </c>
      <c r="BR114" s="832"/>
      <c r="BS114" s="832"/>
      <c r="BT114" s="832"/>
      <c r="BU114" s="832"/>
      <c r="BV114" s="832">
        <v>3162188</v>
      </c>
      <c r="BW114" s="832"/>
      <c r="BX114" s="832"/>
      <c r="BY114" s="832"/>
      <c r="BZ114" s="832"/>
      <c r="CA114" s="832">
        <v>3193445</v>
      </c>
      <c r="CB114" s="832"/>
      <c r="CC114" s="832"/>
      <c r="CD114" s="832"/>
      <c r="CE114" s="832"/>
      <c r="CF114" s="890">
        <v>20.100000000000001</v>
      </c>
      <c r="CG114" s="891"/>
      <c r="CH114" s="891"/>
      <c r="CI114" s="891"/>
      <c r="CJ114" s="891"/>
      <c r="CK114" s="942"/>
      <c r="CL114" s="836"/>
      <c r="CM114" s="830" t="s">
        <v>451</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445</v>
      </c>
      <c r="DH114" s="795"/>
      <c r="DI114" s="795"/>
      <c r="DJ114" s="795"/>
      <c r="DK114" s="796"/>
      <c r="DL114" s="797" t="s">
        <v>444</v>
      </c>
      <c r="DM114" s="795"/>
      <c r="DN114" s="795"/>
      <c r="DO114" s="795"/>
      <c r="DP114" s="796"/>
      <c r="DQ114" s="797" t="s">
        <v>438</v>
      </c>
      <c r="DR114" s="795"/>
      <c r="DS114" s="795"/>
      <c r="DT114" s="795"/>
      <c r="DU114" s="796"/>
      <c r="DV114" s="839" t="s">
        <v>127</v>
      </c>
      <c r="DW114" s="840"/>
      <c r="DX114" s="840"/>
      <c r="DY114" s="840"/>
      <c r="DZ114" s="841"/>
    </row>
    <row r="115" spans="1:130" s="214" customFormat="1" ht="26.25" customHeight="1" x14ac:dyDescent="0.2">
      <c r="A115" s="929"/>
      <c r="B115" s="930"/>
      <c r="C115" s="767" t="s">
        <v>452</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v>128793</v>
      </c>
      <c r="AB115" s="934"/>
      <c r="AC115" s="934"/>
      <c r="AD115" s="934"/>
      <c r="AE115" s="935"/>
      <c r="AF115" s="936">
        <v>104181</v>
      </c>
      <c r="AG115" s="934"/>
      <c r="AH115" s="934"/>
      <c r="AI115" s="934"/>
      <c r="AJ115" s="935"/>
      <c r="AK115" s="936">
        <v>18282</v>
      </c>
      <c r="AL115" s="934"/>
      <c r="AM115" s="934"/>
      <c r="AN115" s="934"/>
      <c r="AO115" s="935"/>
      <c r="AP115" s="937">
        <v>0.1</v>
      </c>
      <c r="AQ115" s="938"/>
      <c r="AR115" s="938"/>
      <c r="AS115" s="938"/>
      <c r="AT115" s="939"/>
      <c r="AU115" s="947"/>
      <c r="AV115" s="948"/>
      <c r="AW115" s="948"/>
      <c r="AX115" s="948"/>
      <c r="AY115" s="948"/>
      <c r="AZ115" s="830" t="s">
        <v>453</v>
      </c>
      <c r="BA115" s="767"/>
      <c r="BB115" s="767"/>
      <c r="BC115" s="767"/>
      <c r="BD115" s="767"/>
      <c r="BE115" s="767"/>
      <c r="BF115" s="767"/>
      <c r="BG115" s="767"/>
      <c r="BH115" s="767"/>
      <c r="BI115" s="767"/>
      <c r="BJ115" s="767"/>
      <c r="BK115" s="767"/>
      <c r="BL115" s="767"/>
      <c r="BM115" s="767"/>
      <c r="BN115" s="767"/>
      <c r="BO115" s="767"/>
      <c r="BP115" s="768"/>
      <c r="BQ115" s="831" t="s">
        <v>127</v>
      </c>
      <c r="BR115" s="832"/>
      <c r="BS115" s="832"/>
      <c r="BT115" s="832"/>
      <c r="BU115" s="832"/>
      <c r="BV115" s="832" t="s">
        <v>127</v>
      </c>
      <c r="BW115" s="832"/>
      <c r="BX115" s="832"/>
      <c r="BY115" s="832"/>
      <c r="BZ115" s="832"/>
      <c r="CA115" s="832" t="s">
        <v>444</v>
      </c>
      <c r="CB115" s="832"/>
      <c r="CC115" s="832"/>
      <c r="CD115" s="832"/>
      <c r="CE115" s="832"/>
      <c r="CF115" s="890" t="s">
        <v>439</v>
      </c>
      <c r="CG115" s="891"/>
      <c r="CH115" s="891"/>
      <c r="CI115" s="891"/>
      <c r="CJ115" s="891"/>
      <c r="CK115" s="942"/>
      <c r="CL115" s="836"/>
      <c r="CM115" s="830" t="s">
        <v>454</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v>366641</v>
      </c>
      <c r="DH115" s="795"/>
      <c r="DI115" s="795"/>
      <c r="DJ115" s="795"/>
      <c r="DK115" s="796"/>
      <c r="DL115" s="797">
        <v>691573</v>
      </c>
      <c r="DM115" s="795"/>
      <c r="DN115" s="795"/>
      <c r="DO115" s="795"/>
      <c r="DP115" s="796"/>
      <c r="DQ115" s="797">
        <v>948453</v>
      </c>
      <c r="DR115" s="795"/>
      <c r="DS115" s="795"/>
      <c r="DT115" s="795"/>
      <c r="DU115" s="796"/>
      <c r="DV115" s="839">
        <v>6</v>
      </c>
      <c r="DW115" s="840"/>
      <c r="DX115" s="840"/>
      <c r="DY115" s="840"/>
      <c r="DZ115" s="841"/>
    </row>
    <row r="116" spans="1:130" s="214" customFormat="1" ht="26.25" customHeight="1" x14ac:dyDescent="0.2">
      <c r="A116" s="931"/>
      <c r="B116" s="932"/>
      <c r="C116" s="854" t="s">
        <v>455</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435</v>
      </c>
      <c r="AB116" s="795"/>
      <c r="AC116" s="795"/>
      <c r="AD116" s="795"/>
      <c r="AE116" s="796"/>
      <c r="AF116" s="797" t="s">
        <v>444</v>
      </c>
      <c r="AG116" s="795"/>
      <c r="AH116" s="795"/>
      <c r="AI116" s="795"/>
      <c r="AJ116" s="796"/>
      <c r="AK116" s="797" t="s">
        <v>445</v>
      </c>
      <c r="AL116" s="795"/>
      <c r="AM116" s="795"/>
      <c r="AN116" s="795"/>
      <c r="AO116" s="796"/>
      <c r="AP116" s="839" t="s">
        <v>127</v>
      </c>
      <c r="AQ116" s="840"/>
      <c r="AR116" s="840"/>
      <c r="AS116" s="840"/>
      <c r="AT116" s="841"/>
      <c r="AU116" s="947"/>
      <c r="AV116" s="948"/>
      <c r="AW116" s="948"/>
      <c r="AX116" s="948"/>
      <c r="AY116" s="948"/>
      <c r="AZ116" s="924" t="s">
        <v>456</v>
      </c>
      <c r="BA116" s="925"/>
      <c r="BB116" s="925"/>
      <c r="BC116" s="925"/>
      <c r="BD116" s="925"/>
      <c r="BE116" s="925"/>
      <c r="BF116" s="925"/>
      <c r="BG116" s="925"/>
      <c r="BH116" s="925"/>
      <c r="BI116" s="925"/>
      <c r="BJ116" s="925"/>
      <c r="BK116" s="925"/>
      <c r="BL116" s="925"/>
      <c r="BM116" s="925"/>
      <c r="BN116" s="925"/>
      <c r="BO116" s="925"/>
      <c r="BP116" s="926"/>
      <c r="BQ116" s="831" t="s">
        <v>439</v>
      </c>
      <c r="BR116" s="832"/>
      <c r="BS116" s="832"/>
      <c r="BT116" s="832"/>
      <c r="BU116" s="832"/>
      <c r="BV116" s="832" t="s">
        <v>127</v>
      </c>
      <c r="BW116" s="832"/>
      <c r="BX116" s="832"/>
      <c r="BY116" s="832"/>
      <c r="BZ116" s="832"/>
      <c r="CA116" s="832" t="s">
        <v>127</v>
      </c>
      <c r="CB116" s="832"/>
      <c r="CC116" s="832"/>
      <c r="CD116" s="832"/>
      <c r="CE116" s="832"/>
      <c r="CF116" s="890" t="s">
        <v>444</v>
      </c>
      <c r="CG116" s="891"/>
      <c r="CH116" s="891"/>
      <c r="CI116" s="891"/>
      <c r="CJ116" s="891"/>
      <c r="CK116" s="942"/>
      <c r="CL116" s="836"/>
      <c r="CM116" s="830" t="s">
        <v>457</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v>42036</v>
      </c>
      <c r="DH116" s="795"/>
      <c r="DI116" s="795"/>
      <c r="DJ116" s="795"/>
      <c r="DK116" s="796"/>
      <c r="DL116" s="797">
        <v>37304</v>
      </c>
      <c r="DM116" s="795"/>
      <c r="DN116" s="795"/>
      <c r="DO116" s="795"/>
      <c r="DP116" s="796"/>
      <c r="DQ116" s="797">
        <v>34376</v>
      </c>
      <c r="DR116" s="795"/>
      <c r="DS116" s="795"/>
      <c r="DT116" s="795"/>
      <c r="DU116" s="796"/>
      <c r="DV116" s="839">
        <v>0.2</v>
      </c>
      <c r="DW116" s="840"/>
      <c r="DX116" s="840"/>
      <c r="DY116" s="840"/>
      <c r="DZ116" s="841"/>
    </row>
    <row r="117" spans="1:130" s="214" customFormat="1" ht="26.25" customHeight="1" x14ac:dyDescent="0.2">
      <c r="A117" s="910" t="s">
        <v>185</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458</v>
      </c>
      <c r="Z117" s="912"/>
      <c r="AA117" s="917">
        <v>3411312</v>
      </c>
      <c r="AB117" s="918"/>
      <c r="AC117" s="918"/>
      <c r="AD117" s="918"/>
      <c r="AE117" s="919"/>
      <c r="AF117" s="920">
        <v>3452758</v>
      </c>
      <c r="AG117" s="918"/>
      <c r="AH117" s="918"/>
      <c r="AI117" s="918"/>
      <c r="AJ117" s="919"/>
      <c r="AK117" s="920">
        <v>3488232</v>
      </c>
      <c r="AL117" s="918"/>
      <c r="AM117" s="918"/>
      <c r="AN117" s="918"/>
      <c r="AO117" s="919"/>
      <c r="AP117" s="921"/>
      <c r="AQ117" s="922"/>
      <c r="AR117" s="922"/>
      <c r="AS117" s="922"/>
      <c r="AT117" s="923"/>
      <c r="AU117" s="947"/>
      <c r="AV117" s="948"/>
      <c r="AW117" s="948"/>
      <c r="AX117" s="948"/>
      <c r="AY117" s="948"/>
      <c r="AZ117" s="878" t="s">
        <v>459</v>
      </c>
      <c r="BA117" s="879"/>
      <c r="BB117" s="879"/>
      <c r="BC117" s="879"/>
      <c r="BD117" s="879"/>
      <c r="BE117" s="879"/>
      <c r="BF117" s="879"/>
      <c r="BG117" s="879"/>
      <c r="BH117" s="879"/>
      <c r="BI117" s="879"/>
      <c r="BJ117" s="879"/>
      <c r="BK117" s="879"/>
      <c r="BL117" s="879"/>
      <c r="BM117" s="879"/>
      <c r="BN117" s="879"/>
      <c r="BO117" s="879"/>
      <c r="BP117" s="880"/>
      <c r="BQ117" s="831" t="s">
        <v>435</v>
      </c>
      <c r="BR117" s="832"/>
      <c r="BS117" s="832"/>
      <c r="BT117" s="832"/>
      <c r="BU117" s="832"/>
      <c r="BV117" s="832" t="s">
        <v>127</v>
      </c>
      <c r="BW117" s="832"/>
      <c r="BX117" s="832"/>
      <c r="BY117" s="832"/>
      <c r="BZ117" s="832"/>
      <c r="CA117" s="832" t="s">
        <v>127</v>
      </c>
      <c r="CB117" s="832"/>
      <c r="CC117" s="832"/>
      <c r="CD117" s="832"/>
      <c r="CE117" s="832"/>
      <c r="CF117" s="890" t="s">
        <v>127</v>
      </c>
      <c r="CG117" s="891"/>
      <c r="CH117" s="891"/>
      <c r="CI117" s="891"/>
      <c r="CJ117" s="891"/>
      <c r="CK117" s="942"/>
      <c r="CL117" s="836"/>
      <c r="CM117" s="830" t="s">
        <v>460</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127</v>
      </c>
      <c r="DH117" s="795"/>
      <c r="DI117" s="795"/>
      <c r="DJ117" s="795"/>
      <c r="DK117" s="796"/>
      <c r="DL117" s="797" t="s">
        <v>127</v>
      </c>
      <c r="DM117" s="795"/>
      <c r="DN117" s="795"/>
      <c r="DO117" s="795"/>
      <c r="DP117" s="796"/>
      <c r="DQ117" s="797" t="s">
        <v>439</v>
      </c>
      <c r="DR117" s="795"/>
      <c r="DS117" s="795"/>
      <c r="DT117" s="795"/>
      <c r="DU117" s="796"/>
      <c r="DV117" s="839" t="s">
        <v>445</v>
      </c>
      <c r="DW117" s="840"/>
      <c r="DX117" s="840"/>
      <c r="DY117" s="840"/>
      <c r="DZ117" s="841"/>
    </row>
    <row r="118" spans="1:130" s="214" customFormat="1" ht="26.25" customHeight="1" x14ac:dyDescent="0.2">
      <c r="A118" s="910" t="s">
        <v>429</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426</v>
      </c>
      <c r="AB118" s="911"/>
      <c r="AC118" s="911"/>
      <c r="AD118" s="911"/>
      <c r="AE118" s="912"/>
      <c r="AF118" s="913" t="s">
        <v>427</v>
      </c>
      <c r="AG118" s="911"/>
      <c r="AH118" s="911"/>
      <c r="AI118" s="911"/>
      <c r="AJ118" s="912"/>
      <c r="AK118" s="913" t="s">
        <v>302</v>
      </c>
      <c r="AL118" s="911"/>
      <c r="AM118" s="911"/>
      <c r="AN118" s="911"/>
      <c r="AO118" s="912"/>
      <c r="AP118" s="914" t="s">
        <v>428</v>
      </c>
      <c r="AQ118" s="915"/>
      <c r="AR118" s="915"/>
      <c r="AS118" s="915"/>
      <c r="AT118" s="916"/>
      <c r="AU118" s="947"/>
      <c r="AV118" s="948"/>
      <c r="AW118" s="948"/>
      <c r="AX118" s="948"/>
      <c r="AY118" s="948"/>
      <c r="AZ118" s="853" t="s">
        <v>461</v>
      </c>
      <c r="BA118" s="854"/>
      <c r="BB118" s="854"/>
      <c r="BC118" s="854"/>
      <c r="BD118" s="854"/>
      <c r="BE118" s="854"/>
      <c r="BF118" s="854"/>
      <c r="BG118" s="854"/>
      <c r="BH118" s="854"/>
      <c r="BI118" s="854"/>
      <c r="BJ118" s="854"/>
      <c r="BK118" s="854"/>
      <c r="BL118" s="854"/>
      <c r="BM118" s="854"/>
      <c r="BN118" s="854"/>
      <c r="BO118" s="854"/>
      <c r="BP118" s="855"/>
      <c r="BQ118" s="894" t="s">
        <v>127</v>
      </c>
      <c r="BR118" s="860"/>
      <c r="BS118" s="860"/>
      <c r="BT118" s="860"/>
      <c r="BU118" s="860"/>
      <c r="BV118" s="860" t="s">
        <v>127</v>
      </c>
      <c r="BW118" s="860"/>
      <c r="BX118" s="860"/>
      <c r="BY118" s="860"/>
      <c r="BZ118" s="860"/>
      <c r="CA118" s="860" t="s">
        <v>438</v>
      </c>
      <c r="CB118" s="860"/>
      <c r="CC118" s="860"/>
      <c r="CD118" s="860"/>
      <c r="CE118" s="860"/>
      <c r="CF118" s="890" t="s">
        <v>127</v>
      </c>
      <c r="CG118" s="891"/>
      <c r="CH118" s="891"/>
      <c r="CI118" s="891"/>
      <c r="CJ118" s="891"/>
      <c r="CK118" s="942"/>
      <c r="CL118" s="836"/>
      <c r="CM118" s="830" t="s">
        <v>462</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127</v>
      </c>
      <c r="DH118" s="795"/>
      <c r="DI118" s="795"/>
      <c r="DJ118" s="795"/>
      <c r="DK118" s="796"/>
      <c r="DL118" s="797" t="s">
        <v>435</v>
      </c>
      <c r="DM118" s="795"/>
      <c r="DN118" s="795"/>
      <c r="DO118" s="795"/>
      <c r="DP118" s="796"/>
      <c r="DQ118" s="797" t="s">
        <v>127</v>
      </c>
      <c r="DR118" s="795"/>
      <c r="DS118" s="795"/>
      <c r="DT118" s="795"/>
      <c r="DU118" s="796"/>
      <c r="DV118" s="839" t="s">
        <v>435</v>
      </c>
      <c r="DW118" s="840"/>
      <c r="DX118" s="840"/>
      <c r="DY118" s="840"/>
      <c r="DZ118" s="841"/>
    </row>
    <row r="119" spans="1:130" s="214" customFormat="1" ht="26.25" customHeight="1" x14ac:dyDescent="0.2">
      <c r="A119" s="833" t="s">
        <v>432</v>
      </c>
      <c r="B119" s="834"/>
      <c r="C119" s="875" t="s">
        <v>433</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v>34323</v>
      </c>
      <c r="AB119" s="904"/>
      <c r="AC119" s="904"/>
      <c r="AD119" s="904"/>
      <c r="AE119" s="905"/>
      <c r="AF119" s="906">
        <v>34356</v>
      </c>
      <c r="AG119" s="904"/>
      <c r="AH119" s="904"/>
      <c r="AI119" s="904"/>
      <c r="AJ119" s="905"/>
      <c r="AK119" s="906" t="s">
        <v>435</v>
      </c>
      <c r="AL119" s="904"/>
      <c r="AM119" s="904"/>
      <c r="AN119" s="904"/>
      <c r="AO119" s="905"/>
      <c r="AP119" s="907" t="s">
        <v>127</v>
      </c>
      <c r="AQ119" s="908"/>
      <c r="AR119" s="908"/>
      <c r="AS119" s="908"/>
      <c r="AT119" s="909"/>
      <c r="AU119" s="949"/>
      <c r="AV119" s="950"/>
      <c r="AW119" s="950"/>
      <c r="AX119" s="950"/>
      <c r="AY119" s="950"/>
      <c r="AZ119" s="237" t="s">
        <v>185</v>
      </c>
      <c r="BA119" s="237"/>
      <c r="BB119" s="237"/>
      <c r="BC119" s="237"/>
      <c r="BD119" s="237"/>
      <c r="BE119" s="237"/>
      <c r="BF119" s="237"/>
      <c r="BG119" s="237"/>
      <c r="BH119" s="237"/>
      <c r="BI119" s="237"/>
      <c r="BJ119" s="237"/>
      <c r="BK119" s="237"/>
      <c r="BL119" s="237"/>
      <c r="BM119" s="237"/>
      <c r="BN119" s="237"/>
      <c r="BO119" s="892" t="s">
        <v>463</v>
      </c>
      <c r="BP119" s="893"/>
      <c r="BQ119" s="894">
        <v>45046545</v>
      </c>
      <c r="BR119" s="860"/>
      <c r="BS119" s="860"/>
      <c r="BT119" s="860"/>
      <c r="BU119" s="860"/>
      <c r="BV119" s="860">
        <v>45163006</v>
      </c>
      <c r="BW119" s="860"/>
      <c r="BX119" s="860"/>
      <c r="BY119" s="860"/>
      <c r="BZ119" s="860"/>
      <c r="CA119" s="860">
        <v>46546399</v>
      </c>
      <c r="CB119" s="860"/>
      <c r="CC119" s="860"/>
      <c r="CD119" s="860"/>
      <c r="CE119" s="860"/>
      <c r="CF119" s="763"/>
      <c r="CG119" s="764"/>
      <c r="CH119" s="764"/>
      <c r="CI119" s="764"/>
      <c r="CJ119" s="849"/>
      <c r="CK119" s="943"/>
      <c r="CL119" s="838"/>
      <c r="CM119" s="853" t="s">
        <v>464</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439</v>
      </c>
      <c r="DH119" s="779"/>
      <c r="DI119" s="779"/>
      <c r="DJ119" s="779"/>
      <c r="DK119" s="780"/>
      <c r="DL119" s="781" t="s">
        <v>127</v>
      </c>
      <c r="DM119" s="779"/>
      <c r="DN119" s="779"/>
      <c r="DO119" s="779"/>
      <c r="DP119" s="780"/>
      <c r="DQ119" s="781" t="s">
        <v>127</v>
      </c>
      <c r="DR119" s="779"/>
      <c r="DS119" s="779"/>
      <c r="DT119" s="779"/>
      <c r="DU119" s="780"/>
      <c r="DV119" s="863" t="s">
        <v>127</v>
      </c>
      <c r="DW119" s="864"/>
      <c r="DX119" s="864"/>
      <c r="DY119" s="864"/>
      <c r="DZ119" s="865"/>
    </row>
    <row r="120" spans="1:130" s="214" customFormat="1" ht="26.25" customHeight="1" x14ac:dyDescent="0.2">
      <c r="A120" s="835"/>
      <c r="B120" s="836"/>
      <c r="C120" s="830" t="s">
        <v>437</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127</v>
      </c>
      <c r="AB120" s="795"/>
      <c r="AC120" s="795"/>
      <c r="AD120" s="795"/>
      <c r="AE120" s="796"/>
      <c r="AF120" s="797" t="s">
        <v>439</v>
      </c>
      <c r="AG120" s="795"/>
      <c r="AH120" s="795"/>
      <c r="AI120" s="795"/>
      <c r="AJ120" s="796"/>
      <c r="AK120" s="797" t="s">
        <v>127</v>
      </c>
      <c r="AL120" s="795"/>
      <c r="AM120" s="795"/>
      <c r="AN120" s="795"/>
      <c r="AO120" s="796"/>
      <c r="AP120" s="839" t="s">
        <v>127</v>
      </c>
      <c r="AQ120" s="840"/>
      <c r="AR120" s="840"/>
      <c r="AS120" s="840"/>
      <c r="AT120" s="841"/>
      <c r="AU120" s="895" t="s">
        <v>465</v>
      </c>
      <c r="AV120" s="896"/>
      <c r="AW120" s="896"/>
      <c r="AX120" s="896"/>
      <c r="AY120" s="897"/>
      <c r="AZ120" s="875" t="s">
        <v>466</v>
      </c>
      <c r="BA120" s="823"/>
      <c r="BB120" s="823"/>
      <c r="BC120" s="823"/>
      <c r="BD120" s="823"/>
      <c r="BE120" s="823"/>
      <c r="BF120" s="823"/>
      <c r="BG120" s="823"/>
      <c r="BH120" s="823"/>
      <c r="BI120" s="823"/>
      <c r="BJ120" s="823"/>
      <c r="BK120" s="823"/>
      <c r="BL120" s="823"/>
      <c r="BM120" s="823"/>
      <c r="BN120" s="823"/>
      <c r="BO120" s="823"/>
      <c r="BP120" s="824"/>
      <c r="BQ120" s="876">
        <v>8333083</v>
      </c>
      <c r="BR120" s="857"/>
      <c r="BS120" s="857"/>
      <c r="BT120" s="857"/>
      <c r="BU120" s="857"/>
      <c r="BV120" s="857">
        <v>8467287</v>
      </c>
      <c r="BW120" s="857"/>
      <c r="BX120" s="857"/>
      <c r="BY120" s="857"/>
      <c r="BZ120" s="857"/>
      <c r="CA120" s="857">
        <v>9709583</v>
      </c>
      <c r="CB120" s="857"/>
      <c r="CC120" s="857"/>
      <c r="CD120" s="857"/>
      <c r="CE120" s="857"/>
      <c r="CF120" s="881">
        <v>61</v>
      </c>
      <c r="CG120" s="882"/>
      <c r="CH120" s="882"/>
      <c r="CI120" s="882"/>
      <c r="CJ120" s="882"/>
      <c r="CK120" s="883" t="s">
        <v>467</v>
      </c>
      <c r="CL120" s="867"/>
      <c r="CM120" s="867"/>
      <c r="CN120" s="867"/>
      <c r="CO120" s="868"/>
      <c r="CP120" s="887" t="s">
        <v>407</v>
      </c>
      <c r="CQ120" s="888"/>
      <c r="CR120" s="888"/>
      <c r="CS120" s="888"/>
      <c r="CT120" s="888"/>
      <c r="CU120" s="888"/>
      <c r="CV120" s="888"/>
      <c r="CW120" s="888"/>
      <c r="CX120" s="888"/>
      <c r="CY120" s="888"/>
      <c r="CZ120" s="888"/>
      <c r="DA120" s="888"/>
      <c r="DB120" s="888"/>
      <c r="DC120" s="888"/>
      <c r="DD120" s="888"/>
      <c r="DE120" s="888"/>
      <c r="DF120" s="889"/>
      <c r="DG120" s="876">
        <v>6298105</v>
      </c>
      <c r="DH120" s="857"/>
      <c r="DI120" s="857"/>
      <c r="DJ120" s="857"/>
      <c r="DK120" s="857"/>
      <c r="DL120" s="857">
        <v>5921991</v>
      </c>
      <c r="DM120" s="857"/>
      <c r="DN120" s="857"/>
      <c r="DO120" s="857"/>
      <c r="DP120" s="857"/>
      <c r="DQ120" s="857">
        <v>5666025</v>
      </c>
      <c r="DR120" s="857"/>
      <c r="DS120" s="857"/>
      <c r="DT120" s="857"/>
      <c r="DU120" s="857"/>
      <c r="DV120" s="858">
        <v>35.6</v>
      </c>
      <c r="DW120" s="858"/>
      <c r="DX120" s="858"/>
      <c r="DY120" s="858"/>
      <c r="DZ120" s="859"/>
    </row>
    <row r="121" spans="1:130" s="214" customFormat="1" ht="26.25" customHeight="1" x14ac:dyDescent="0.2">
      <c r="A121" s="835"/>
      <c r="B121" s="836"/>
      <c r="C121" s="878" t="s">
        <v>468</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127</v>
      </c>
      <c r="AB121" s="795"/>
      <c r="AC121" s="795"/>
      <c r="AD121" s="795"/>
      <c r="AE121" s="796"/>
      <c r="AF121" s="797" t="s">
        <v>127</v>
      </c>
      <c r="AG121" s="795"/>
      <c r="AH121" s="795"/>
      <c r="AI121" s="795"/>
      <c r="AJ121" s="796"/>
      <c r="AK121" s="797" t="s">
        <v>127</v>
      </c>
      <c r="AL121" s="795"/>
      <c r="AM121" s="795"/>
      <c r="AN121" s="795"/>
      <c r="AO121" s="796"/>
      <c r="AP121" s="839" t="s">
        <v>127</v>
      </c>
      <c r="AQ121" s="840"/>
      <c r="AR121" s="840"/>
      <c r="AS121" s="840"/>
      <c r="AT121" s="841"/>
      <c r="AU121" s="898"/>
      <c r="AV121" s="899"/>
      <c r="AW121" s="899"/>
      <c r="AX121" s="899"/>
      <c r="AY121" s="900"/>
      <c r="AZ121" s="830" t="s">
        <v>469</v>
      </c>
      <c r="BA121" s="767"/>
      <c r="BB121" s="767"/>
      <c r="BC121" s="767"/>
      <c r="BD121" s="767"/>
      <c r="BE121" s="767"/>
      <c r="BF121" s="767"/>
      <c r="BG121" s="767"/>
      <c r="BH121" s="767"/>
      <c r="BI121" s="767"/>
      <c r="BJ121" s="767"/>
      <c r="BK121" s="767"/>
      <c r="BL121" s="767"/>
      <c r="BM121" s="767"/>
      <c r="BN121" s="767"/>
      <c r="BO121" s="767"/>
      <c r="BP121" s="768"/>
      <c r="BQ121" s="831">
        <v>6539878</v>
      </c>
      <c r="BR121" s="832"/>
      <c r="BS121" s="832"/>
      <c r="BT121" s="832"/>
      <c r="BU121" s="832"/>
      <c r="BV121" s="832">
        <v>6406831</v>
      </c>
      <c r="BW121" s="832"/>
      <c r="BX121" s="832"/>
      <c r="BY121" s="832"/>
      <c r="BZ121" s="832"/>
      <c r="CA121" s="832">
        <v>7456003</v>
      </c>
      <c r="CB121" s="832"/>
      <c r="CC121" s="832"/>
      <c r="CD121" s="832"/>
      <c r="CE121" s="832"/>
      <c r="CF121" s="890">
        <v>46.8</v>
      </c>
      <c r="CG121" s="891"/>
      <c r="CH121" s="891"/>
      <c r="CI121" s="891"/>
      <c r="CJ121" s="891"/>
      <c r="CK121" s="884"/>
      <c r="CL121" s="870"/>
      <c r="CM121" s="870"/>
      <c r="CN121" s="870"/>
      <c r="CO121" s="871"/>
      <c r="CP121" s="850" t="s">
        <v>405</v>
      </c>
      <c r="CQ121" s="851"/>
      <c r="CR121" s="851"/>
      <c r="CS121" s="851"/>
      <c r="CT121" s="851"/>
      <c r="CU121" s="851"/>
      <c r="CV121" s="851"/>
      <c r="CW121" s="851"/>
      <c r="CX121" s="851"/>
      <c r="CY121" s="851"/>
      <c r="CZ121" s="851"/>
      <c r="DA121" s="851"/>
      <c r="DB121" s="851"/>
      <c r="DC121" s="851"/>
      <c r="DD121" s="851"/>
      <c r="DE121" s="851"/>
      <c r="DF121" s="852"/>
      <c r="DG121" s="831">
        <v>110409</v>
      </c>
      <c r="DH121" s="832"/>
      <c r="DI121" s="832"/>
      <c r="DJ121" s="832"/>
      <c r="DK121" s="832"/>
      <c r="DL121" s="832">
        <v>77215</v>
      </c>
      <c r="DM121" s="832"/>
      <c r="DN121" s="832"/>
      <c r="DO121" s="832"/>
      <c r="DP121" s="832"/>
      <c r="DQ121" s="832">
        <v>52345</v>
      </c>
      <c r="DR121" s="832"/>
      <c r="DS121" s="832"/>
      <c r="DT121" s="832"/>
      <c r="DU121" s="832"/>
      <c r="DV121" s="809">
        <v>0.3</v>
      </c>
      <c r="DW121" s="809"/>
      <c r="DX121" s="809"/>
      <c r="DY121" s="809"/>
      <c r="DZ121" s="810"/>
    </row>
    <row r="122" spans="1:130" s="214" customFormat="1" ht="26.25" customHeight="1" x14ac:dyDescent="0.2">
      <c r="A122" s="835"/>
      <c r="B122" s="836"/>
      <c r="C122" s="830" t="s">
        <v>451</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439</v>
      </c>
      <c r="AB122" s="795"/>
      <c r="AC122" s="795"/>
      <c r="AD122" s="795"/>
      <c r="AE122" s="796"/>
      <c r="AF122" s="797" t="s">
        <v>127</v>
      </c>
      <c r="AG122" s="795"/>
      <c r="AH122" s="795"/>
      <c r="AI122" s="795"/>
      <c r="AJ122" s="796"/>
      <c r="AK122" s="797" t="s">
        <v>127</v>
      </c>
      <c r="AL122" s="795"/>
      <c r="AM122" s="795"/>
      <c r="AN122" s="795"/>
      <c r="AO122" s="796"/>
      <c r="AP122" s="839" t="s">
        <v>127</v>
      </c>
      <c r="AQ122" s="840"/>
      <c r="AR122" s="840"/>
      <c r="AS122" s="840"/>
      <c r="AT122" s="841"/>
      <c r="AU122" s="898"/>
      <c r="AV122" s="899"/>
      <c r="AW122" s="899"/>
      <c r="AX122" s="899"/>
      <c r="AY122" s="900"/>
      <c r="AZ122" s="853" t="s">
        <v>470</v>
      </c>
      <c r="BA122" s="854"/>
      <c r="BB122" s="854"/>
      <c r="BC122" s="854"/>
      <c r="BD122" s="854"/>
      <c r="BE122" s="854"/>
      <c r="BF122" s="854"/>
      <c r="BG122" s="854"/>
      <c r="BH122" s="854"/>
      <c r="BI122" s="854"/>
      <c r="BJ122" s="854"/>
      <c r="BK122" s="854"/>
      <c r="BL122" s="854"/>
      <c r="BM122" s="854"/>
      <c r="BN122" s="854"/>
      <c r="BO122" s="854"/>
      <c r="BP122" s="855"/>
      <c r="BQ122" s="894">
        <v>29008229</v>
      </c>
      <c r="BR122" s="860"/>
      <c r="BS122" s="860"/>
      <c r="BT122" s="860"/>
      <c r="BU122" s="860"/>
      <c r="BV122" s="860">
        <v>28999102</v>
      </c>
      <c r="BW122" s="860"/>
      <c r="BX122" s="860"/>
      <c r="BY122" s="860"/>
      <c r="BZ122" s="860"/>
      <c r="CA122" s="860">
        <v>29153862</v>
      </c>
      <c r="CB122" s="860"/>
      <c r="CC122" s="860"/>
      <c r="CD122" s="860"/>
      <c r="CE122" s="860"/>
      <c r="CF122" s="861">
        <v>183.1</v>
      </c>
      <c r="CG122" s="862"/>
      <c r="CH122" s="862"/>
      <c r="CI122" s="862"/>
      <c r="CJ122" s="862"/>
      <c r="CK122" s="884"/>
      <c r="CL122" s="870"/>
      <c r="CM122" s="870"/>
      <c r="CN122" s="870"/>
      <c r="CO122" s="871"/>
      <c r="CP122" s="850" t="s">
        <v>471</v>
      </c>
      <c r="CQ122" s="851"/>
      <c r="CR122" s="851"/>
      <c r="CS122" s="851"/>
      <c r="CT122" s="851"/>
      <c r="CU122" s="851"/>
      <c r="CV122" s="851"/>
      <c r="CW122" s="851"/>
      <c r="CX122" s="851"/>
      <c r="CY122" s="851"/>
      <c r="CZ122" s="851"/>
      <c r="DA122" s="851"/>
      <c r="DB122" s="851"/>
      <c r="DC122" s="851"/>
      <c r="DD122" s="851"/>
      <c r="DE122" s="851"/>
      <c r="DF122" s="852"/>
      <c r="DG122" s="831" t="s">
        <v>127</v>
      </c>
      <c r="DH122" s="832"/>
      <c r="DI122" s="832"/>
      <c r="DJ122" s="832"/>
      <c r="DK122" s="832"/>
      <c r="DL122" s="832" t="s">
        <v>127</v>
      </c>
      <c r="DM122" s="832"/>
      <c r="DN122" s="832"/>
      <c r="DO122" s="832"/>
      <c r="DP122" s="832"/>
      <c r="DQ122" s="832" t="s">
        <v>127</v>
      </c>
      <c r="DR122" s="832"/>
      <c r="DS122" s="832"/>
      <c r="DT122" s="832"/>
      <c r="DU122" s="832"/>
      <c r="DV122" s="809" t="s">
        <v>127</v>
      </c>
      <c r="DW122" s="809"/>
      <c r="DX122" s="809"/>
      <c r="DY122" s="809"/>
      <c r="DZ122" s="810"/>
    </row>
    <row r="123" spans="1:130" s="214" customFormat="1" ht="26.25" customHeight="1" x14ac:dyDescent="0.2">
      <c r="A123" s="835"/>
      <c r="B123" s="836"/>
      <c r="C123" s="830" t="s">
        <v>457</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v>6666</v>
      </c>
      <c r="AB123" s="795"/>
      <c r="AC123" s="795"/>
      <c r="AD123" s="795"/>
      <c r="AE123" s="796"/>
      <c r="AF123" s="797">
        <v>6555</v>
      </c>
      <c r="AG123" s="795"/>
      <c r="AH123" s="795"/>
      <c r="AI123" s="795"/>
      <c r="AJ123" s="796"/>
      <c r="AK123" s="797">
        <v>4796</v>
      </c>
      <c r="AL123" s="795"/>
      <c r="AM123" s="795"/>
      <c r="AN123" s="795"/>
      <c r="AO123" s="796"/>
      <c r="AP123" s="839">
        <v>0</v>
      </c>
      <c r="AQ123" s="840"/>
      <c r="AR123" s="840"/>
      <c r="AS123" s="840"/>
      <c r="AT123" s="841"/>
      <c r="AU123" s="901"/>
      <c r="AV123" s="902"/>
      <c r="AW123" s="902"/>
      <c r="AX123" s="902"/>
      <c r="AY123" s="902"/>
      <c r="AZ123" s="237" t="s">
        <v>185</v>
      </c>
      <c r="BA123" s="237"/>
      <c r="BB123" s="237"/>
      <c r="BC123" s="237"/>
      <c r="BD123" s="237"/>
      <c r="BE123" s="237"/>
      <c r="BF123" s="237"/>
      <c r="BG123" s="237"/>
      <c r="BH123" s="237"/>
      <c r="BI123" s="237"/>
      <c r="BJ123" s="237"/>
      <c r="BK123" s="237"/>
      <c r="BL123" s="237"/>
      <c r="BM123" s="237"/>
      <c r="BN123" s="237"/>
      <c r="BO123" s="892" t="s">
        <v>472</v>
      </c>
      <c r="BP123" s="893"/>
      <c r="BQ123" s="847">
        <v>43881190</v>
      </c>
      <c r="BR123" s="848"/>
      <c r="BS123" s="848"/>
      <c r="BT123" s="848"/>
      <c r="BU123" s="848"/>
      <c r="BV123" s="848">
        <v>43873220</v>
      </c>
      <c r="BW123" s="848"/>
      <c r="BX123" s="848"/>
      <c r="BY123" s="848"/>
      <c r="BZ123" s="848"/>
      <c r="CA123" s="848">
        <v>46319448</v>
      </c>
      <c r="CB123" s="848"/>
      <c r="CC123" s="848"/>
      <c r="CD123" s="848"/>
      <c r="CE123" s="848"/>
      <c r="CF123" s="763"/>
      <c r="CG123" s="764"/>
      <c r="CH123" s="764"/>
      <c r="CI123" s="764"/>
      <c r="CJ123" s="849"/>
      <c r="CK123" s="884"/>
      <c r="CL123" s="870"/>
      <c r="CM123" s="870"/>
      <c r="CN123" s="870"/>
      <c r="CO123" s="871"/>
      <c r="CP123" s="850" t="s">
        <v>473</v>
      </c>
      <c r="CQ123" s="851"/>
      <c r="CR123" s="851"/>
      <c r="CS123" s="851"/>
      <c r="CT123" s="851"/>
      <c r="CU123" s="851"/>
      <c r="CV123" s="851"/>
      <c r="CW123" s="851"/>
      <c r="CX123" s="851"/>
      <c r="CY123" s="851"/>
      <c r="CZ123" s="851"/>
      <c r="DA123" s="851"/>
      <c r="DB123" s="851"/>
      <c r="DC123" s="851"/>
      <c r="DD123" s="851"/>
      <c r="DE123" s="851"/>
      <c r="DF123" s="852"/>
      <c r="DG123" s="794" t="s">
        <v>439</v>
      </c>
      <c r="DH123" s="795"/>
      <c r="DI123" s="795"/>
      <c r="DJ123" s="795"/>
      <c r="DK123" s="796"/>
      <c r="DL123" s="797" t="s">
        <v>127</v>
      </c>
      <c r="DM123" s="795"/>
      <c r="DN123" s="795"/>
      <c r="DO123" s="795"/>
      <c r="DP123" s="796"/>
      <c r="DQ123" s="797" t="s">
        <v>127</v>
      </c>
      <c r="DR123" s="795"/>
      <c r="DS123" s="795"/>
      <c r="DT123" s="795"/>
      <c r="DU123" s="796"/>
      <c r="DV123" s="839" t="s">
        <v>127</v>
      </c>
      <c r="DW123" s="840"/>
      <c r="DX123" s="840"/>
      <c r="DY123" s="840"/>
      <c r="DZ123" s="841"/>
    </row>
    <row r="124" spans="1:130" s="214" customFormat="1" ht="26.25" customHeight="1" thickBot="1" x14ac:dyDescent="0.25">
      <c r="A124" s="835"/>
      <c r="B124" s="836"/>
      <c r="C124" s="830" t="s">
        <v>460</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127</v>
      </c>
      <c r="AB124" s="795"/>
      <c r="AC124" s="795"/>
      <c r="AD124" s="795"/>
      <c r="AE124" s="796"/>
      <c r="AF124" s="797">
        <v>717</v>
      </c>
      <c r="AG124" s="795"/>
      <c r="AH124" s="795"/>
      <c r="AI124" s="795"/>
      <c r="AJ124" s="796"/>
      <c r="AK124" s="797" t="s">
        <v>127</v>
      </c>
      <c r="AL124" s="795"/>
      <c r="AM124" s="795"/>
      <c r="AN124" s="795"/>
      <c r="AO124" s="796"/>
      <c r="AP124" s="839" t="s">
        <v>127</v>
      </c>
      <c r="AQ124" s="840"/>
      <c r="AR124" s="840"/>
      <c r="AS124" s="840"/>
      <c r="AT124" s="841"/>
      <c r="AU124" s="842" t="s">
        <v>474</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8.1</v>
      </c>
      <c r="BR124" s="846"/>
      <c r="BS124" s="846"/>
      <c r="BT124" s="846"/>
      <c r="BU124" s="846"/>
      <c r="BV124" s="846">
        <v>8.5</v>
      </c>
      <c r="BW124" s="846"/>
      <c r="BX124" s="846"/>
      <c r="BY124" s="846"/>
      <c r="BZ124" s="846"/>
      <c r="CA124" s="846">
        <v>1.4</v>
      </c>
      <c r="CB124" s="846"/>
      <c r="CC124" s="846"/>
      <c r="CD124" s="846"/>
      <c r="CE124" s="846"/>
      <c r="CF124" s="741"/>
      <c r="CG124" s="742"/>
      <c r="CH124" s="742"/>
      <c r="CI124" s="742"/>
      <c r="CJ124" s="877"/>
      <c r="CK124" s="885"/>
      <c r="CL124" s="885"/>
      <c r="CM124" s="885"/>
      <c r="CN124" s="885"/>
      <c r="CO124" s="886"/>
      <c r="CP124" s="850" t="s">
        <v>475</v>
      </c>
      <c r="CQ124" s="851"/>
      <c r="CR124" s="851"/>
      <c r="CS124" s="851"/>
      <c r="CT124" s="851"/>
      <c r="CU124" s="851"/>
      <c r="CV124" s="851"/>
      <c r="CW124" s="851"/>
      <c r="CX124" s="851"/>
      <c r="CY124" s="851"/>
      <c r="CZ124" s="851"/>
      <c r="DA124" s="851"/>
      <c r="DB124" s="851"/>
      <c r="DC124" s="851"/>
      <c r="DD124" s="851"/>
      <c r="DE124" s="851"/>
      <c r="DF124" s="852"/>
      <c r="DG124" s="778" t="s">
        <v>127</v>
      </c>
      <c r="DH124" s="779"/>
      <c r="DI124" s="779"/>
      <c r="DJ124" s="779"/>
      <c r="DK124" s="780"/>
      <c r="DL124" s="781" t="s">
        <v>127</v>
      </c>
      <c r="DM124" s="779"/>
      <c r="DN124" s="779"/>
      <c r="DO124" s="779"/>
      <c r="DP124" s="780"/>
      <c r="DQ124" s="781" t="s">
        <v>439</v>
      </c>
      <c r="DR124" s="779"/>
      <c r="DS124" s="779"/>
      <c r="DT124" s="779"/>
      <c r="DU124" s="780"/>
      <c r="DV124" s="863" t="s">
        <v>127</v>
      </c>
      <c r="DW124" s="864"/>
      <c r="DX124" s="864"/>
      <c r="DY124" s="864"/>
      <c r="DZ124" s="865"/>
    </row>
    <row r="125" spans="1:130" s="214" customFormat="1" ht="26.25" customHeight="1" x14ac:dyDescent="0.2">
      <c r="A125" s="835"/>
      <c r="B125" s="836"/>
      <c r="C125" s="830" t="s">
        <v>462</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127</v>
      </c>
      <c r="AB125" s="795"/>
      <c r="AC125" s="795"/>
      <c r="AD125" s="795"/>
      <c r="AE125" s="796"/>
      <c r="AF125" s="797" t="s">
        <v>127</v>
      </c>
      <c r="AG125" s="795"/>
      <c r="AH125" s="795"/>
      <c r="AI125" s="795"/>
      <c r="AJ125" s="796"/>
      <c r="AK125" s="797" t="s">
        <v>127</v>
      </c>
      <c r="AL125" s="795"/>
      <c r="AM125" s="795"/>
      <c r="AN125" s="795"/>
      <c r="AO125" s="796"/>
      <c r="AP125" s="839" t="s">
        <v>127</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476</v>
      </c>
      <c r="CL125" s="867"/>
      <c r="CM125" s="867"/>
      <c r="CN125" s="867"/>
      <c r="CO125" s="868"/>
      <c r="CP125" s="875" t="s">
        <v>477</v>
      </c>
      <c r="CQ125" s="823"/>
      <c r="CR125" s="823"/>
      <c r="CS125" s="823"/>
      <c r="CT125" s="823"/>
      <c r="CU125" s="823"/>
      <c r="CV125" s="823"/>
      <c r="CW125" s="823"/>
      <c r="CX125" s="823"/>
      <c r="CY125" s="823"/>
      <c r="CZ125" s="823"/>
      <c r="DA125" s="823"/>
      <c r="DB125" s="823"/>
      <c r="DC125" s="823"/>
      <c r="DD125" s="823"/>
      <c r="DE125" s="823"/>
      <c r="DF125" s="824"/>
      <c r="DG125" s="876" t="s">
        <v>127</v>
      </c>
      <c r="DH125" s="857"/>
      <c r="DI125" s="857"/>
      <c r="DJ125" s="857"/>
      <c r="DK125" s="857"/>
      <c r="DL125" s="857" t="s">
        <v>438</v>
      </c>
      <c r="DM125" s="857"/>
      <c r="DN125" s="857"/>
      <c r="DO125" s="857"/>
      <c r="DP125" s="857"/>
      <c r="DQ125" s="857" t="s">
        <v>127</v>
      </c>
      <c r="DR125" s="857"/>
      <c r="DS125" s="857"/>
      <c r="DT125" s="857"/>
      <c r="DU125" s="857"/>
      <c r="DV125" s="858" t="s">
        <v>127</v>
      </c>
      <c r="DW125" s="858"/>
      <c r="DX125" s="858"/>
      <c r="DY125" s="858"/>
      <c r="DZ125" s="859"/>
    </row>
    <row r="126" spans="1:130" s="214" customFormat="1" ht="26.25" customHeight="1" thickBot="1" x14ac:dyDescent="0.25">
      <c r="A126" s="835"/>
      <c r="B126" s="836"/>
      <c r="C126" s="830" t="s">
        <v>464</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v>87804</v>
      </c>
      <c r="AB126" s="795"/>
      <c r="AC126" s="795"/>
      <c r="AD126" s="795"/>
      <c r="AE126" s="796"/>
      <c r="AF126" s="797">
        <v>62553</v>
      </c>
      <c r="AG126" s="795"/>
      <c r="AH126" s="795"/>
      <c r="AI126" s="795"/>
      <c r="AJ126" s="796"/>
      <c r="AK126" s="797">
        <v>13486</v>
      </c>
      <c r="AL126" s="795"/>
      <c r="AM126" s="795"/>
      <c r="AN126" s="795"/>
      <c r="AO126" s="796"/>
      <c r="AP126" s="839">
        <v>0.1</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478</v>
      </c>
      <c r="CQ126" s="767"/>
      <c r="CR126" s="767"/>
      <c r="CS126" s="767"/>
      <c r="CT126" s="767"/>
      <c r="CU126" s="767"/>
      <c r="CV126" s="767"/>
      <c r="CW126" s="767"/>
      <c r="CX126" s="767"/>
      <c r="CY126" s="767"/>
      <c r="CZ126" s="767"/>
      <c r="DA126" s="767"/>
      <c r="DB126" s="767"/>
      <c r="DC126" s="767"/>
      <c r="DD126" s="767"/>
      <c r="DE126" s="767"/>
      <c r="DF126" s="768"/>
      <c r="DG126" s="831" t="s">
        <v>127</v>
      </c>
      <c r="DH126" s="832"/>
      <c r="DI126" s="832"/>
      <c r="DJ126" s="832"/>
      <c r="DK126" s="832"/>
      <c r="DL126" s="832" t="s">
        <v>439</v>
      </c>
      <c r="DM126" s="832"/>
      <c r="DN126" s="832"/>
      <c r="DO126" s="832"/>
      <c r="DP126" s="832"/>
      <c r="DQ126" s="832" t="s">
        <v>127</v>
      </c>
      <c r="DR126" s="832"/>
      <c r="DS126" s="832"/>
      <c r="DT126" s="832"/>
      <c r="DU126" s="832"/>
      <c r="DV126" s="809" t="s">
        <v>127</v>
      </c>
      <c r="DW126" s="809"/>
      <c r="DX126" s="809"/>
      <c r="DY126" s="809"/>
      <c r="DZ126" s="810"/>
    </row>
    <row r="127" spans="1:130" s="214" customFormat="1" ht="26.25" customHeight="1" x14ac:dyDescent="0.2">
      <c r="A127" s="837"/>
      <c r="B127" s="838"/>
      <c r="C127" s="853" t="s">
        <v>479</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127</v>
      </c>
      <c r="AB127" s="795"/>
      <c r="AC127" s="795"/>
      <c r="AD127" s="795"/>
      <c r="AE127" s="796"/>
      <c r="AF127" s="797" t="s">
        <v>127</v>
      </c>
      <c r="AG127" s="795"/>
      <c r="AH127" s="795"/>
      <c r="AI127" s="795"/>
      <c r="AJ127" s="796"/>
      <c r="AK127" s="797" t="s">
        <v>127</v>
      </c>
      <c r="AL127" s="795"/>
      <c r="AM127" s="795"/>
      <c r="AN127" s="795"/>
      <c r="AO127" s="796"/>
      <c r="AP127" s="839" t="s">
        <v>127</v>
      </c>
      <c r="AQ127" s="840"/>
      <c r="AR127" s="840"/>
      <c r="AS127" s="840"/>
      <c r="AT127" s="841"/>
      <c r="AU127" s="216"/>
      <c r="AV127" s="216"/>
      <c r="AW127" s="216"/>
      <c r="AX127" s="856" t="s">
        <v>480</v>
      </c>
      <c r="AY127" s="827"/>
      <c r="AZ127" s="827"/>
      <c r="BA127" s="827"/>
      <c r="BB127" s="827"/>
      <c r="BC127" s="827"/>
      <c r="BD127" s="827"/>
      <c r="BE127" s="828"/>
      <c r="BF127" s="826" t="s">
        <v>481</v>
      </c>
      <c r="BG127" s="827"/>
      <c r="BH127" s="827"/>
      <c r="BI127" s="827"/>
      <c r="BJ127" s="827"/>
      <c r="BK127" s="827"/>
      <c r="BL127" s="828"/>
      <c r="BM127" s="826" t="s">
        <v>482</v>
      </c>
      <c r="BN127" s="827"/>
      <c r="BO127" s="827"/>
      <c r="BP127" s="827"/>
      <c r="BQ127" s="827"/>
      <c r="BR127" s="827"/>
      <c r="BS127" s="828"/>
      <c r="BT127" s="826" t="s">
        <v>483</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484</v>
      </c>
      <c r="CQ127" s="767"/>
      <c r="CR127" s="767"/>
      <c r="CS127" s="767"/>
      <c r="CT127" s="767"/>
      <c r="CU127" s="767"/>
      <c r="CV127" s="767"/>
      <c r="CW127" s="767"/>
      <c r="CX127" s="767"/>
      <c r="CY127" s="767"/>
      <c r="CZ127" s="767"/>
      <c r="DA127" s="767"/>
      <c r="DB127" s="767"/>
      <c r="DC127" s="767"/>
      <c r="DD127" s="767"/>
      <c r="DE127" s="767"/>
      <c r="DF127" s="768"/>
      <c r="DG127" s="831" t="s">
        <v>127</v>
      </c>
      <c r="DH127" s="832"/>
      <c r="DI127" s="832"/>
      <c r="DJ127" s="832"/>
      <c r="DK127" s="832"/>
      <c r="DL127" s="832" t="s">
        <v>127</v>
      </c>
      <c r="DM127" s="832"/>
      <c r="DN127" s="832"/>
      <c r="DO127" s="832"/>
      <c r="DP127" s="832"/>
      <c r="DQ127" s="832" t="s">
        <v>127</v>
      </c>
      <c r="DR127" s="832"/>
      <c r="DS127" s="832"/>
      <c r="DT127" s="832"/>
      <c r="DU127" s="832"/>
      <c r="DV127" s="809" t="s">
        <v>127</v>
      </c>
      <c r="DW127" s="809"/>
      <c r="DX127" s="809"/>
      <c r="DY127" s="809"/>
      <c r="DZ127" s="810"/>
    </row>
    <row r="128" spans="1:130" s="214" customFormat="1" ht="26.25" customHeight="1" thickBot="1" x14ac:dyDescent="0.25">
      <c r="A128" s="811" t="s">
        <v>485</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486</v>
      </c>
      <c r="X128" s="813"/>
      <c r="Y128" s="813"/>
      <c r="Z128" s="814"/>
      <c r="AA128" s="815">
        <v>760430</v>
      </c>
      <c r="AB128" s="816"/>
      <c r="AC128" s="816"/>
      <c r="AD128" s="816"/>
      <c r="AE128" s="817"/>
      <c r="AF128" s="818">
        <v>727880</v>
      </c>
      <c r="AG128" s="816"/>
      <c r="AH128" s="816"/>
      <c r="AI128" s="816"/>
      <c r="AJ128" s="817"/>
      <c r="AK128" s="818">
        <v>723122</v>
      </c>
      <c r="AL128" s="816"/>
      <c r="AM128" s="816"/>
      <c r="AN128" s="816"/>
      <c r="AO128" s="817"/>
      <c r="AP128" s="819"/>
      <c r="AQ128" s="820"/>
      <c r="AR128" s="820"/>
      <c r="AS128" s="820"/>
      <c r="AT128" s="821"/>
      <c r="AU128" s="216"/>
      <c r="AV128" s="216"/>
      <c r="AW128" s="216"/>
      <c r="AX128" s="822" t="s">
        <v>487</v>
      </c>
      <c r="AY128" s="823"/>
      <c r="AZ128" s="823"/>
      <c r="BA128" s="823"/>
      <c r="BB128" s="823"/>
      <c r="BC128" s="823"/>
      <c r="BD128" s="823"/>
      <c r="BE128" s="824"/>
      <c r="BF128" s="801" t="s">
        <v>127</v>
      </c>
      <c r="BG128" s="802"/>
      <c r="BH128" s="802"/>
      <c r="BI128" s="802"/>
      <c r="BJ128" s="802"/>
      <c r="BK128" s="802"/>
      <c r="BL128" s="825"/>
      <c r="BM128" s="801">
        <v>12.58</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488</v>
      </c>
      <c r="CQ128" s="745"/>
      <c r="CR128" s="745"/>
      <c r="CS128" s="745"/>
      <c r="CT128" s="745"/>
      <c r="CU128" s="745"/>
      <c r="CV128" s="745"/>
      <c r="CW128" s="745"/>
      <c r="CX128" s="745"/>
      <c r="CY128" s="745"/>
      <c r="CZ128" s="745"/>
      <c r="DA128" s="745"/>
      <c r="DB128" s="745"/>
      <c r="DC128" s="745"/>
      <c r="DD128" s="745"/>
      <c r="DE128" s="745"/>
      <c r="DF128" s="746"/>
      <c r="DG128" s="805" t="s">
        <v>435</v>
      </c>
      <c r="DH128" s="806"/>
      <c r="DI128" s="806"/>
      <c r="DJ128" s="806"/>
      <c r="DK128" s="806"/>
      <c r="DL128" s="806" t="s">
        <v>489</v>
      </c>
      <c r="DM128" s="806"/>
      <c r="DN128" s="806"/>
      <c r="DO128" s="806"/>
      <c r="DP128" s="806"/>
      <c r="DQ128" s="806" t="s">
        <v>489</v>
      </c>
      <c r="DR128" s="806"/>
      <c r="DS128" s="806"/>
      <c r="DT128" s="806"/>
      <c r="DU128" s="806"/>
      <c r="DV128" s="807" t="s">
        <v>490</v>
      </c>
      <c r="DW128" s="807"/>
      <c r="DX128" s="807"/>
      <c r="DY128" s="807"/>
      <c r="DZ128" s="808"/>
    </row>
    <row r="129" spans="1:131" s="214" customFormat="1" ht="26.25" customHeight="1" x14ac:dyDescent="0.2">
      <c r="A129" s="789" t="s">
        <v>106</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491</v>
      </c>
      <c r="X129" s="792"/>
      <c r="Y129" s="792"/>
      <c r="Z129" s="793"/>
      <c r="AA129" s="794">
        <v>16678635</v>
      </c>
      <c r="AB129" s="795"/>
      <c r="AC129" s="795"/>
      <c r="AD129" s="795"/>
      <c r="AE129" s="796"/>
      <c r="AF129" s="797">
        <v>17339996</v>
      </c>
      <c r="AG129" s="795"/>
      <c r="AH129" s="795"/>
      <c r="AI129" s="795"/>
      <c r="AJ129" s="796"/>
      <c r="AK129" s="797">
        <v>18270172</v>
      </c>
      <c r="AL129" s="795"/>
      <c r="AM129" s="795"/>
      <c r="AN129" s="795"/>
      <c r="AO129" s="796"/>
      <c r="AP129" s="798"/>
      <c r="AQ129" s="799"/>
      <c r="AR129" s="799"/>
      <c r="AS129" s="799"/>
      <c r="AT129" s="800"/>
      <c r="AU129" s="217"/>
      <c r="AV129" s="217"/>
      <c r="AW129" s="217"/>
      <c r="AX129" s="766" t="s">
        <v>492</v>
      </c>
      <c r="AY129" s="767"/>
      <c r="AZ129" s="767"/>
      <c r="BA129" s="767"/>
      <c r="BB129" s="767"/>
      <c r="BC129" s="767"/>
      <c r="BD129" s="767"/>
      <c r="BE129" s="768"/>
      <c r="BF129" s="785" t="s">
        <v>493</v>
      </c>
      <c r="BG129" s="786"/>
      <c r="BH129" s="786"/>
      <c r="BI129" s="786"/>
      <c r="BJ129" s="786"/>
      <c r="BK129" s="786"/>
      <c r="BL129" s="787"/>
      <c r="BM129" s="785">
        <v>17.579999999999998</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494</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495</v>
      </c>
      <c r="X130" s="792"/>
      <c r="Y130" s="792"/>
      <c r="Z130" s="793"/>
      <c r="AA130" s="794">
        <v>2297856</v>
      </c>
      <c r="AB130" s="795"/>
      <c r="AC130" s="795"/>
      <c r="AD130" s="795"/>
      <c r="AE130" s="796"/>
      <c r="AF130" s="797">
        <v>2292422</v>
      </c>
      <c r="AG130" s="795"/>
      <c r="AH130" s="795"/>
      <c r="AI130" s="795"/>
      <c r="AJ130" s="796"/>
      <c r="AK130" s="797">
        <v>2349185</v>
      </c>
      <c r="AL130" s="795"/>
      <c r="AM130" s="795"/>
      <c r="AN130" s="795"/>
      <c r="AO130" s="796"/>
      <c r="AP130" s="798"/>
      <c r="AQ130" s="799"/>
      <c r="AR130" s="799"/>
      <c r="AS130" s="799"/>
      <c r="AT130" s="800"/>
      <c r="AU130" s="217"/>
      <c r="AV130" s="217"/>
      <c r="AW130" s="217"/>
      <c r="AX130" s="766" t="s">
        <v>496</v>
      </c>
      <c r="AY130" s="767"/>
      <c r="AZ130" s="767"/>
      <c r="BA130" s="767"/>
      <c r="BB130" s="767"/>
      <c r="BC130" s="767"/>
      <c r="BD130" s="767"/>
      <c r="BE130" s="768"/>
      <c r="BF130" s="769">
        <v>2.6</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497</v>
      </c>
      <c r="X131" s="776"/>
      <c r="Y131" s="776"/>
      <c r="Z131" s="777"/>
      <c r="AA131" s="778">
        <v>14380779</v>
      </c>
      <c r="AB131" s="779"/>
      <c r="AC131" s="779"/>
      <c r="AD131" s="779"/>
      <c r="AE131" s="780"/>
      <c r="AF131" s="781">
        <v>15047574</v>
      </c>
      <c r="AG131" s="779"/>
      <c r="AH131" s="779"/>
      <c r="AI131" s="779"/>
      <c r="AJ131" s="780"/>
      <c r="AK131" s="781">
        <v>15920987</v>
      </c>
      <c r="AL131" s="779"/>
      <c r="AM131" s="779"/>
      <c r="AN131" s="779"/>
      <c r="AO131" s="780"/>
      <c r="AP131" s="782"/>
      <c r="AQ131" s="783"/>
      <c r="AR131" s="783"/>
      <c r="AS131" s="783"/>
      <c r="AT131" s="784"/>
      <c r="AU131" s="217"/>
      <c r="AV131" s="217"/>
      <c r="AW131" s="217"/>
      <c r="AX131" s="744" t="s">
        <v>498</v>
      </c>
      <c r="AY131" s="745"/>
      <c r="AZ131" s="745"/>
      <c r="BA131" s="745"/>
      <c r="BB131" s="745"/>
      <c r="BC131" s="745"/>
      <c r="BD131" s="745"/>
      <c r="BE131" s="746"/>
      <c r="BF131" s="747">
        <v>1.4</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499</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500</v>
      </c>
      <c r="W132" s="757"/>
      <c r="X132" s="757"/>
      <c r="Y132" s="757"/>
      <c r="Z132" s="758"/>
      <c r="AA132" s="759">
        <v>2.4548461530000001</v>
      </c>
      <c r="AB132" s="760"/>
      <c r="AC132" s="760"/>
      <c r="AD132" s="760"/>
      <c r="AE132" s="761"/>
      <c r="AF132" s="762">
        <v>2.8739250589999998</v>
      </c>
      <c r="AG132" s="760"/>
      <c r="AH132" s="760"/>
      <c r="AI132" s="760"/>
      <c r="AJ132" s="761"/>
      <c r="AK132" s="762">
        <v>2.612432257</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501</v>
      </c>
      <c r="W133" s="736"/>
      <c r="X133" s="736"/>
      <c r="Y133" s="736"/>
      <c r="Z133" s="737"/>
      <c r="AA133" s="738">
        <v>0.9</v>
      </c>
      <c r="AB133" s="739"/>
      <c r="AC133" s="739"/>
      <c r="AD133" s="739"/>
      <c r="AE133" s="740"/>
      <c r="AF133" s="738">
        <v>1.8</v>
      </c>
      <c r="AG133" s="739"/>
      <c r="AH133" s="739"/>
      <c r="AI133" s="739"/>
      <c r="AJ133" s="740"/>
      <c r="AK133" s="738">
        <v>2.6</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nlYeiiZ2i9sE3q11HiTPH7IxUwfIYudjN6jqKESXFa7slror2wEh/sRruWM9fF2iDdLJduJeqSKuq/wXxgmABA==" saltValue="7Y2OrKFsXR6t1h8LAaqJ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CT73" sqref="CT73"/>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502</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UMDJdAzWvwi3ynquGtt7BB3dKuj99FJZHBMBTaS8ema92wUz40KMRMj9uu0ipxsftZv9FNH/+T8EDvkXKHYgw==" saltValue="zC05LydJAORWawxAjPwUQ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504</v>
      </c>
      <c r="AL6" s="250"/>
      <c r="AM6" s="250"/>
      <c r="AN6" s="250"/>
    </row>
    <row r="7" spans="1:46" ht="13.5" customHeight="1" x14ac:dyDescent="0.2">
      <c r="A7" s="249"/>
      <c r="AK7" s="252"/>
      <c r="AL7" s="253"/>
      <c r="AM7" s="253"/>
      <c r="AN7" s="254"/>
      <c r="AO7" s="1141" t="s">
        <v>505</v>
      </c>
      <c r="AP7" s="255"/>
      <c r="AQ7" s="256" t="s">
        <v>506</v>
      </c>
      <c r="AR7" s="257"/>
    </row>
    <row r="8" spans="1:46" ht="13.2" x14ac:dyDescent="0.2">
      <c r="A8" s="249"/>
      <c r="AK8" s="258"/>
      <c r="AL8" s="259"/>
      <c r="AM8" s="259"/>
      <c r="AN8" s="260"/>
      <c r="AO8" s="1142"/>
      <c r="AP8" s="261" t="s">
        <v>507</v>
      </c>
      <c r="AQ8" s="262" t="s">
        <v>508</v>
      </c>
      <c r="AR8" s="263" t="s">
        <v>509</v>
      </c>
    </row>
    <row r="9" spans="1:46" ht="13.2" x14ac:dyDescent="0.2">
      <c r="A9" s="249"/>
      <c r="AK9" s="1153" t="s">
        <v>510</v>
      </c>
      <c r="AL9" s="1154"/>
      <c r="AM9" s="1154"/>
      <c r="AN9" s="1155"/>
      <c r="AO9" s="264">
        <v>5154476</v>
      </c>
      <c r="AP9" s="264">
        <v>63503</v>
      </c>
      <c r="AQ9" s="265">
        <v>65025</v>
      </c>
      <c r="AR9" s="266">
        <v>-2.2999999999999998</v>
      </c>
    </row>
    <row r="10" spans="1:46" ht="13.5" customHeight="1" x14ac:dyDescent="0.2">
      <c r="A10" s="249"/>
      <c r="AK10" s="1153" t="s">
        <v>511</v>
      </c>
      <c r="AL10" s="1154"/>
      <c r="AM10" s="1154"/>
      <c r="AN10" s="1155"/>
      <c r="AO10" s="267">
        <v>924891</v>
      </c>
      <c r="AP10" s="267">
        <v>11395</v>
      </c>
      <c r="AQ10" s="268">
        <v>6119</v>
      </c>
      <c r="AR10" s="269">
        <v>86.2</v>
      </c>
    </row>
    <row r="11" spans="1:46" ht="13.5" customHeight="1" x14ac:dyDescent="0.2">
      <c r="A11" s="249"/>
      <c r="AK11" s="1153" t="s">
        <v>512</v>
      </c>
      <c r="AL11" s="1154"/>
      <c r="AM11" s="1154"/>
      <c r="AN11" s="1155"/>
      <c r="AO11" s="267">
        <v>40500</v>
      </c>
      <c r="AP11" s="267">
        <v>499</v>
      </c>
      <c r="AQ11" s="268">
        <v>1220</v>
      </c>
      <c r="AR11" s="269">
        <v>-59.1</v>
      </c>
    </row>
    <row r="12" spans="1:46" ht="13.5" customHeight="1" x14ac:dyDescent="0.2">
      <c r="A12" s="249"/>
      <c r="AK12" s="1153" t="s">
        <v>513</v>
      </c>
      <c r="AL12" s="1154"/>
      <c r="AM12" s="1154"/>
      <c r="AN12" s="1155"/>
      <c r="AO12" s="267" t="s">
        <v>514</v>
      </c>
      <c r="AP12" s="267" t="s">
        <v>514</v>
      </c>
      <c r="AQ12" s="268">
        <v>12</v>
      </c>
      <c r="AR12" s="269" t="s">
        <v>514</v>
      </c>
    </row>
    <row r="13" spans="1:46" ht="13.5" customHeight="1" x14ac:dyDescent="0.2">
      <c r="A13" s="249"/>
      <c r="AK13" s="1153" t="s">
        <v>515</v>
      </c>
      <c r="AL13" s="1154"/>
      <c r="AM13" s="1154"/>
      <c r="AN13" s="1155"/>
      <c r="AO13" s="267">
        <v>158781</v>
      </c>
      <c r="AP13" s="267">
        <v>1956</v>
      </c>
      <c r="AQ13" s="268">
        <v>2792</v>
      </c>
      <c r="AR13" s="269">
        <v>-29.9</v>
      </c>
    </row>
    <row r="14" spans="1:46" ht="13.5" customHeight="1" x14ac:dyDescent="0.2">
      <c r="A14" s="249"/>
      <c r="AK14" s="1153" t="s">
        <v>516</v>
      </c>
      <c r="AL14" s="1154"/>
      <c r="AM14" s="1154"/>
      <c r="AN14" s="1155"/>
      <c r="AO14" s="267">
        <v>74211</v>
      </c>
      <c r="AP14" s="267">
        <v>914</v>
      </c>
      <c r="AQ14" s="268">
        <v>1408</v>
      </c>
      <c r="AR14" s="269">
        <v>-35.1</v>
      </c>
    </row>
    <row r="15" spans="1:46" ht="13.5" customHeight="1" x14ac:dyDescent="0.2">
      <c r="A15" s="249"/>
      <c r="AK15" s="1156" t="s">
        <v>517</v>
      </c>
      <c r="AL15" s="1157"/>
      <c r="AM15" s="1157"/>
      <c r="AN15" s="1158"/>
      <c r="AO15" s="267">
        <v>-250415</v>
      </c>
      <c r="AP15" s="267">
        <v>-3085</v>
      </c>
      <c r="AQ15" s="268">
        <v>-3962</v>
      </c>
      <c r="AR15" s="269">
        <v>-22.1</v>
      </c>
    </row>
    <row r="16" spans="1:46" ht="13.2" x14ac:dyDescent="0.2">
      <c r="A16" s="249"/>
      <c r="AK16" s="1156" t="s">
        <v>185</v>
      </c>
      <c r="AL16" s="1157"/>
      <c r="AM16" s="1157"/>
      <c r="AN16" s="1158"/>
      <c r="AO16" s="267">
        <v>6102444</v>
      </c>
      <c r="AP16" s="267">
        <v>75182</v>
      </c>
      <c r="AQ16" s="268">
        <v>72615</v>
      </c>
      <c r="AR16" s="269">
        <v>3.5</v>
      </c>
    </row>
    <row r="17" spans="1:46" ht="13.2" x14ac:dyDescent="0.2">
      <c r="A17" s="249"/>
    </row>
    <row r="18" spans="1:46" ht="13.2" x14ac:dyDescent="0.2">
      <c r="A18" s="249"/>
      <c r="AQ18" s="270"/>
      <c r="AR18" s="270"/>
    </row>
    <row r="19" spans="1:46" ht="13.2" x14ac:dyDescent="0.2">
      <c r="A19" s="249"/>
      <c r="AK19" s="245" t="s">
        <v>518</v>
      </c>
    </row>
    <row r="20" spans="1:46" ht="13.2" x14ac:dyDescent="0.2">
      <c r="A20" s="249"/>
      <c r="AK20" s="271"/>
      <c r="AL20" s="272"/>
      <c r="AM20" s="272"/>
      <c r="AN20" s="273"/>
      <c r="AO20" s="274" t="s">
        <v>519</v>
      </c>
      <c r="AP20" s="275" t="s">
        <v>520</v>
      </c>
      <c r="AQ20" s="276" t="s">
        <v>521</v>
      </c>
      <c r="AR20" s="277"/>
    </row>
    <row r="21" spans="1:46" s="250" customFormat="1" ht="13.2" x14ac:dyDescent="0.2">
      <c r="A21" s="278"/>
      <c r="AK21" s="1159" t="s">
        <v>522</v>
      </c>
      <c r="AL21" s="1160"/>
      <c r="AM21" s="1160"/>
      <c r="AN21" s="1161"/>
      <c r="AO21" s="279">
        <v>6.23</v>
      </c>
      <c r="AP21" s="280">
        <v>6.51</v>
      </c>
      <c r="AQ21" s="281">
        <v>-0.28000000000000003</v>
      </c>
      <c r="AS21" s="282"/>
      <c r="AT21" s="278"/>
    </row>
    <row r="22" spans="1:46" s="250" customFormat="1" ht="13.2" x14ac:dyDescent="0.2">
      <c r="A22" s="278"/>
      <c r="AK22" s="1159" t="s">
        <v>523</v>
      </c>
      <c r="AL22" s="1160"/>
      <c r="AM22" s="1160"/>
      <c r="AN22" s="1161"/>
      <c r="AO22" s="283">
        <v>101.2</v>
      </c>
      <c r="AP22" s="284">
        <v>98.4</v>
      </c>
      <c r="AQ22" s="285">
        <v>2.8</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2" t="s">
        <v>524</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row>
    <row r="27" spans="1:46" ht="13.2" x14ac:dyDescent="0.2">
      <c r="A27" s="290"/>
      <c r="AS27" s="245"/>
      <c r="AT27" s="245"/>
    </row>
    <row r="28" spans="1:46" ht="16.2" x14ac:dyDescent="0.2">
      <c r="A28" s="246" t="s">
        <v>525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526</v>
      </c>
      <c r="AL29" s="250"/>
      <c r="AM29" s="250"/>
      <c r="AN29" s="250"/>
      <c r="AS29" s="292"/>
    </row>
    <row r="30" spans="1:46" ht="13.5" customHeight="1" x14ac:dyDescent="0.2">
      <c r="A30" s="249"/>
      <c r="AK30" s="252"/>
      <c r="AL30" s="253"/>
      <c r="AM30" s="253"/>
      <c r="AN30" s="254"/>
      <c r="AO30" s="1141" t="s">
        <v>505</v>
      </c>
      <c r="AP30" s="255"/>
      <c r="AQ30" s="256" t="s">
        <v>506</v>
      </c>
      <c r="AR30" s="257"/>
    </row>
    <row r="31" spans="1:46" ht="13.2" x14ac:dyDescent="0.2">
      <c r="A31" s="249"/>
      <c r="AK31" s="258"/>
      <c r="AL31" s="259"/>
      <c r="AM31" s="259"/>
      <c r="AN31" s="260"/>
      <c r="AO31" s="1142"/>
      <c r="AP31" s="261" t="s">
        <v>507</v>
      </c>
      <c r="AQ31" s="262" t="s">
        <v>508</v>
      </c>
      <c r="AR31" s="263" t="s">
        <v>509</v>
      </c>
    </row>
    <row r="32" spans="1:46" ht="27" customHeight="1" x14ac:dyDescent="0.2">
      <c r="A32" s="249"/>
      <c r="AK32" s="1143" t="s">
        <v>527</v>
      </c>
      <c r="AL32" s="1144"/>
      <c r="AM32" s="1144"/>
      <c r="AN32" s="1145"/>
      <c r="AO32" s="293">
        <v>2764039</v>
      </c>
      <c r="AP32" s="293">
        <v>34053</v>
      </c>
      <c r="AQ32" s="294">
        <v>34910</v>
      </c>
      <c r="AR32" s="295">
        <v>-2.5</v>
      </c>
    </row>
    <row r="33" spans="1:46" ht="13.5" customHeight="1" x14ac:dyDescent="0.2">
      <c r="A33" s="249"/>
      <c r="AK33" s="1143" t="s">
        <v>528</v>
      </c>
      <c r="AL33" s="1144"/>
      <c r="AM33" s="1144"/>
      <c r="AN33" s="1145"/>
      <c r="AO33" s="293" t="s">
        <v>514</v>
      </c>
      <c r="AP33" s="293" t="s">
        <v>514</v>
      </c>
      <c r="AQ33" s="294" t="s">
        <v>514</v>
      </c>
      <c r="AR33" s="295" t="s">
        <v>514</v>
      </c>
    </row>
    <row r="34" spans="1:46" ht="27" customHeight="1" x14ac:dyDescent="0.2">
      <c r="A34" s="249"/>
      <c r="AK34" s="1143" t="s">
        <v>529</v>
      </c>
      <c r="AL34" s="1144"/>
      <c r="AM34" s="1144"/>
      <c r="AN34" s="1145"/>
      <c r="AO34" s="293" t="s">
        <v>514</v>
      </c>
      <c r="AP34" s="293" t="s">
        <v>514</v>
      </c>
      <c r="AQ34" s="294">
        <v>4</v>
      </c>
      <c r="AR34" s="295" t="s">
        <v>514</v>
      </c>
    </row>
    <row r="35" spans="1:46" ht="27" customHeight="1" x14ac:dyDescent="0.2">
      <c r="A35" s="249"/>
      <c r="AK35" s="1143" t="s">
        <v>530</v>
      </c>
      <c r="AL35" s="1144"/>
      <c r="AM35" s="1144"/>
      <c r="AN35" s="1145"/>
      <c r="AO35" s="293">
        <v>457592</v>
      </c>
      <c r="AP35" s="293">
        <v>5638</v>
      </c>
      <c r="AQ35" s="294">
        <v>8517</v>
      </c>
      <c r="AR35" s="295">
        <v>-33.799999999999997</v>
      </c>
    </row>
    <row r="36" spans="1:46" ht="27" customHeight="1" x14ac:dyDescent="0.2">
      <c r="A36" s="249"/>
      <c r="AK36" s="1143" t="s">
        <v>531</v>
      </c>
      <c r="AL36" s="1144"/>
      <c r="AM36" s="1144"/>
      <c r="AN36" s="1145"/>
      <c r="AO36" s="293">
        <v>248319</v>
      </c>
      <c r="AP36" s="293">
        <v>3059</v>
      </c>
      <c r="AQ36" s="294">
        <v>1600</v>
      </c>
      <c r="AR36" s="295">
        <v>91.2</v>
      </c>
    </row>
    <row r="37" spans="1:46" ht="13.5" customHeight="1" x14ac:dyDescent="0.2">
      <c r="A37" s="249"/>
      <c r="AK37" s="1143" t="s">
        <v>532</v>
      </c>
      <c r="AL37" s="1144"/>
      <c r="AM37" s="1144"/>
      <c r="AN37" s="1145"/>
      <c r="AO37" s="293">
        <v>18282</v>
      </c>
      <c r="AP37" s="293">
        <v>225</v>
      </c>
      <c r="AQ37" s="294">
        <v>1669</v>
      </c>
      <c r="AR37" s="295">
        <v>-86.5</v>
      </c>
    </row>
    <row r="38" spans="1:46" ht="27" customHeight="1" x14ac:dyDescent="0.2">
      <c r="A38" s="249"/>
      <c r="AK38" s="1146" t="s">
        <v>533</v>
      </c>
      <c r="AL38" s="1147"/>
      <c r="AM38" s="1147"/>
      <c r="AN38" s="1148"/>
      <c r="AO38" s="296" t="s">
        <v>514</v>
      </c>
      <c r="AP38" s="296" t="s">
        <v>514</v>
      </c>
      <c r="AQ38" s="297">
        <v>1</v>
      </c>
      <c r="AR38" s="285" t="s">
        <v>514</v>
      </c>
      <c r="AS38" s="292"/>
    </row>
    <row r="39" spans="1:46" ht="13.2" x14ac:dyDescent="0.2">
      <c r="A39" s="249"/>
      <c r="AK39" s="1146" t="s">
        <v>534</v>
      </c>
      <c r="AL39" s="1147"/>
      <c r="AM39" s="1147"/>
      <c r="AN39" s="1148"/>
      <c r="AO39" s="293">
        <v>-723122</v>
      </c>
      <c r="AP39" s="293">
        <v>-8909</v>
      </c>
      <c r="AQ39" s="294">
        <v>-6461</v>
      </c>
      <c r="AR39" s="295">
        <v>37.9</v>
      </c>
      <c r="AS39" s="292"/>
    </row>
    <row r="40" spans="1:46" ht="27" customHeight="1" x14ac:dyDescent="0.2">
      <c r="A40" s="249"/>
      <c r="AK40" s="1143" t="s">
        <v>535</v>
      </c>
      <c r="AL40" s="1144"/>
      <c r="AM40" s="1144"/>
      <c r="AN40" s="1145"/>
      <c r="AO40" s="293">
        <v>-2349185</v>
      </c>
      <c r="AP40" s="293">
        <v>-28942</v>
      </c>
      <c r="AQ40" s="294">
        <v>-28321</v>
      </c>
      <c r="AR40" s="295">
        <v>2.2000000000000002</v>
      </c>
      <c r="AS40" s="292"/>
    </row>
    <row r="41" spans="1:46" ht="13.2" x14ac:dyDescent="0.2">
      <c r="A41" s="249"/>
      <c r="AK41" s="1149" t="s">
        <v>295</v>
      </c>
      <c r="AL41" s="1150"/>
      <c r="AM41" s="1150"/>
      <c r="AN41" s="1151"/>
      <c r="AO41" s="293">
        <v>415925</v>
      </c>
      <c r="AP41" s="293">
        <v>5124</v>
      </c>
      <c r="AQ41" s="294">
        <v>11918</v>
      </c>
      <c r="AR41" s="295">
        <v>-57</v>
      </c>
      <c r="AS41" s="292"/>
    </row>
    <row r="42" spans="1:46" ht="13.2" x14ac:dyDescent="0.2">
      <c r="A42" s="249"/>
      <c r="AK42" s="298" t="s">
        <v>536</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537</v>
      </c>
    </row>
    <row r="48" spans="1:46" ht="13.2" x14ac:dyDescent="0.2">
      <c r="A48" s="249"/>
      <c r="AK48" s="303" t="s">
        <v>538</v>
      </c>
      <c r="AL48" s="303"/>
      <c r="AM48" s="303"/>
      <c r="AN48" s="303"/>
      <c r="AO48" s="303"/>
      <c r="AP48" s="303"/>
      <c r="AQ48" s="304"/>
      <c r="AR48" s="303"/>
    </row>
    <row r="49" spans="1:44" ht="13.5" customHeight="1" x14ac:dyDescent="0.2">
      <c r="A49" s="249"/>
      <c r="AK49" s="305"/>
      <c r="AL49" s="306"/>
      <c r="AM49" s="1136" t="s">
        <v>505</v>
      </c>
      <c r="AN49" s="1138" t="s">
        <v>539</v>
      </c>
      <c r="AO49" s="1139"/>
      <c r="AP49" s="1139"/>
      <c r="AQ49" s="1139"/>
      <c r="AR49" s="1140"/>
    </row>
    <row r="50" spans="1:44" ht="13.2" x14ac:dyDescent="0.2">
      <c r="A50" s="249"/>
      <c r="AK50" s="307"/>
      <c r="AL50" s="308"/>
      <c r="AM50" s="1137"/>
      <c r="AN50" s="309" t="s">
        <v>540</v>
      </c>
      <c r="AO50" s="310" t="s">
        <v>541</v>
      </c>
      <c r="AP50" s="311" t="s">
        <v>542</v>
      </c>
      <c r="AQ50" s="312" t="s">
        <v>543</v>
      </c>
      <c r="AR50" s="313" t="s">
        <v>544</v>
      </c>
    </row>
    <row r="51" spans="1:44" ht="13.2" x14ac:dyDescent="0.2">
      <c r="A51" s="249"/>
      <c r="AK51" s="305" t="s">
        <v>545</v>
      </c>
      <c r="AL51" s="306"/>
      <c r="AM51" s="314">
        <v>3785797</v>
      </c>
      <c r="AN51" s="315">
        <v>46701</v>
      </c>
      <c r="AO51" s="316">
        <v>75.5</v>
      </c>
      <c r="AP51" s="317">
        <v>47820</v>
      </c>
      <c r="AQ51" s="318">
        <v>7.5</v>
      </c>
      <c r="AR51" s="319">
        <v>68</v>
      </c>
    </row>
    <row r="52" spans="1:44" ht="13.2" x14ac:dyDescent="0.2">
      <c r="A52" s="249"/>
      <c r="AK52" s="320"/>
      <c r="AL52" s="321" t="s">
        <v>546</v>
      </c>
      <c r="AM52" s="322">
        <v>1952001</v>
      </c>
      <c r="AN52" s="323">
        <v>24080</v>
      </c>
      <c r="AO52" s="324">
        <v>38.4</v>
      </c>
      <c r="AP52" s="325">
        <v>25855</v>
      </c>
      <c r="AQ52" s="326">
        <v>-0.1</v>
      </c>
      <c r="AR52" s="327">
        <v>38.5</v>
      </c>
    </row>
    <row r="53" spans="1:44" ht="13.2" x14ac:dyDescent="0.2">
      <c r="A53" s="249"/>
      <c r="AK53" s="305" t="s">
        <v>547</v>
      </c>
      <c r="AL53" s="306"/>
      <c r="AM53" s="314">
        <v>3104227</v>
      </c>
      <c r="AN53" s="315">
        <v>38200</v>
      </c>
      <c r="AO53" s="316">
        <v>-18.2</v>
      </c>
      <c r="AP53" s="317">
        <v>41934</v>
      </c>
      <c r="AQ53" s="318">
        <v>-12.3</v>
      </c>
      <c r="AR53" s="319">
        <v>-5.9</v>
      </c>
    </row>
    <row r="54" spans="1:44" ht="13.2" x14ac:dyDescent="0.2">
      <c r="A54" s="249"/>
      <c r="AK54" s="320"/>
      <c r="AL54" s="321" t="s">
        <v>546</v>
      </c>
      <c r="AM54" s="322">
        <v>2149436</v>
      </c>
      <c r="AN54" s="323">
        <v>26451</v>
      </c>
      <c r="AO54" s="324">
        <v>9.8000000000000007</v>
      </c>
      <c r="AP54" s="325">
        <v>23352</v>
      </c>
      <c r="AQ54" s="326">
        <v>-9.6999999999999993</v>
      </c>
      <c r="AR54" s="327">
        <v>19.5</v>
      </c>
    </row>
    <row r="55" spans="1:44" ht="13.2" x14ac:dyDescent="0.2">
      <c r="A55" s="249"/>
      <c r="AK55" s="305" t="s">
        <v>548</v>
      </c>
      <c r="AL55" s="306"/>
      <c r="AM55" s="314">
        <v>3736051</v>
      </c>
      <c r="AN55" s="315">
        <v>46081</v>
      </c>
      <c r="AO55" s="316">
        <v>20.6</v>
      </c>
      <c r="AP55" s="317">
        <v>45588</v>
      </c>
      <c r="AQ55" s="318">
        <v>8.6999999999999993</v>
      </c>
      <c r="AR55" s="319">
        <v>11.9</v>
      </c>
    </row>
    <row r="56" spans="1:44" ht="13.2" x14ac:dyDescent="0.2">
      <c r="A56" s="249"/>
      <c r="AK56" s="320"/>
      <c r="AL56" s="321" t="s">
        <v>546</v>
      </c>
      <c r="AM56" s="322">
        <v>2469657</v>
      </c>
      <c r="AN56" s="323">
        <v>30461</v>
      </c>
      <c r="AO56" s="324">
        <v>15.2</v>
      </c>
      <c r="AP56" s="325">
        <v>24150</v>
      </c>
      <c r="AQ56" s="326">
        <v>3.4</v>
      </c>
      <c r="AR56" s="327">
        <v>11.8</v>
      </c>
    </row>
    <row r="57" spans="1:44" ht="13.2" x14ac:dyDescent="0.2">
      <c r="A57" s="249"/>
      <c r="AK57" s="305" t="s">
        <v>549</v>
      </c>
      <c r="AL57" s="306"/>
      <c r="AM57" s="314">
        <v>3086026</v>
      </c>
      <c r="AN57" s="315">
        <v>38070</v>
      </c>
      <c r="AO57" s="316">
        <v>-17.399999999999999</v>
      </c>
      <c r="AP57" s="317">
        <v>45483</v>
      </c>
      <c r="AQ57" s="318">
        <v>-0.2</v>
      </c>
      <c r="AR57" s="319">
        <v>-17.2</v>
      </c>
    </row>
    <row r="58" spans="1:44" ht="13.2" x14ac:dyDescent="0.2">
      <c r="A58" s="249"/>
      <c r="AK58" s="320"/>
      <c r="AL58" s="321" t="s">
        <v>546</v>
      </c>
      <c r="AM58" s="322">
        <v>1171156</v>
      </c>
      <c r="AN58" s="323">
        <v>14448</v>
      </c>
      <c r="AO58" s="324">
        <v>-52.6</v>
      </c>
      <c r="AP58" s="325">
        <v>24241</v>
      </c>
      <c r="AQ58" s="326">
        <v>0.4</v>
      </c>
      <c r="AR58" s="327">
        <v>-53</v>
      </c>
    </row>
    <row r="59" spans="1:44" ht="13.2" x14ac:dyDescent="0.2">
      <c r="A59" s="249"/>
      <c r="AK59" s="305" t="s">
        <v>550</v>
      </c>
      <c r="AL59" s="306"/>
      <c r="AM59" s="314">
        <v>4843436</v>
      </c>
      <c r="AN59" s="315">
        <v>59671</v>
      </c>
      <c r="AO59" s="316">
        <v>56.7</v>
      </c>
      <c r="AP59" s="317">
        <v>45945</v>
      </c>
      <c r="AQ59" s="318">
        <v>1</v>
      </c>
      <c r="AR59" s="319">
        <v>55.7</v>
      </c>
    </row>
    <row r="60" spans="1:44" ht="13.2" x14ac:dyDescent="0.2">
      <c r="A60" s="249"/>
      <c r="AK60" s="320"/>
      <c r="AL60" s="321" t="s">
        <v>546</v>
      </c>
      <c r="AM60" s="322">
        <v>2470340</v>
      </c>
      <c r="AN60" s="323">
        <v>30435</v>
      </c>
      <c r="AO60" s="324">
        <v>110.7</v>
      </c>
      <c r="AP60" s="325">
        <v>25180</v>
      </c>
      <c r="AQ60" s="326">
        <v>3.9</v>
      </c>
      <c r="AR60" s="327">
        <v>106.8</v>
      </c>
    </row>
    <row r="61" spans="1:44" ht="13.2" x14ac:dyDescent="0.2">
      <c r="A61" s="249"/>
      <c r="AK61" s="305" t="s">
        <v>551</v>
      </c>
      <c r="AL61" s="328"/>
      <c r="AM61" s="314">
        <v>3711107</v>
      </c>
      <c r="AN61" s="315">
        <v>45745</v>
      </c>
      <c r="AO61" s="316">
        <v>23.4</v>
      </c>
      <c r="AP61" s="317">
        <v>45354</v>
      </c>
      <c r="AQ61" s="329">
        <v>0.9</v>
      </c>
      <c r="AR61" s="319">
        <v>22.5</v>
      </c>
    </row>
    <row r="62" spans="1:44" ht="13.2" x14ac:dyDescent="0.2">
      <c r="A62" s="249"/>
      <c r="AK62" s="320"/>
      <c r="AL62" s="321" t="s">
        <v>546</v>
      </c>
      <c r="AM62" s="322">
        <v>2042518</v>
      </c>
      <c r="AN62" s="323">
        <v>25175</v>
      </c>
      <c r="AO62" s="324">
        <v>24.3</v>
      </c>
      <c r="AP62" s="325">
        <v>24556</v>
      </c>
      <c r="AQ62" s="326">
        <v>-0.4</v>
      </c>
      <c r="AR62" s="327">
        <v>24.7</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UKE856RHxw66MoSgLqtq4XUpH+IXkq75D8EUGfebtI5G657Y4t39kMYXgxOozv5ZT8OrpSBSz8wkyBOv09I3+Q==" saltValue="gpmaUkFjluJHI6ehZJdU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553</v>
      </c>
    </row>
    <row r="121" spans="125:125" ht="13.5" hidden="1" customHeight="1" x14ac:dyDescent="0.2">
      <c r="DU121" s="243"/>
    </row>
  </sheetData>
  <sheetProtection algorithmName="SHA-512" hashValue="OqXL7pxHD0/c2ZaG6FgpeX9lGmdpH9ioFstR6kPCkGk11IKrT3DfYHOTC9eaQKC7stieA55VlNI+57HjEnVuLQ==" saltValue="sNBm5yB3evUR0+skdYcA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554</v>
      </c>
    </row>
  </sheetData>
  <sheetProtection algorithmName="SHA-512" hashValue="Skeqo966RwIKCxHHaPWq680H1OvXqvkdHKF7v395G4uj5ozuwl3yl/o8Kknf/ROA1k908LEdC+KP9XKiAqmejg==" saltValue="V60BOEnQFKXBW2zG+M4H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62" t="s">
        <v>3</v>
      </c>
      <c r="D47" s="1162"/>
      <c r="E47" s="1163"/>
      <c r="F47" s="11">
        <v>17.87</v>
      </c>
      <c r="G47" s="12">
        <v>17.55</v>
      </c>
      <c r="H47" s="12">
        <v>18.79</v>
      </c>
      <c r="I47" s="12">
        <v>18.11</v>
      </c>
      <c r="J47" s="13">
        <v>22.96</v>
      </c>
    </row>
    <row r="48" spans="2:10" ht="57.75" customHeight="1" x14ac:dyDescent="0.2">
      <c r="B48" s="14"/>
      <c r="C48" s="1164" t="s">
        <v>4</v>
      </c>
      <c r="D48" s="1164"/>
      <c r="E48" s="1165"/>
      <c r="F48" s="15">
        <v>5.34</v>
      </c>
      <c r="G48" s="16">
        <v>4.62</v>
      </c>
      <c r="H48" s="16">
        <v>4.3499999999999996</v>
      </c>
      <c r="I48" s="16">
        <v>8.9499999999999993</v>
      </c>
      <c r="J48" s="17">
        <v>11.15</v>
      </c>
    </row>
    <row r="49" spans="2:10" ht="57.75" customHeight="1" thickBot="1" x14ac:dyDescent="0.25">
      <c r="B49" s="18"/>
      <c r="C49" s="1166" t="s">
        <v>5</v>
      </c>
      <c r="D49" s="1166"/>
      <c r="E49" s="1167"/>
      <c r="F49" s="19">
        <v>0.28000000000000003</v>
      </c>
      <c r="G49" s="20" t="s">
        <v>560</v>
      </c>
      <c r="H49" s="20">
        <v>0.95</v>
      </c>
      <c r="I49" s="20">
        <v>4.8</v>
      </c>
      <c r="J49" s="21">
        <v>8.42</v>
      </c>
    </row>
    <row r="50" spans="2:10" ht="13.2" x14ac:dyDescent="0.2"/>
  </sheetData>
  <sheetProtection algorithmName="SHA-512" hashValue="rYKnfdTX6kZ6bFva35PMNqP27cxtte2RK04UGDBZ1CAZ3mmGErzIbQkdRYGJWaGiC1oMkwA//hi2vwSQcvuf+Q==" saltValue="BbPvAWzZDD7X00C6iS35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2023-03-27T03:00:08Z</cp:lastPrinted>
  <dcterms:modified xsi:type="dcterms:W3CDTF">2023-10-12T08:02:05Z</dcterms:modified>
</cp:coreProperties>
</file>